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intranet\DavWWWRoot\AML-CFT\TeamDocuments\Handbook\2019 Handbook\Intermediary Return\"/>
    </mc:Choice>
  </mc:AlternateContent>
  <workbookProtection workbookAlgorithmName="SHA-512" workbookHashValue="WRyxNGxlkpPW61ve4NwjIJek6KFY3fxLf1AS1YW7uR3yqRu7pm/zp8d42jItAZro4yYGXLvMBY/WIBFuBQ23jw==" workbookSaltValue="QNHnlrs5oGKqdg3eek/cpQ==" workbookSpinCount="100000" lockStructure="1"/>
  <bookViews>
    <workbookView xWindow="0" yWindow="0" windowWidth="21570" windowHeight="10200" tabRatio="810" firstSheet="4" activeTab="4"/>
  </bookViews>
  <sheets>
    <sheet name="For GFSC Portal Use Only" sheetId="13" state="hidden" r:id="rId1"/>
    <sheet name="Change Log (hidden)" sheetId="15" state="hidden" r:id="rId2"/>
    <sheet name="Data Validation (hidden)" sheetId="14" state="hidden" r:id="rId3"/>
    <sheet name="LoV (hidden)" sheetId="16" state="hidden" r:id="rId4"/>
    <sheet name="Start" sheetId="8" r:id="rId5"/>
    <sheet name="Scheme Details" sheetId="3" r:id="rId6"/>
    <sheet name="Location" sheetId="12" r:id="rId7"/>
  </sheets>
  <definedNames>
    <definedName name="_xlnm._FilterDatabase" localSheetId="6" hidden="1">Location!$A$7:$A$717</definedName>
    <definedName name="_xlnm.Print_Area" localSheetId="6">Location!$A$1:$IW$717</definedName>
    <definedName name="_xlnm.Print_Area" localSheetId="5">'Scheme Details'!$A$1:$S$717</definedName>
    <definedName name="_xlnm.Print_Area" localSheetId="4">Start!$A$1:$U$18</definedName>
    <definedName name="_xlnm.Print_Titles" localSheetId="6">Location!$A:$A,Location!$2:$7</definedName>
    <definedName name="_xlnm.Print_Titles" localSheetId="5">'Scheme Details'!$2:$7</definedName>
  </definedNames>
  <calcPr calcId="162913"/>
</workbook>
</file>

<file path=xl/calcChain.xml><?xml version="1.0" encoding="utf-8"?>
<calcChain xmlns="http://schemas.openxmlformats.org/spreadsheetml/2006/main">
  <c r="IV717" i="12" l="1"/>
  <c r="IV716" i="12"/>
  <c r="IV715" i="12"/>
  <c r="IV714" i="12"/>
  <c r="IV713" i="12"/>
  <c r="IV712" i="12"/>
  <c r="IV711" i="12"/>
  <c r="IV710" i="12"/>
  <c r="IV709" i="12"/>
  <c r="IV708" i="12"/>
  <c r="IV707" i="12"/>
  <c r="IV706" i="12"/>
  <c r="IV705" i="12"/>
  <c r="IV704" i="12"/>
  <c r="IV703" i="12"/>
  <c r="IV702" i="12"/>
  <c r="IV701" i="12"/>
  <c r="IV700" i="12"/>
  <c r="IV699" i="12"/>
  <c r="IV698" i="12"/>
  <c r="IV697" i="12"/>
  <c r="IV696" i="12"/>
  <c r="IV695" i="12"/>
  <c r="IV694" i="12"/>
  <c r="IV693" i="12"/>
  <c r="IV692" i="12"/>
  <c r="IV691" i="12"/>
  <c r="IV690" i="12"/>
  <c r="IV689" i="12"/>
  <c r="IV688" i="12"/>
  <c r="IV687" i="12"/>
  <c r="IV686" i="12"/>
  <c r="IV685" i="12"/>
  <c r="IV684" i="12"/>
  <c r="IV683" i="12"/>
  <c r="IV682" i="12"/>
  <c r="IV681" i="12"/>
  <c r="IV680" i="12"/>
  <c r="IV679" i="12"/>
  <c r="IV678" i="12"/>
  <c r="IV677" i="12"/>
  <c r="IV676" i="12"/>
  <c r="IV675" i="12"/>
  <c r="IV674" i="12"/>
  <c r="IV673" i="12"/>
  <c r="IV672" i="12"/>
  <c r="IV671" i="12"/>
  <c r="IV670" i="12"/>
  <c r="IV669" i="12"/>
  <c r="IV668" i="12"/>
  <c r="IV667" i="12"/>
  <c r="IV666" i="12"/>
  <c r="IV665" i="12"/>
  <c r="IV664" i="12"/>
  <c r="IV663" i="12"/>
  <c r="IV662" i="12"/>
  <c r="IV661" i="12"/>
  <c r="IV660" i="12"/>
  <c r="IV659" i="12"/>
  <c r="IV658" i="12"/>
  <c r="IV657" i="12"/>
  <c r="IV656" i="12"/>
  <c r="IV655" i="12"/>
  <c r="IV654" i="12"/>
  <c r="IV653" i="12"/>
  <c r="IV652" i="12"/>
  <c r="IV651" i="12"/>
  <c r="IV650" i="12"/>
  <c r="IV649" i="12"/>
  <c r="IV648" i="12"/>
  <c r="IV647" i="12"/>
  <c r="IV646" i="12"/>
  <c r="IV645" i="12"/>
  <c r="IV644" i="12"/>
  <c r="IV643" i="12"/>
  <c r="IV642" i="12"/>
  <c r="IV641" i="12"/>
  <c r="IV640" i="12"/>
  <c r="IV639" i="12"/>
  <c r="IV638" i="12"/>
  <c r="IV637" i="12"/>
  <c r="IV636" i="12"/>
  <c r="IV635" i="12"/>
  <c r="IV634" i="12"/>
  <c r="IV633" i="12"/>
  <c r="IV632" i="12"/>
  <c r="IV631" i="12"/>
  <c r="IV630" i="12"/>
  <c r="IV629" i="12"/>
  <c r="IV628" i="12"/>
  <c r="IV627" i="12"/>
  <c r="IV626" i="12"/>
  <c r="IV625" i="12"/>
  <c r="IV624" i="12"/>
  <c r="IV623" i="12"/>
  <c r="IV622" i="12"/>
  <c r="IV621" i="12"/>
  <c r="IV620" i="12"/>
  <c r="IV619" i="12"/>
  <c r="IV618" i="12"/>
  <c r="IV617" i="12"/>
  <c r="IV616" i="12"/>
  <c r="IV615" i="12"/>
  <c r="IV614" i="12"/>
  <c r="IV613" i="12"/>
  <c r="IV612" i="12"/>
  <c r="IV611" i="12"/>
  <c r="IV610" i="12"/>
  <c r="IV609" i="12"/>
  <c r="IV608" i="12"/>
  <c r="IV607" i="12"/>
  <c r="IV606" i="12"/>
  <c r="IV605" i="12"/>
  <c r="IV604" i="12"/>
  <c r="IV603" i="12"/>
  <c r="IV602" i="12"/>
  <c r="IV601" i="12"/>
  <c r="IV600" i="12"/>
  <c r="IV599" i="12"/>
  <c r="IV598" i="12"/>
  <c r="IV597" i="12"/>
  <c r="IV596" i="12"/>
  <c r="IV595" i="12"/>
  <c r="IV594" i="12"/>
  <c r="IV593" i="12"/>
  <c r="IV592" i="12"/>
  <c r="IV591" i="12"/>
  <c r="IV590" i="12"/>
  <c r="IV589" i="12"/>
  <c r="IV588" i="12"/>
  <c r="IV587" i="12"/>
  <c r="IV586" i="12"/>
  <c r="IV585" i="12"/>
  <c r="IV584" i="12"/>
  <c r="IV583" i="12"/>
  <c r="IV582" i="12"/>
  <c r="IV581" i="12"/>
  <c r="IV580" i="12"/>
  <c r="IV579" i="12"/>
  <c r="IV578" i="12"/>
  <c r="IV577" i="12"/>
  <c r="IV576" i="12"/>
  <c r="IV575" i="12"/>
  <c r="IV574" i="12"/>
  <c r="IV573" i="12"/>
  <c r="IV572" i="12"/>
  <c r="IV571" i="12"/>
  <c r="IV570" i="12"/>
  <c r="IV569" i="12"/>
  <c r="IV568" i="12"/>
  <c r="IV567" i="12"/>
  <c r="IV566" i="12"/>
  <c r="IV565" i="12"/>
  <c r="IV564" i="12"/>
  <c r="IV563" i="12"/>
  <c r="IV562" i="12"/>
  <c r="IV561" i="12"/>
  <c r="IV560" i="12"/>
  <c r="IV559" i="12"/>
  <c r="IV558" i="12"/>
  <c r="IV557" i="12"/>
  <c r="IV556" i="12"/>
  <c r="IV555" i="12"/>
  <c r="IV554" i="12"/>
  <c r="IV553" i="12"/>
  <c r="IV552" i="12"/>
  <c r="IV551" i="12"/>
  <c r="IV550" i="12"/>
  <c r="IV549" i="12"/>
  <c r="IV548" i="12"/>
  <c r="IV547" i="12"/>
  <c r="IV546" i="12"/>
  <c r="IV545" i="12"/>
  <c r="IV544" i="12"/>
  <c r="IV543" i="12"/>
  <c r="IV542" i="12"/>
  <c r="IV541" i="12"/>
  <c r="IV540" i="12"/>
  <c r="IV539" i="12"/>
  <c r="IV538" i="12"/>
  <c r="IV537" i="12"/>
  <c r="IV536" i="12"/>
  <c r="IV535" i="12"/>
  <c r="IV534" i="12"/>
  <c r="IV533" i="12"/>
  <c r="IV532" i="12"/>
  <c r="IV531" i="12"/>
  <c r="IV530" i="12"/>
  <c r="IV529" i="12"/>
  <c r="IV528" i="12"/>
  <c r="IV527" i="12"/>
  <c r="IV526" i="12"/>
  <c r="IV525" i="12"/>
  <c r="IV524" i="12"/>
  <c r="IV523" i="12"/>
  <c r="IV522" i="12"/>
  <c r="IV521" i="12"/>
  <c r="IV520" i="12"/>
  <c r="IV519" i="12"/>
  <c r="IV518" i="12"/>
  <c r="IV517" i="12"/>
  <c r="IV516" i="12"/>
  <c r="IV515" i="12"/>
  <c r="IV514" i="12"/>
  <c r="IV513" i="12"/>
  <c r="IV512" i="12"/>
  <c r="IV511" i="12"/>
  <c r="IV510" i="12"/>
  <c r="IV509" i="12"/>
  <c r="IV508" i="12"/>
  <c r="IV507" i="12"/>
  <c r="IV506" i="12"/>
  <c r="IV505" i="12"/>
  <c r="IV504" i="12"/>
  <c r="IV503" i="12"/>
  <c r="IV502" i="12"/>
  <c r="IV501" i="12"/>
  <c r="IV500" i="12"/>
  <c r="IV499" i="12"/>
  <c r="IV498" i="12"/>
  <c r="IV497" i="12"/>
  <c r="IV496" i="12"/>
  <c r="IV495" i="12"/>
  <c r="IV494" i="12"/>
  <c r="IV493" i="12"/>
  <c r="IV492" i="12"/>
  <c r="IV491" i="12"/>
  <c r="IV490" i="12"/>
  <c r="IV489" i="12"/>
  <c r="IV488" i="12"/>
  <c r="IV487" i="12"/>
  <c r="IV486" i="12"/>
  <c r="IV485" i="12"/>
  <c r="IV484" i="12"/>
  <c r="IV483" i="12"/>
  <c r="IV482" i="12"/>
  <c r="IV481" i="12"/>
  <c r="IV480" i="12"/>
  <c r="IV479" i="12"/>
  <c r="IV478" i="12"/>
  <c r="IV477" i="12"/>
  <c r="IV476" i="12"/>
  <c r="IV475" i="12"/>
  <c r="IV474" i="12"/>
  <c r="IV473" i="12"/>
  <c r="IV472" i="12"/>
  <c r="IV471" i="12"/>
  <c r="IV470" i="12"/>
  <c r="IV469" i="12"/>
  <c r="IV468" i="12"/>
  <c r="IV467" i="12"/>
  <c r="IV466" i="12"/>
  <c r="IV465" i="12"/>
  <c r="IV464" i="12"/>
  <c r="IV463" i="12"/>
  <c r="IV462" i="12"/>
  <c r="IV461" i="12"/>
  <c r="IV460" i="12"/>
  <c r="IV459" i="12"/>
  <c r="IV458" i="12"/>
  <c r="IV457" i="12"/>
  <c r="IV456" i="12"/>
  <c r="IV455" i="12"/>
  <c r="IV454" i="12"/>
  <c r="IV453" i="12"/>
  <c r="IV452" i="12"/>
  <c r="IV451" i="12"/>
  <c r="IV450" i="12"/>
  <c r="IV449" i="12"/>
  <c r="IV448" i="12"/>
  <c r="IV447" i="12"/>
  <c r="IV446" i="12"/>
  <c r="IV445" i="12"/>
  <c r="IV444" i="12"/>
  <c r="IV443" i="12"/>
  <c r="IV442" i="12"/>
  <c r="IV441" i="12"/>
  <c r="IV440" i="12"/>
  <c r="IV439" i="12"/>
  <c r="IV438" i="12"/>
  <c r="IV437" i="12"/>
  <c r="IV436" i="12"/>
  <c r="IV435" i="12"/>
  <c r="IV434" i="12"/>
  <c r="IV433" i="12"/>
  <c r="IV432" i="12"/>
  <c r="IV431" i="12"/>
  <c r="IV430" i="12"/>
  <c r="IV429" i="12"/>
  <c r="IV428" i="12"/>
  <c r="IV427" i="12"/>
  <c r="IV426" i="12"/>
  <c r="IV425" i="12"/>
  <c r="IV424" i="12"/>
  <c r="IV423" i="12"/>
  <c r="IV422" i="12"/>
  <c r="IV421" i="12"/>
  <c r="IV420" i="12"/>
  <c r="IV419" i="12"/>
  <c r="IV418" i="12"/>
  <c r="IV417" i="12"/>
  <c r="IV416" i="12"/>
  <c r="IV415" i="12"/>
  <c r="IV414" i="12"/>
  <c r="IV413" i="12"/>
  <c r="IV412" i="12"/>
  <c r="IV411" i="12"/>
  <c r="IV410" i="12"/>
  <c r="IV409" i="12"/>
  <c r="IV408" i="12"/>
  <c r="IV407" i="12"/>
  <c r="IV406" i="12"/>
  <c r="IV405" i="12"/>
  <c r="IV404" i="12"/>
  <c r="IV403" i="12"/>
  <c r="IV402" i="12"/>
  <c r="IV401" i="12"/>
  <c r="IV400" i="12"/>
  <c r="IV399" i="12"/>
  <c r="IV398" i="12"/>
  <c r="IV397" i="12"/>
  <c r="IV396" i="12"/>
  <c r="IV395" i="12"/>
  <c r="IV394" i="12"/>
  <c r="IV393" i="12"/>
  <c r="IV392" i="12"/>
  <c r="IV391" i="12"/>
  <c r="IV390" i="12"/>
  <c r="IV389" i="12"/>
  <c r="IV388" i="12"/>
  <c r="IV387" i="12"/>
  <c r="IV386" i="12"/>
  <c r="IV385" i="12"/>
  <c r="IV384" i="12"/>
  <c r="IV383" i="12"/>
  <c r="IV382" i="12"/>
  <c r="IV381" i="12"/>
  <c r="IV380" i="12"/>
  <c r="IV379" i="12"/>
  <c r="IV378" i="12"/>
  <c r="IV377" i="12"/>
  <c r="IV376" i="12"/>
  <c r="IV375" i="12"/>
  <c r="IV374" i="12"/>
  <c r="IV373" i="12"/>
  <c r="IV372" i="12"/>
  <c r="IV371" i="12"/>
  <c r="IV370" i="12"/>
  <c r="IV369" i="12"/>
  <c r="IV368" i="12"/>
  <c r="IV367" i="12"/>
  <c r="IV366" i="12"/>
  <c r="IV365" i="12"/>
  <c r="IV364" i="12"/>
  <c r="IV363" i="12"/>
  <c r="IV362" i="12"/>
  <c r="IV361" i="12"/>
  <c r="IV360" i="12"/>
  <c r="IV359" i="12"/>
  <c r="IV358" i="12"/>
  <c r="IV357" i="12"/>
  <c r="IV356" i="12"/>
  <c r="IV355" i="12"/>
  <c r="IV354" i="12"/>
  <c r="IV353" i="12"/>
  <c r="IV352" i="12"/>
  <c r="IV351" i="12"/>
  <c r="IV350" i="12"/>
  <c r="IV349" i="12"/>
  <c r="IV348" i="12"/>
  <c r="IV347" i="12"/>
  <c r="IV346" i="12"/>
  <c r="IV345" i="12"/>
  <c r="IV344" i="12"/>
  <c r="IV343" i="12"/>
  <c r="IV342" i="12"/>
  <c r="IV341" i="12"/>
  <c r="IV340" i="12"/>
  <c r="IV339" i="12"/>
  <c r="IV338" i="12"/>
  <c r="IV337" i="12"/>
  <c r="IV336" i="12"/>
  <c r="IV335" i="12"/>
  <c r="IV334" i="12"/>
  <c r="IV333" i="12"/>
  <c r="IV332" i="12"/>
  <c r="IV331" i="12"/>
  <c r="IV330" i="12"/>
  <c r="IV329" i="12"/>
  <c r="IV328" i="12"/>
  <c r="IV327" i="12"/>
  <c r="IV326" i="12"/>
  <c r="IV325" i="12"/>
  <c r="IV324" i="12"/>
  <c r="IV323" i="12"/>
  <c r="IV322" i="12"/>
  <c r="IV321" i="12"/>
  <c r="IV320" i="12"/>
  <c r="IV319" i="12"/>
  <c r="IV318" i="12"/>
  <c r="IV317" i="12"/>
  <c r="IV316" i="12"/>
  <c r="IV315" i="12"/>
  <c r="IV314" i="12"/>
  <c r="IV313" i="12"/>
  <c r="IV312" i="12"/>
  <c r="IV311" i="12"/>
  <c r="IV310" i="12"/>
  <c r="IV309" i="12"/>
  <c r="IV308" i="12"/>
  <c r="IV307" i="12"/>
  <c r="IV306" i="12"/>
  <c r="IV305" i="12"/>
  <c r="IV304" i="12"/>
  <c r="IV303" i="12"/>
  <c r="IV302" i="12"/>
  <c r="IV301" i="12"/>
  <c r="IV300" i="12"/>
  <c r="IV299" i="12"/>
  <c r="IV298" i="12"/>
  <c r="IV297" i="12"/>
  <c r="IV296" i="12"/>
  <c r="IV295" i="12"/>
  <c r="IV294" i="12"/>
  <c r="IV293" i="12"/>
  <c r="IV292" i="12"/>
  <c r="IV291" i="12"/>
  <c r="IV290" i="12"/>
  <c r="IV289" i="12"/>
  <c r="IV288" i="12"/>
  <c r="IV287" i="12"/>
  <c r="IV286" i="12"/>
  <c r="IV285" i="12"/>
  <c r="IV284" i="12"/>
  <c r="IV283" i="12"/>
  <c r="IV282" i="12"/>
  <c r="IV281" i="12"/>
  <c r="IV280" i="12"/>
  <c r="IV279" i="12"/>
  <c r="IV278" i="12"/>
  <c r="IV277" i="12"/>
  <c r="IV276" i="12"/>
  <c r="IV275" i="12"/>
  <c r="IV274" i="12"/>
  <c r="IV273" i="12"/>
  <c r="IV272" i="12"/>
  <c r="IV271" i="12"/>
  <c r="IV270" i="12"/>
  <c r="IV269" i="12"/>
  <c r="IV268" i="12"/>
  <c r="IV267" i="12"/>
  <c r="IV266" i="12"/>
  <c r="IV265" i="12"/>
  <c r="IV264" i="12"/>
  <c r="IV263" i="12"/>
  <c r="IV262" i="12"/>
  <c r="IV261" i="12"/>
  <c r="IV260" i="12"/>
  <c r="IV259" i="12"/>
  <c r="IV258" i="12"/>
  <c r="IV257" i="12"/>
  <c r="IV256" i="12"/>
  <c r="IV255" i="12"/>
  <c r="IV254" i="12"/>
  <c r="IV253" i="12"/>
  <c r="IV252" i="12"/>
  <c r="IV251" i="12"/>
  <c r="IV250" i="12"/>
  <c r="IV249" i="12"/>
  <c r="IV248" i="12"/>
  <c r="IV247" i="12"/>
  <c r="IV246" i="12"/>
  <c r="IV245" i="12"/>
  <c r="IV244" i="12"/>
  <c r="IV243" i="12"/>
  <c r="IV242" i="12"/>
  <c r="IV241" i="12"/>
  <c r="IV240" i="12"/>
  <c r="IV239" i="12"/>
  <c r="IV238" i="12"/>
  <c r="IV237" i="12"/>
  <c r="IV236" i="12"/>
  <c r="IV235" i="12"/>
  <c r="IV234" i="12"/>
  <c r="IV233" i="12"/>
  <c r="IV232" i="12"/>
  <c r="IV231" i="12"/>
  <c r="IV230" i="12"/>
  <c r="IV229" i="12"/>
  <c r="IV228" i="12"/>
  <c r="IV227" i="12"/>
  <c r="IV226" i="12"/>
  <c r="IV225" i="12"/>
  <c r="IV224" i="12"/>
  <c r="IV223" i="12"/>
  <c r="IV222" i="12"/>
  <c r="IV221" i="12"/>
  <c r="IV220" i="12"/>
  <c r="IV219" i="12"/>
  <c r="IV218" i="12"/>
  <c r="IV217" i="12"/>
  <c r="IV216" i="12"/>
  <c r="IV215" i="12"/>
  <c r="IV214" i="12"/>
  <c r="IV213" i="12"/>
  <c r="IV212" i="12"/>
  <c r="IV211" i="12"/>
  <c r="IV210" i="12"/>
  <c r="IV209" i="12"/>
  <c r="IV208" i="12"/>
  <c r="IV207" i="12"/>
  <c r="IV206" i="12"/>
  <c r="IV205" i="12"/>
  <c r="IV204" i="12"/>
  <c r="IV203" i="12"/>
  <c r="IV202" i="12"/>
  <c r="IV201" i="12"/>
  <c r="IV200" i="12"/>
  <c r="IV199" i="12"/>
  <c r="IV198" i="12"/>
  <c r="IV197" i="12"/>
  <c r="IV196" i="12"/>
  <c r="IV195" i="12"/>
  <c r="IV194" i="12"/>
  <c r="IV193" i="12"/>
  <c r="IV192" i="12"/>
  <c r="IV191" i="12"/>
  <c r="IV190" i="12"/>
  <c r="IV189" i="12"/>
  <c r="IV188" i="12"/>
  <c r="IV187" i="12"/>
  <c r="IV186" i="12"/>
  <c r="IV185" i="12"/>
  <c r="IV184" i="12"/>
  <c r="IV183" i="12"/>
  <c r="IV182" i="12"/>
  <c r="IV181" i="12"/>
  <c r="IV180" i="12"/>
  <c r="IV179" i="12"/>
  <c r="IV178" i="12"/>
  <c r="IV177" i="12"/>
  <c r="IV176" i="12"/>
  <c r="IV175" i="12"/>
  <c r="IV174" i="12"/>
  <c r="IV173" i="12"/>
  <c r="IV172" i="12"/>
  <c r="IV171" i="12"/>
  <c r="IV170" i="12"/>
  <c r="IV169" i="12"/>
  <c r="IV168" i="12"/>
  <c r="IV167" i="12"/>
  <c r="IV166" i="12"/>
  <c r="IV165" i="12"/>
  <c r="IV164" i="12"/>
  <c r="IV163" i="12"/>
  <c r="IV162" i="12"/>
  <c r="IV161" i="12"/>
  <c r="IV160" i="12"/>
  <c r="IV159" i="12"/>
  <c r="IV158" i="12"/>
  <c r="IV157" i="12"/>
  <c r="IV156" i="12"/>
  <c r="IV155" i="12"/>
  <c r="IV154" i="12"/>
  <c r="IV153" i="12"/>
  <c r="IV152" i="12"/>
  <c r="IV151" i="12"/>
  <c r="IV150" i="12"/>
  <c r="IV149" i="12"/>
  <c r="IV148" i="12"/>
  <c r="IV147" i="12"/>
  <c r="IV146" i="12"/>
  <c r="IV145" i="12"/>
  <c r="IV144" i="12"/>
  <c r="IV143" i="12"/>
  <c r="IV142" i="12"/>
  <c r="IV141" i="12"/>
  <c r="IV140" i="12"/>
  <c r="IV139" i="12"/>
  <c r="IV138" i="12"/>
  <c r="IV137" i="12"/>
  <c r="IV136" i="12"/>
  <c r="IV135" i="12"/>
  <c r="IV134" i="12"/>
  <c r="IV133" i="12"/>
  <c r="IV132" i="12"/>
  <c r="IV131" i="12"/>
  <c r="IV130" i="12"/>
  <c r="IV129" i="12"/>
  <c r="IV128" i="12"/>
  <c r="IV127" i="12"/>
  <c r="IV126" i="12"/>
  <c r="IV125" i="12"/>
  <c r="IV124" i="12"/>
  <c r="IV123" i="12"/>
  <c r="IV122" i="12"/>
  <c r="IV121" i="12"/>
  <c r="IV120" i="12"/>
  <c r="IV119" i="12"/>
  <c r="IV118" i="12"/>
  <c r="IV117" i="12"/>
  <c r="IV116" i="12"/>
  <c r="IV115" i="12"/>
  <c r="IV114" i="12"/>
  <c r="IV113" i="12"/>
  <c r="IV112" i="12"/>
  <c r="IV111" i="12"/>
  <c r="IV110" i="12"/>
  <c r="IV109" i="12"/>
  <c r="IV108" i="12"/>
  <c r="IV107" i="12"/>
  <c r="IV106" i="12"/>
  <c r="IV105" i="12"/>
  <c r="IV104" i="12"/>
  <c r="IV103" i="12"/>
  <c r="IV102" i="12"/>
  <c r="IV101" i="12"/>
  <c r="IV100" i="12"/>
  <c r="IV99" i="12"/>
  <c r="IV98" i="12"/>
  <c r="IV97" i="12"/>
  <c r="IV96" i="12"/>
  <c r="IV95" i="12"/>
  <c r="IV94" i="12"/>
  <c r="IV93" i="12"/>
  <c r="IV92" i="12"/>
  <c r="IV91" i="12"/>
  <c r="IV90" i="12"/>
  <c r="IV89" i="12"/>
  <c r="IV88" i="12"/>
  <c r="IV87" i="12"/>
  <c r="IV86" i="12"/>
  <c r="IV85" i="12"/>
  <c r="IV84" i="12"/>
  <c r="IV83" i="12"/>
  <c r="IV82" i="12"/>
  <c r="IV81" i="12"/>
  <c r="IV80" i="12"/>
  <c r="IV79" i="12"/>
  <c r="IV78" i="12"/>
  <c r="IV77" i="12"/>
  <c r="IV76" i="12"/>
  <c r="IV75" i="12"/>
  <c r="IV74" i="12"/>
  <c r="IV73" i="12"/>
  <c r="IV72" i="12"/>
  <c r="IV71" i="12"/>
  <c r="IV70" i="12"/>
  <c r="IV69" i="12"/>
  <c r="IV68" i="12"/>
  <c r="IV67" i="12"/>
  <c r="IV66" i="12"/>
  <c r="IV65" i="12"/>
  <c r="IV64" i="12"/>
  <c r="IV63" i="12"/>
  <c r="IV62" i="12"/>
  <c r="IV61" i="12"/>
  <c r="IV60" i="12"/>
  <c r="IV59" i="12"/>
  <c r="IV58" i="12"/>
  <c r="IV57" i="12"/>
  <c r="IV56" i="12"/>
  <c r="IV55" i="12"/>
  <c r="IV54" i="12"/>
  <c r="IV53" i="12"/>
  <c r="IV52" i="12"/>
  <c r="IV51" i="12"/>
  <c r="IV50" i="12"/>
  <c r="IV49" i="12"/>
  <c r="IV48" i="12"/>
  <c r="IV47" i="12"/>
  <c r="IV46" i="12"/>
  <c r="IV45" i="12"/>
  <c r="IV44" i="12"/>
  <c r="IV43" i="12"/>
  <c r="IV42" i="12"/>
  <c r="IV41" i="12"/>
  <c r="IV40" i="12"/>
  <c r="IV39" i="12"/>
  <c r="IV38" i="12"/>
  <c r="IV37" i="12"/>
  <c r="IV36" i="12"/>
  <c r="IV35" i="12"/>
  <c r="IV34" i="12"/>
  <c r="IV33" i="12"/>
  <c r="IV32" i="12"/>
  <c r="IV31" i="12"/>
  <c r="IV30" i="12"/>
  <c r="IV29" i="12"/>
  <c r="IV28" i="12"/>
  <c r="IV27" i="12"/>
  <c r="IV26" i="12"/>
  <c r="IV25" i="12"/>
  <c r="IV24" i="12"/>
  <c r="IV23" i="12"/>
  <c r="IV22" i="12"/>
  <c r="IV21" i="12"/>
  <c r="IV20" i="12"/>
  <c r="IV19" i="12"/>
  <c r="IV18" i="12"/>
  <c r="IV17" i="12"/>
  <c r="IV16" i="12"/>
  <c r="IV15" i="12"/>
  <c r="IV14" i="12"/>
  <c r="IV13" i="12"/>
  <c r="IV12" i="12"/>
  <c r="IV11" i="12"/>
  <c r="IV10" i="12"/>
  <c r="IV9" i="12"/>
  <c r="IV8" i="12"/>
  <c r="F15" i="8" l="1"/>
  <c r="JB717" i="12" l="1"/>
  <c r="JC717" i="12" s="1"/>
  <c r="D717" i="12"/>
  <c r="C717" i="12"/>
  <c r="B717" i="12"/>
  <c r="A717" i="12"/>
  <c r="JA717" i="12" s="1"/>
  <c r="IY717" i="12" s="1"/>
  <c r="JJ717" i="12" s="1"/>
  <c r="JB716" i="12"/>
  <c r="JC716" i="12" s="1"/>
  <c r="D716" i="12"/>
  <c r="C716" i="12"/>
  <c r="B716" i="12"/>
  <c r="A716" i="12"/>
  <c r="JA716" i="12" s="1"/>
  <c r="IY716" i="12" s="1"/>
  <c r="JJ716" i="12" s="1"/>
  <c r="D715" i="12"/>
  <c r="C715" i="12"/>
  <c r="B715" i="12"/>
  <c r="A715" i="12"/>
  <c r="JA715" i="12" s="1"/>
  <c r="IY715" i="12" s="1"/>
  <c r="JJ715" i="12" s="1"/>
  <c r="JB714" i="12"/>
  <c r="JC714" i="12" s="1"/>
  <c r="D714" i="12"/>
  <c r="C714" i="12"/>
  <c r="B714" i="12"/>
  <c r="A714" i="12"/>
  <c r="JA714" i="12" s="1"/>
  <c r="IY714" i="12" s="1"/>
  <c r="JJ714" i="12" s="1"/>
  <c r="D713" i="12"/>
  <c r="C713" i="12"/>
  <c r="B713" i="12"/>
  <c r="A713" i="12"/>
  <c r="JA713" i="12" s="1"/>
  <c r="IY713" i="12" s="1"/>
  <c r="JJ713" i="12" s="1"/>
  <c r="D712" i="12"/>
  <c r="C712" i="12"/>
  <c r="B712" i="12"/>
  <c r="A712" i="12"/>
  <c r="JA712" i="12" s="1"/>
  <c r="IY712" i="12" s="1"/>
  <c r="JJ712" i="12" s="1"/>
  <c r="JB711" i="12"/>
  <c r="JC711" i="12" s="1"/>
  <c r="D711" i="12"/>
  <c r="C711" i="12"/>
  <c r="B711" i="12"/>
  <c r="A711" i="12"/>
  <c r="JA711" i="12" s="1"/>
  <c r="IY711" i="12" s="1"/>
  <c r="JJ711" i="12" s="1"/>
  <c r="D710" i="12"/>
  <c r="C710" i="12"/>
  <c r="B710" i="12"/>
  <c r="A710" i="12"/>
  <c r="JA710" i="12" s="1"/>
  <c r="IY710" i="12" s="1"/>
  <c r="JJ710" i="12" s="1"/>
  <c r="JB709" i="12"/>
  <c r="JC709" i="12" s="1"/>
  <c r="D709" i="12"/>
  <c r="C709" i="12"/>
  <c r="B709" i="12"/>
  <c r="A709" i="12"/>
  <c r="JA709" i="12" s="1"/>
  <c r="IY709" i="12" s="1"/>
  <c r="JJ709" i="12" s="1"/>
  <c r="JB708" i="12"/>
  <c r="JC708" i="12" s="1"/>
  <c r="D708" i="12"/>
  <c r="C708" i="12"/>
  <c r="B708" i="12"/>
  <c r="A708" i="12"/>
  <c r="JA708" i="12" s="1"/>
  <c r="IY708" i="12" s="1"/>
  <c r="JJ708" i="12" s="1"/>
  <c r="D707" i="12"/>
  <c r="C707" i="12"/>
  <c r="B707" i="12"/>
  <c r="A707" i="12"/>
  <c r="JA707" i="12" s="1"/>
  <c r="IY707" i="12" s="1"/>
  <c r="JJ707" i="12" s="1"/>
  <c r="JB706" i="12"/>
  <c r="JC706" i="12" s="1"/>
  <c r="D706" i="12"/>
  <c r="C706" i="12"/>
  <c r="B706" i="12"/>
  <c r="A706" i="12"/>
  <c r="JA706" i="12" s="1"/>
  <c r="IY706" i="12" s="1"/>
  <c r="JJ706" i="12" s="1"/>
  <c r="D705" i="12"/>
  <c r="C705" i="12"/>
  <c r="B705" i="12"/>
  <c r="A705" i="12"/>
  <c r="JA705" i="12" s="1"/>
  <c r="IY705" i="12" s="1"/>
  <c r="JJ705" i="12" s="1"/>
  <c r="JB704" i="12"/>
  <c r="JC704" i="12" s="1"/>
  <c r="D704" i="12"/>
  <c r="C704" i="12"/>
  <c r="B704" i="12"/>
  <c r="A704" i="12"/>
  <c r="JA704" i="12" s="1"/>
  <c r="IY704" i="12" s="1"/>
  <c r="JJ704" i="12" s="1"/>
  <c r="JB703" i="12"/>
  <c r="JC703" i="12" s="1"/>
  <c r="D703" i="12"/>
  <c r="C703" i="12"/>
  <c r="B703" i="12"/>
  <c r="A703" i="12"/>
  <c r="JA703" i="12" s="1"/>
  <c r="IY703" i="12" s="1"/>
  <c r="JJ703" i="12" s="1"/>
  <c r="D702" i="12"/>
  <c r="C702" i="12"/>
  <c r="B702" i="12"/>
  <c r="A702" i="12"/>
  <c r="JA702" i="12" s="1"/>
  <c r="IY702" i="12" s="1"/>
  <c r="JJ702" i="12" s="1"/>
  <c r="JB701" i="12"/>
  <c r="JC701" i="12" s="1"/>
  <c r="D701" i="12"/>
  <c r="C701" i="12"/>
  <c r="B701" i="12"/>
  <c r="A701" i="12"/>
  <c r="JA701" i="12" s="1"/>
  <c r="IY701" i="12" s="1"/>
  <c r="JJ701" i="12" s="1"/>
  <c r="JB700" i="12"/>
  <c r="JC700" i="12" s="1"/>
  <c r="D700" i="12"/>
  <c r="C700" i="12"/>
  <c r="B700" i="12"/>
  <c r="A700" i="12"/>
  <c r="JA700" i="12" s="1"/>
  <c r="IY700" i="12" s="1"/>
  <c r="JJ700" i="12" s="1"/>
  <c r="D699" i="12"/>
  <c r="C699" i="12"/>
  <c r="B699" i="12"/>
  <c r="A699" i="12"/>
  <c r="JA699" i="12" s="1"/>
  <c r="IY699" i="12" s="1"/>
  <c r="JJ699" i="12" s="1"/>
  <c r="JB698" i="12"/>
  <c r="JC698" i="12" s="1"/>
  <c r="D698" i="12"/>
  <c r="C698" i="12"/>
  <c r="B698" i="12"/>
  <c r="A698" i="12"/>
  <c r="JA698" i="12" s="1"/>
  <c r="IY698" i="12" s="1"/>
  <c r="JJ698" i="12" s="1"/>
  <c r="D697" i="12"/>
  <c r="C697" i="12"/>
  <c r="B697" i="12"/>
  <c r="A697" i="12"/>
  <c r="JA697" i="12" s="1"/>
  <c r="IY697" i="12" s="1"/>
  <c r="JJ697" i="12" s="1"/>
  <c r="JB696" i="12"/>
  <c r="JC696" i="12" s="1"/>
  <c r="D696" i="12"/>
  <c r="C696" i="12"/>
  <c r="B696" i="12"/>
  <c r="A696" i="12"/>
  <c r="JA696" i="12" s="1"/>
  <c r="IY696" i="12" s="1"/>
  <c r="JJ696" i="12" s="1"/>
  <c r="JB695" i="12"/>
  <c r="JC695" i="12" s="1"/>
  <c r="D695" i="12"/>
  <c r="C695" i="12"/>
  <c r="B695" i="12"/>
  <c r="A695" i="12"/>
  <c r="JA695" i="12" s="1"/>
  <c r="IY695" i="12" s="1"/>
  <c r="JJ695" i="12" s="1"/>
  <c r="D694" i="12"/>
  <c r="C694" i="12"/>
  <c r="B694" i="12"/>
  <c r="A694" i="12"/>
  <c r="JA694" i="12" s="1"/>
  <c r="IY694" i="12" s="1"/>
  <c r="JJ694" i="12" s="1"/>
  <c r="JB693" i="12"/>
  <c r="JC693" i="12" s="1"/>
  <c r="D693" i="12"/>
  <c r="C693" i="12"/>
  <c r="B693" i="12"/>
  <c r="A693" i="12"/>
  <c r="JA693" i="12" s="1"/>
  <c r="IY693" i="12" s="1"/>
  <c r="JJ693" i="12" s="1"/>
  <c r="D692" i="12"/>
  <c r="C692" i="12"/>
  <c r="B692" i="12"/>
  <c r="A692" i="12"/>
  <c r="JA692" i="12" s="1"/>
  <c r="IY692" i="12" s="1"/>
  <c r="JJ692" i="12" s="1"/>
  <c r="D691" i="12"/>
  <c r="C691" i="12"/>
  <c r="B691" i="12"/>
  <c r="A691" i="12"/>
  <c r="JA691" i="12" s="1"/>
  <c r="IY691" i="12" s="1"/>
  <c r="JJ691" i="12" s="1"/>
  <c r="JB690" i="12"/>
  <c r="JC690" i="12" s="1"/>
  <c r="D690" i="12"/>
  <c r="C690" i="12"/>
  <c r="B690" i="12"/>
  <c r="A690" i="12"/>
  <c r="JA690" i="12" s="1"/>
  <c r="IY690" i="12" s="1"/>
  <c r="JJ690" i="12" s="1"/>
  <c r="D689" i="12"/>
  <c r="C689" i="12"/>
  <c r="B689" i="12"/>
  <c r="A689" i="12"/>
  <c r="JA689" i="12" s="1"/>
  <c r="IY689" i="12" s="1"/>
  <c r="JJ689" i="12" s="1"/>
  <c r="JB688" i="12"/>
  <c r="JC688" i="12" s="1"/>
  <c r="D688" i="12"/>
  <c r="C688" i="12"/>
  <c r="B688" i="12"/>
  <c r="A688" i="12"/>
  <c r="JA688" i="12" s="1"/>
  <c r="IY688" i="12" s="1"/>
  <c r="JJ688" i="12" s="1"/>
  <c r="JB687" i="12"/>
  <c r="JC687" i="12" s="1"/>
  <c r="D687" i="12"/>
  <c r="C687" i="12"/>
  <c r="B687" i="12"/>
  <c r="A687" i="12"/>
  <c r="JA687" i="12" s="1"/>
  <c r="IY687" i="12" s="1"/>
  <c r="JJ687" i="12" s="1"/>
  <c r="IY686" i="12"/>
  <c r="JJ686" i="12" s="1"/>
  <c r="D686" i="12"/>
  <c r="C686" i="12"/>
  <c r="B686" i="12"/>
  <c r="A686" i="12"/>
  <c r="JA686" i="12" s="1"/>
  <c r="D685" i="12"/>
  <c r="JB685" i="12" s="1"/>
  <c r="JC685" i="12" s="1"/>
  <c r="C685" i="12"/>
  <c r="B685" i="12"/>
  <c r="A685" i="12"/>
  <c r="JA685" i="12" s="1"/>
  <c r="IY685" i="12" s="1"/>
  <c r="JJ685" i="12" s="1"/>
  <c r="JA684" i="12"/>
  <c r="IY684" i="12" s="1"/>
  <c r="JJ684" i="12" s="1"/>
  <c r="D684" i="12"/>
  <c r="JB684" i="12" s="1"/>
  <c r="JC684" i="12" s="1"/>
  <c r="C684" i="12"/>
  <c r="B684" i="12"/>
  <c r="A684" i="12"/>
  <c r="JA683" i="12"/>
  <c r="IY683" i="12"/>
  <c r="JJ683" i="12" s="1"/>
  <c r="D683" i="12"/>
  <c r="C683" i="12"/>
  <c r="B683" i="12"/>
  <c r="A683" i="12"/>
  <c r="IY682" i="12"/>
  <c r="JJ682" i="12" s="1"/>
  <c r="D682" i="12"/>
  <c r="C682" i="12"/>
  <c r="B682" i="12"/>
  <c r="A682" i="12"/>
  <c r="JA682" i="12" s="1"/>
  <c r="D681" i="12"/>
  <c r="JB681" i="12" s="1"/>
  <c r="JC681" i="12" s="1"/>
  <c r="C681" i="12"/>
  <c r="B681" i="12"/>
  <c r="A681" i="12"/>
  <c r="JA681" i="12" s="1"/>
  <c r="IY681" i="12" s="1"/>
  <c r="JJ681" i="12" s="1"/>
  <c r="JA680" i="12"/>
  <c r="IY680" i="12" s="1"/>
  <c r="JJ680" i="12" s="1"/>
  <c r="D680" i="12"/>
  <c r="JB680" i="12" s="1"/>
  <c r="JC680" i="12" s="1"/>
  <c r="C680" i="12"/>
  <c r="B680" i="12"/>
  <c r="A680" i="12"/>
  <c r="JA679" i="12"/>
  <c r="IY679" i="12"/>
  <c r="JJ679" i="12" s="1"/>
  <c r="D679" i="12"/>
  <c r="C679" i="12"/>
  <c r="B679" i="12"/>
  <c r="A679" i="12"/>
  <c r="IY678" i="12"/>
  <c r="JJ678" i="12" s="1"/>
  <c r="D678" i="12"/>
  <c r="C678" i="12"/>
  <c r="B678" i="12"/>
  <c r="A678" i="12"/>
  <c r="JA678" i="12" s="1"/>
  <c r="D677" i="12"/>
  <c r="JB677" i="12" s="1"/>
  <c r="JC677" i="12" s="1"/>
  <c r="C677" i="12"/>
  <c r="B677" i="12"/>
  <c r="A677" i="12"/>
  <c r="JA677" i="12" s="1"/>
  <c r="IY677" i="12" s="1"/>
  <c r="JJ677" i="12" s="1"/>
  <c r="JA676" i="12"/>
  <c r="IY676" i="12" s="1"/>
  <c r="JJ676" i="12" s="1"/>
  <c r="D676" i="12"/>
  <c r="JB676" i="12" s="1"/>
  <c r="JC676" i="12" s="1"/>
  <c r="C676" i="12"/>
  <c r="B676" i="12"/>
  <c r="A676" i="12"/>
  <c r="JA675" i="12"/>
  <c r="IY675" i="12"/>
  <c r="JJ675" i="12" s="1"/>
  <c r="D675" i="12"/>
  <c r="C675" i="12"/>
  <c r="B675" i="12"/>
  <c r="A675" i="12"/>
  <c r="IY674" i="12"/>
  <c r="JJ674" i="12" s="1"/>
  <c r="D674" i="12"/>
  <c r="C674" i="12"/>
  <c r="B674" i="12"/>
  <c r="A674" i="12"/>
  <c r="JA674" i="12" s="1"/>
  <c r="D673" i="12"/>
  <c r="JB673" i="12" s="1"/>
  <c r="JC673" i="12" s="1"/>
  <c r="C673" i="12"/>
  <c r="B673" i="12"/>
  <c r="A673" i="12"/>
  <c r="JA673" i="12" s="1"/>
  <c r="IY673" i="12" s="1"/>
  <c r="JJ673" i="12" s="1"/>
  <c r="JA672" i="12"/>
  <c r="IY672" i="12" s="1"/>
  <c r="JJ672" i="12" s="1"/>
  <c r="D672" i="12"/>
  <c r="JB672" i="12" s="1"/>
  <c r="JC672" i="12" s="1"/>
  <c r="C672" i="12"/>
  <c r="B672" i="12"/>
  <c r="A672" i="12"/>
  <c r="JA671" i="12"/>
  <c r="IY671" i="12"/>
  <c r="JJ671" i="12" s="1"/>
  <c r="D671" i="12"/>
  <c r="C671" i="12"/>
  <c r="B671" i="12"/>
  <c r="A671" i="12"/>
  <c r="IY670" i="12"/>
  <c r="JJ670" i="12" s="1"/>
  <c r="D670" i="12"/>
  <c r="C670" i="12"/>
  <c r="B670" i="12"/>
  <c r="A670" i="12"/>
  <c r="JA670" i="12" s="1"/>
  <c r="D669" i="12"/>
  <c r="JB669" i="12" s="1"/>
  <c r="JC669" i="12" s="1"/>
  <c r="C669" i="12"/>
  <c r="B669" i="12"/>
  <c r="A669" i="12"/>
  <c r="JA669" i="12" s="1"/>
  <c r="IY669" i="12" s="1"/>
  <c r="JJ669" i="12" s="1"/>
  <c r="JA668" i="12"/>
  <c r="IY668" i="12" s="1"/>
  <c r="JJ668" i="12" s="1"/>
  <c r="D668" i="12"/>
  <c r="JB668" i="12" s="1"/>
  <c r="JC668" i="12" s="1"/>
  <c r="C668" i="12"/>
  <c r="B668" i="12"/>
  <c r="A668" i="12"/>
  <c r="JA667" i="12"/>
  <c r="IY667" i="12"/>
  <c r="JJ667" i="12" s="1"/>
  <c r="D667" i="12"/>
  <c r="C667" i="12"/>
  <c r="B667" i="12"/>
  <c r="A667" i="12"/>
  <c r="IY666" i="12"/>
  <c r="JJ666" i="12" s="1"/>
  <c r="D666" i="12"/>
  <c r="C666" i="12"/>
  <c r="B666" i="12"/>
  <c r="A666" i="12"/>
  <c r="JA666" i="12" s="1"/>
  <c r="D665" i="12"/>
  <c r="JB665" i="12" s="1"/>
  <c r="JC665" i="12" s="1"/>
  <c r="C665" i="12"/>
  <c r="B665" i="12"/>
  <c r="A665" i="12"/>
  <c r="JA665" i="12" s="1"/>
  <c r="IY665" i="12" s="1"/>
  <c r="JJ665" i="12" s="1"/>
  <c r="JA664" i="12"/>
  <c r="IY664" i="12" s="1"/>
  <c r="JJ664" i="12" s="1"/>
  <c r="D664" i="12"/>
  <c r="JB664" i="12" s="1"/>
  <c r="JC664" i="12" s="1"/>
  <c r="C664" i="12"/>
  <c r="B664" i="12"/>
  <c r="A664" i="12"/>
  <c r="JA663" i="12"/>
  <c r="IY663" i="12"/>
  <c r="JJ663" i="12" s="1"/>
  <c r="D663" i="12"/>
  <c r="C663" i="12"/>
  <c r="B663" i="12"/>
  <c r="A663" i="12"/>
  <c r="IY662" i="12"/>
  <c r="JJ662" i="12" s="1"/>
  <c r="D662" i="12"/>
  <c r="C662" i="12"/>
  <c r="B662" i="12"/>
  <c r="A662" i="12"/>
  <c r="JA662" i="12" s="1"/>
  <c r="D661" i="12"/>
  <c r="JB661" i="12" s="1"/>
  <c r="JC661" i="12" s="1"/>
  <c r="C661" i="12"/>
  <c r="B661" i="12"/>
  <c r="A661" i="12"/>
  <c r="JA661" i="12" s="1"/>
  <c r="IY661" i="12" s="1"/>
  <c r="JJ661" i="12" s="1"/>
  <c r="JA660" i="12"/>
  <c r="IY660" i="12" s="1"/>
  <c r="JJ660" i="12" s="1"/>
  <c r="D660" i="12"/>
  <c r="JB660" i="12" s="1"/>
  <c r="JC660" i="12" s="1"/>
  <c r="C660" i="12"/>
  <c r="B660" i="12"/>
  <c r="A660" i="12"/>
  <c r="JA659" i="12"/>
  <c r="IY659" i="12"/>
  <c r="JJ659" i="12" s="1"/>
  <c r="D659" i="12"/>
  <c r="C659" i="12"/>
  <c r="B659" i="12"/>
  <c r="A659" i="12"/>
  <c r="IY658" i="12"/>
  <c r="JJ658" i="12" s="1"/>
  <c r="D658" i="12"/>
  <c r="C658" i="12"/>
  <c r="B658" i="12"/>
  <c r="A658" i="12"/>
  <c r="JA658" i="12" s="1"/>
  <c r="D657" i="12"/>
  <c r="JB657" i="12" s="1"/>
  <c r="JC657" i="12" s="1"/>
  <c r="C657" i="12"/>
  <c r="B657" i="12"/>
  <c r="A657" i="12"/>
  <c r="JA657" i="12" s="1"/>
  <c r="IY657" i="12" s="1"/>
  <c r="JJ657" i="12" s="1"/>
  <c r="JA656" i="12"/>
  <c r="IY656" i="12" s="1"/>
  <c r="JJ656" i="12" s="1"/>
  <c r="D656" i="12"/>
  <c r="C656" i="12"/>
  <c r="B656" i="12"/>
  <c r="A656" i="12"/>
  <c r="D655" i="12"/>
  <c r="C655" i="12"/>
  <c r="B655" i="12"/>
  <c r="A655" i="12"/>
  <c r="JA655" i="12" s="1"/>
  <c r="IY655" i="12" s="1"/>
  <c r="JJ655" i="12" s="1"/>
  <c r="IY654" i="12"/>
  <c r="JJ654" i="12" s="1"/>
  <c r="D654" i="12"/>
  <c r="C654" i="12"/>
  <c r="B654" i="12"/>
  <c r="A654" i="12"/>
  <c r="JA654" i="12" s="1"/>
  <c r="JB653" i="12"/>
  <c r="JC653" i="12" s="1"/>
  <c r="D653" i="12"/>
  <c r="C653" i="12"/>
  <c r="B653" i="12"/>
  <c r="A653" i="12"/>
  <c r="JA653" i="12" s="1"/>
  <c r="IY653" i="12" s="1"/>
  <c r="JJ653" i="12" s="1"/>
  <c r="IY652" i="12"/>
  <c r="JJ652" i="12" s="1"/>
  <c r="D652" i="12"/>
  <c r="C652" i="12"/>
  <c r="B652" i="12"/>
  <c r="A652" i="12"/>
  <c r="JA652" i="12" s="1"/>
  <c r="JB651" i="12"/>
  <c r="JC651" i="12" s="1"/>
  <c r="D651" i="12"/>
  <c r="C651" i="12"/>
  <c r="B651" i="12"/>
  <c r="A651" i="12"/>
  <c r="JA651" i="12" s="1"/>
  <c r="IY651" i="12" s="1"/>
  <c r="JJ651" i="12" s="1"/>
  <c r="IY650" i="12"/>
  <c r="JJ650" i="12" s="1"/>
  <c r="D650" i="12"/>
  <c r="C650" i="12"/>
  <c r="B650" i="12"/>
  <c r="A650" i="12"/>
  <c r="JA650" i="12" s="1"/>
  <c r="JB649" i="12"/>
  <c r="JC649" i="12" s="1"/>
  <c r="D649" i="12"/>
  <c r="C649" i="12"/>
  <c r="B649" i="12"/>
  <c r="A649" i="12"/>
  <c r="JA649" i="12" s="1"/>
  <c r="IY649" i="12" s="1"/>
  <c r="JJ649" i="12" s="1"/>
  <c r="IY648" i="12"/>
  <c r="JJ648" i="12" s="1"/>
  <c r="D648" i="12"/>
  <c r="C648" i="12"/>
  <c r="B648" i="12"/>
  <c r="A648" i="12"/>
  <c r="JA648" i="12" s="1"/>
  <c r="JB647" i="12"/>
  <c r="JC647" i="12" s="1"/>
  <c r="D647" i="12"/>
  <c r="C647" i="12"/>
  <c r="B647" i="12"/>
  <c r="A647" i="12"/>
  <c r="JA647" i="12" s="1"/>
  <c r="IY647" i="12" s="1"/>
  <c r="JJ647" i="12" s="1"/>
  <c r="IY646" i="12"/>
  <c r="JJ646" i="12" s="1"/>
  <c r="D646" i="12"/>
  <c r="C646" i="12"/>
  <c r="B646" i="12"/>
  <c r="A646" i="12"/>
  <c r="JA646" i="12" s="1"/>
  <c r="JB645" i="12"/>
  <c r="JC645" i="12" s="1"/>
  <c r="D645" i="12"/>
  <c r="C645" i="12"/>
  <c r="B645" i="12"/>
  <c r="A645" i="12"/>
  <c r="JA645" i="12" s="1"/>
  <c r="IY645" i="12" s="1"/>
  <c r="JJ645" i="12" s="1"/>
  <c r="IY644" i="12"/>
  <c r="JJ644" i="12" s="1"/>
  <c r="D644" i="12"/>
  <c r="C644" i="12"/>
  <c r="B644" i="12"/>
  <c r="A644" i="12"/>
  <c r="JA644" i="12" s="1"/>
  <c r="JB643" i="12"/>
  <c r="JC643" i="12" s="1"/>
  <c r="D643" i="12"/>
  <c r="C643" i="12"/>
  <c r="B643" i="12"/>
  <c r="A643" i="12"/>
  <c r="JA643" i="12" s="1"/>
  <c r="IY643" i="12" s="1"/>
  <c r="JJ643" i="12" s="1"/>
  <c r="IY642" i="12"/>
  <c r="JJ642" i="12" s="1"/>
  <c r="D642" i="12"/>
  <c r="C642" i="12"/>
  <c r="B642" i="12"/>
  <c r="A642" i="12"/>
  <c r="JA642" i="12" s="1"/>
  <c r="JB641" i="12"/>
  <c r="JC641" i="12" s="1"/>
  <c r="D641" i="12"/>
  <c r="C641" i="12"/>
  <c r="B641" i="12"/>
  <c r="A641" i="12"/>
  <c r="JA641" i="12" s="1"/>
  <c r="IY641" i="12" s="1"/>
  <c r="JJ641" i="12" s="1"/>
  <c r="IY640" i="12"/>
  <c r="JJ640" i="12" s="1"/>
  <c r="D640" i="12"/>
  <c r="C640" i="12"/>
  <c r="B640" i="12"/>
  <c r="A640" i="12"/>
  <c r="JA640" i="12" s="1"/>
  <c r="JB639" i="12"/>
  <c r="JC639" i="12" s="1"/>
  <c r="D639" i="12"/>
  <c r="C639" i="12"/>
  <c r="B639" i="12"/>
  <c r="A639" i="12"/>
  <c r="JA639" i="12" s="1"/>
  <c r="IY639" i="12" s="1"/>
  <c r="JJ639" i="12" s="1"/>
  <c r="IY638" i="12"/>
  <c r="JJ638" i="12" s="1"/>
  <c r="D638" i="12"/>
  <c r="C638" i="12"/>
  <c r="B638" i="12"/>
  <c r="A638" i="12"/>
  <c r="JA638" i="12" s="1"/>
  <c r="JB637" i="12"/>
  <c r="JC637" i="12" s="1"/>
  <c r="D637" i="12"/>
  <c r="C637" i="12"/>
  <c r="B637" i="12"/>
  <c r="A637" i="12"/>
  <c r="JA637" i="12" s="1"/>
  <c r="IY637" i="12" s="1"/>
  <c r="JJ637" i="12" s="1"/>
  <c r="IY636" i="12"/>
  <c r="JJ636" i="12" s="1"/>
  <c r="D636" i="12"/>
  <c r="C636" i="12"/>
  <c r="B636" i="12"/>
  <c r="A636" i="12"/>
  <c r="JA636" i="12" s="1"/>
  <c r="JB635" i="12"/>
  <c r="JC635" i="12" s="1"/>
  <c r="D635" i="12"/>
  <c r="C635" i="12"/>
  <c r="B635" i="12"/>
  <c r="A635" i="12"/>
  <c r="JA635" i="12" s="1"/>
  <c r="IY635" i="12" s="1"/>
  <c r="JJ635" i="12" s="1"/>
  <c r="IY634" i="12"/>
  <c r="JJ634" i="12" s="1"/>
  <c r="D634" i="12"/>
  <c r="C634" i="12"/>
  <c r="B634" i="12"/>
  <c r="A634" i="12"/>
  <c r="JA634" i="12" s="1"/>
  <c r="JB633" i="12"/>
  <c r="JC633" i="12" s="1"/>
  <c r="D633" i="12"/>
  <c r="C633" i="12"/>
  <c r="B633" i="12"/>
  <c r="A633" i="12"/>
  <c r="JA633" i="12" s="1"/>
  <c r="IY633" i="12" s="1"/>
  <c r="JJ633" i="12" s="1"/>
  <c r="IY632" i="12"/>
  <c r="JJ632" i="12" s="1"/>
  <c r="D632" i="12"/>
  <c r="C632" i="12"/>
  <c r="B632" i="12"/>
  <c r="A632" i="12"/>
  <c r="JA632" i="12" s="1"/>
  <c r="JB631" i="12"/>
  <c r="JC631" i="12" s="1"/>
  <c r="D631" i="12"/>
  <c r="C631" i="12"/>
  <c r="B631" i="12"/>
  <c r="A631" i="12"/>
  <c r="JA631" i="12" s="1"/>
  <c r="IY631" i="12" s="1"/>
  <c r="JJ631" i="12" s="1"/>
  <c r="IY630" i="12"/>
  <c r="JJ630" i="12" s="1"/>
  <c r="D630" i="12"/>
  <c r="C630" i="12"/>
  <c r="B630" i="12"/>
  <c r="A630" i="12"/>
  <c r="JA630" i="12" s="1"/>
  <c r="IY629" i="12"/>
  <c r="JJ629" i="12" s="1"/>
  <c r="JB629" i="12"/>
  <c r="JC629" i="12" s="1"/>
  <c r="D629" i="12"/>
  <c r="C629" i="12"/>
  <c r="B629" i="12"/>
  <c r="A629" i="12"/>
  <c r="JA629" i="12" s="1"/>
  <c r="JB628" i="12"/>
  <c r="JC628" i="12" s="1"/>
  <c r="D628" i="12"/>
  <c r="C628" i="12"/>
  <c r="B628" i="12"/>
  <c r="A628" i="12"/>
  <c r="JA628" i="12" s="1"/>
  <c r="IY628" i="12" s="1"/>
  <c r="JJ628" i="12" s="1"/>
  <c r="JB627" i="12"/>
  <c r="JC627" i="12" s="1"/>
  <c r="D627" i="12"/>
  <c r="C627" i="12"/>
  <c r="B627" i="12"/>
  <c r="A627" i="12"/>
  <c r="JA627" i="12" s="1"/>
  <c r="IY627" i="12" s="1"/>
  <c r="JJ627" i="12" s="1"/>
  <c r="D626" i="12"/>
  <c r="C626" i="12"/>
  <c r="B626" i="12"/>
  <c r="A626" i="12"/>
  <c r="JA626" i="12" s="1"/>
  <c r="IY626" i="12" s="1"/>
  <c r="JJ626" i="12" s="1"/>
  <c r="JB625" i="12"/>
  <c r="JC625" i="12" s="1"/>
  <c r="D625" i="12"/>
  <c r="C625" i="12"/>
  <c r="B625" i="12"/>
  <c r="A625" i="12"/>
  <c r="JA625" i="12" s="1"/>
  <c r="IY625" i="12" s="1"/>
  <c r="JJ625" i="12" s="1"/>
  <c r="JB624" i="12"/>
  <c r="JC624" i="12" s="1"/>
  <c r="D624" i="12"/>
  <c r="C624" i="12"/>
  <c r="B624" i="12"/>
  <c r="A624" i="12"/>
  <c r="JA624" i="12" s="1"/>
  <c r="IY624" i="12" s="1"/>
  <c r="JJ624" i="12" s="1"/>
  <c r="JB623" i="12"/>
  <c r="JC623" i="12" s="1"/>
  <c r="D623" i="12"/>
  <c r="C623" i="12"/>
  <c r="B623" i="12"/>
  <c r="A623" i="12"/>
  <c r="JA623" i="12" s="1"/>
  <c r="IY623" i="12" s="1"/>
  <c r="JJ623" i="12" s="1"/>
  <c r="JB622" i="12"/>
  <c r="JC622" i="12" s="1"/>
  <c r="D622" i="12"/>
  <c r="C622" i="12"/>
  <c r="B622" i="12"/>
  <c r="A622" i="12"/>
  <c r="JA622" i="12" s="1"/>
  <c r="IY622" i="12" s="1"/>
  <c r="JJ622" i="12" s="1"/>
  <c r="D621" i="12"/>
  <c r="C621" i="12"/>
  <c r="B621" i="12"/>
  <c r="A621" i="12"/>
  <c r="JA621" i="12" s="1"/>
  <c r="IY621" i="12" s="1"/>
  <c r="JJ621" i="12" s="1"/>
  <c r="D620" i="12"/>
  <c r="C620" i="12"/>
  <c r="B620" i="12"/>
  <c r="A620" i="12"/>
  <c r="JA620" i="12" s="1"/>
  <c r="IY620" i="12" s="1"/>
  <c r="JJ620" i="12" s="1"/>
  <c r="JB619" i="12"/>
  <c r="JC619" i="12" s="1"/>
  <c r="D619" i="12"/>
  <c r="C619" i="12"/>
  <c r="B619" i="12"/>
  <c r="A619" i="12"/>
  <c r="JA619" i="12" s="1"/>
  <c r="IY619" i="12" s="1"/>
  <c r="JJ619" i="12" s="1"/>
  <c r="D618" i="12"/>
  <c r="C618" i="12"/>
  <c r="B618" i="12"/>
  <c r="A618" i="12"/>
  <c r="JA618" i="12" s="1"/>
  <c r="IY618" i="12" s="1"/>
  <c r="JJ618" i="12" s="1"/>
  <c r="JB617" i="12"/>
  <c r="JC617" i="12" s="1"/>
  <c r="D617" i="12"/>
  <c r="C617" i="12"/>
  <c r="B617" i="12"/>
  <c r="A617" i="12"/>
  <c r="JA617" i="12" s="1"/>
  <c r="IY617" i="12" s="1"/>
  <c r="JJ617" i="12" s="1"/>
  <c r="JB616" i="12"/>
  <c r="JC616" i="12" s="1"/>
  <c r="D616" i="12"/>
  <c r="C616" i="12"/>
  <c r="B616" i="12"/>
  <c r="A616" i="12"/>
  <c r="JA616" i="12" s="1"/>
  <c r="IY616" i="12" s="1"/>
  <c r="JJ616" i="12" s="1"/>
  <c r="D615" i="12"/>
  <c r="C615" i="12"/>
  <c r="B615" i="12"/>
  <c r="A615" i="12"/>
  <c r="JA615" i="12" s="1"/>
  <c r="IY615" i="12" s="1"/>
  <c r="JJ615" i="12" s="1"/>
  <c r="JB614" i="12"/>
  <c r="JC614" i="12" s="1"/>
  <c r="D614" i="12"/>
  <c r="C614" i="12"/>
  <c r="B614" i="12"/>
  <c r="A614" i="12"/>
  <c r="JA614" i="12" s="1"/>
  <c r="IY614" i="12" s="1"/>
  <c r="JJ614" i="12" s="1"/>
  <c r="D613" i="12"/>
  <c r="C613" i="12"/>
  <c r="B613" i="12"/>
  <c r="A613" i="12"/>
  <c r="JA613" i="12" s="1"/>
  <c r="IY613" i="12" s="1"/>
  <c r="JJ613" i="12" s="1"/>
  <c r="JB612" i="12"/>
  <c r="JC612" i="12" s="1"/>
  <c r="D612" i="12"/>
  <c r="C612" i="12"/>
  <c r="B612" i="12"/>
  <c r="A612" i="12"/>
  <c r="JA612" i="12" s="1"/>
  <c r="IY612" i="12" s="1"/>
  <c r="JJ612" i="12" s="1"/>
  <c r="JB611" i="12"/>
  <c r="JC611" i="12" s="1"/>
  <c r="D611" i="12"/>
  <c r="C611" i="12"/>
  <c r="B611" i="12"/>
  <c r="A611" i="12"/>
  <c r="JA611" i="12" s="1"/>
  <c r="IY611" i="12" s="1"/>
  <c r="JJ611" i="12" s="1"/>
  <c r="D610" i="12"/>
  <c r="C610" i="12"/>
  <c r="B610" i="12"/>
  <c r="A610" i="12"/>
  <c r="JA610" i="12" s="1"/>
  <c r="IY610" i="12" s="1"/>
  <c r="JJ610" i="12" s="1"/>
  <c r="JB609" i="12"/>
  <c r="JC609" i="12" s="1"/>
  <c r="D609" i="12"/>
  <c r="C609" i="12"/>
  <c r="B609" i="12"/>
  <c r="A609" i="12"/>
  <c r="JA609" i="12" s="1"/>
  <c r="IY609" i="12" s="1"/>
  <c r="JJ609" i="12" s="1"/>
  <c r="JB608" i="12"/>
  <c r="JC608" i="12" s="1"/>
  <c r="D608" i="12"/>
  <c r="C608" i="12"/>
  <c r="B608" i="12"/>
  <c r="A608" i="12"/>
  <c r="JA608" i="12" s="1"/>
  <c r="IY608" i="12" s="1"/>
  <c r="JJ608" i="12" s="1"/>
  <c r="D607" i="12"/>
  <c r="C607" i="12"/>
  <c r="B607" i="12"/>
  <c r="A607" i="12"/>
  <c r="JA607" i="12" s="1"/>
  <c r="IY607" i="12" s="1"/>
  <c r="JJ607" i="12" s="1"/>
  <c r="JB606" i="12"/>
  <c r="JC606" i="12" s="1"/>
  <c r="D606" i="12"/>
  <c r="C606" i="12"/>
  <c r="B606" i="12"/>
  <c r="A606" i="12"/>
  <c r="JA606" i="12" s="1"/>
  <c r="IY606" i="12" s="1"/>
  <c r="JJ606" i="12" s="1"/>
  <c r="D605" i="12"/>
  <c r="C605" i="12"/>
  <c r="B605" i="12"/>
  <c r="A605" i="12"/>
  <c r="JA605" i="12" s="1"/>
  <c r="IY605" i="12" s="1"/>
  <c r="JJ605" i="12" s="1"/>
  <c r="D604" i="12"/>
  <c r="C604" i="12"/>
  <c r="B604" i="12"/>
  <c r="A604" i="12"/>
  <c r="JA604" i="12" s="1"/>
  <c r="IY604" i="12" s="1"/>
  <c r="JJ604" i="12" s="1"/>
  <c r="JB603" i="12"/>
  <c r="JC603" i="12" s="1"/>
  <c r="D603" i="12"/>
  <c r="C603" i="12"/>
  <c r="B603" i="12"/>
  <c r="A603" i="12"/>
  <c r="JA603" i="12" s="1"/>
  <c r="IY603" i="12" s="1"/>
  <c r="JJ603" i="12" s="1"/>
  <c r="D602" i="12"/>
  <c r="C602" i="12"/>
  <c r="B602" i="12"/>
  <c r="A602" i="12"/>
  <c r="JA602" i="12" s="1"/>
  <c r="IY602" i="12" s="1"/>
  <c r="JJ602" i="12" s="1"/>
  <c r="JB601" i="12"/>
  <c r="JC601" i="12" s="1"/>
  <c r="D601" i="12"/>
  <c r="C601" i="12"/>
  <c r="B601" i="12"/>
  <c r="A601" i="12"/>
  <c r="JA601" i="12" s="1"/>
  <c r="IY601" i="12" s="1"/>
  <c r="JJ601" i="12" s="1"/>
  <c r="JB600" i="12"/>
  <c r="JC600" i="12" s="1"/>
  <c r="D600" i="12"/>
  <c r="C600" i="12"/>
  <c r="B600" i="12"/>
  <c r="A600" i="12"/>
  <c r="JA600" i="12" s="1"/>
  <c r="IY600" i="12" s="1"/>
  <c r="JJ600" i="12" s="1"/>
  <c r="D599" i="12"/>
  <c r="C599" i="12"/>
  <c r="B599" i="12"/>
  <c r="A599" i="12"/>
  <c r="JA599" i="12" s="1"/>
  <c r="IY599" i="12" s="1"/>
  <c r="JJ599" i="12" s="1"/>
  <c r="JB598" i="12"/>
  <c r="JC598" i="12" s="1"/>
  <c r="D598" i="12"/>
  <c r="C598" i="12"/>
  <c r="B598" i="12"/>
  <c r="A598" i="12"/>
  <c r="JA598" i="12" s="1"/>
  <c r="IY598" i="12" s="1"/>
  <c r="JJ598" i="12" s="1"/>
  <c r="D597" i="12"/>
  <c r="C597" i="12"/>
  <c r="B597" i="12"/>
  <c r="A597" i="12"/>
  <c r="JA597" i="12" s="1"/>
  <c r="IY597" i="12" s="1"/>
  <c r="JJ597" i="12" s="1"/>
  <c r="JB596" i="12"/>
  <c r="JC596" i="12" s="1"/>
  <c r="D596" i="12"/>
  <c r="C596" i="12"/>
  <c r="B596" i="12"/>
  <c r="A596" i="12"/>
  <c r="JA596" i="12" s="1"/>
  <c r="IY596" i="12" s="1"/>
  <c r="JJ596" i="12" s="1"/>
  <c r="JB595" i="12"/>
  <c r="JC595" i="12" s="1"/>
  <c r="D595" i="12"/>
  <c r="C595" i="12"/>
  <c r="B595" i="12"/>
  <c r="A595" i="12"/>
  <c r="JA595" i="12" s="1"/>
  <c r="IY595" i="12" s="1"/>
  <c r="JJ595" i="12" s="1"/>
  <c r="D594" i="12"/>
  <c r="C594" i="12"/>
  <c r="B594" i="12"/>
  <c r="A594" i="12"/>
  <c r="JA594" i="12" s="1"/>
  <c r="IY594" i="12" s="1"/>
  <c r="JJ594" i="12" s="1"/>
  <c r="D593" i="12"/>
  <c r="C593" i="12"/>
  <c r="B593" i="12"/>
  <c r="A593" i="12"/>
  <c r="JA593" i="12" s="1"/>
  <c r="IY593" i="12" s="1"/>
  <c r="JJ593" i="12" s="1"/>
  <c r="JB592" i="12"/>
  <c r="JC592" i="12" s="1"/>
  <c r="D592" i="12"/>
  <c r="C592" i="12"/>
  <c r="B592" i="12"/>
  <c r="A592" i="12"/>
  <c r="JA592" i="12" s="1"/>
  <c r="IY592" i="12" s="1"/>
  <c r="JJ592" i="12" s="1"/>
  <c r="JB591" i="12"/>
  <c r="JC591" i="12" s="1"/>
  <c r="D591" i="12"/>
  <c r="C591" i="12"/>
  <c r="B591" i="12"/>
  <c r="A591" i="12"/>
  <c r="JA591" i="12" s="1"/>
  <c r="IY591" i="12" s="1"/>
  <c r="JJ591" i="12" s="1"/>
  <c r="JB590" i="12"/>
  <c r="JC590" i="12" s="1"/>
  <c r="D590" i="12"/>
  <c r="C590" i="12"/>
  <c r="B590" i="12"/>
  <c r="A590" i="12"/>
  <c r="JA590" i="12" s="1"/>
  <c r="IY590" i="12" s="1"/>
  <c r="JJ590" i="12" s="1"/>
  <c r="D589" i="12"/>
  <c r="C589" i="12"/>
  <c r="B589" i="12"/>
  <c r="A589" i="12"/>
  <c r="JA589" i="12" s="1"/>
  <c r="IY589" i="12" s="1"/>
  <c r="JJ589" i="12" s="1"/>
  <c r="JB588" i="12"/>
  <c r="JC588" i="12" s="1"/>
  <c r="D588" i="12"/>
  <c r="C588" i="12"/>
  <c r="B588" i="12"/>
  <c r="A588" i="12"/>
  <c r="JA588" i="12" s="1"/>
  <c r="IY588" i="12" s="1"/>
  <c r="JJ588" i="12" s="1"/>
  <c r="JB587" i="12"/>
  <c r="JC587" i="12" s="1"/>
  <c r="D587" i="12"/>
  <c r="C587" i="12"/>
  <c r="B587" i="12"/>
  <c r="A587" i="12"/>
  <c r="JA587" i="12" s="1"/>
  <c r="IY587" i="12" s="1"/>
  <c r="JJ587" i="12" s="1"/>
  <c r="D586" i="12"/>
  <c r="C586" i="12"/>
  <c r="B586" i="12"/>
  <c r="A586" i="12"/>
  <c r="JA586" i="12" s="1"/>
  <c r="IY586" i="12" s="1"/>
  <c r="JJ586" i="12" s="1"/>
  <c r="JB585" i="12"/>
  <c r="JC585" i="12" s="1"/>
  <c r="D585" i="12"/>
  <c r="C585" i="12"/>
  <c r="B585" i="12"/>
  <c r="A585" i="12"/>
  <c r="JA585" i="12" s="1"/>
  <c r="IY585" i="12" s="1"/>
  <c r="JJ585" i="12" s="1"/>
  <c r="D584" i="12"/>
  <c r="C584" i="12"/>
  <c r="B584" i="12"/>
  <c r="A584" i="12"/>
  <c r="JA584" i="12" s="1"/>
  <c r="IY584" i="12" s="1"/>
  <c r="JJ584" i="12" s="1"/>
  <c r="D583" i="12"/>
  <c r="C583" i="12"/>
  <c r="B583" i="12"/>
  <c r="A583" i="12"/>
  <c r="JA583" i="12" s="1"/>
  <c r="IY583" i="12" s="1"/>
  <c r="JJ583" i="12" s="1"/>
  <c r="JB582" i="12"/>
  <c r="JC582" i="12" s="1"/>
  <c r="D582" i="12"/>
  <c r="C582" i="12"/>
  <c r="B582" i="12"/>
  <c r="A582" i="12"/>
  <c r="JA582" i="12" s="1"/>
  <c r="IY582" i="12" s="1"/>
  <c r="JJ582" i="12" s="1"/>
  <c r="D581" i="12"/>
  <c r="C581" i="12"/>
  <c r="B581" i="12"/>
  <c r="A581" i="12"/>
  <c r="JA581" i="12" s="1"/>
  <c r="IY581" i="12" s="1"/>
  <c r="JJ581" i="12" s="1"/>
  <c r="JB580" i="12"/>
  <c r="JC580" i="12" s="1"/>
  <c r="D580" i="12"/>
  <c r="C580" i="12"/>
  <c r="B580" i="12"/>
  <c r="A580" i="12"/>
  <c r="JA580" i="12" s="1"/>
  <c r="IY580" i="12" s="1"/>
  <c r="JJ580" i="12" s="1"/>
  <c r="JB579" i="12"/>
  <c r="JC579" i="12" s="1"/>
  <c r="D579" i="12"/>
  <c r="C579" i="12"/>
  <c r="B579" i="12"/>
  <c r="A579" i="12"/>
  <c r="JA579" i="12" s="1"/>
  <c r="IY579" i="12" s="1"/>
  <c r="JJ579" i="12" s="1"/>
  <c r="D578" i="12"/>
  <c r="C578" i="12"/>
  <c r="B578" i="12"/>
  <c r="A578" i="12"/>
  <c r="JA578" i="12" s="1"/>
  <c r="IY578" i="12" s="1"/>
  <c r="JJ578" i="12" s="1"/>
  <c r="D577" i="12"/>
  <c r="C577" i="12"/>
  <c r="B577" i="12"/>
  <c r="A577" i="12"/>
  <c r="JA577" i="12" s="1"/>
  <c r="IY577" i="12" s="1"/>
  <c r="JJ577" i="12" s="1"/>
  <c r="D576" i="12"/>
  <c r="C576" i="12"/>
  <c r="B576" i="12"/>
  <c r="A576" i="12"/>
  <c r="JA576" i="12" s="1"/>
  <c r="IY576" i="12" s="1"/>
  <c r="JJ576" i="12" s="1"/>
  <c r="D575" i="12"/>
  <c r="C575" i="12"/>
  <c r="B575" i="12"/>
  <c r="A575" i="12"/>
  <c r="JA575" i="12" s="1"/>
  <c r="IY575" i="12" s="1"/>
  <c r="JJ575" i="12" s="1"/>
  <c r="JB574" i="12"/>
  <c r="JC574" i="12" s="1"/>
  <c r="D574" i="12"/>
  <c r="C574" i="12"/>
  <c r="B574" i="12"/>
  <c r="A574" i="12"/>
  <c r="JA574" i="12" s="1"/>
  <c r="IY574" i="12" s="1"/>
  <c r="JJ574" i="12" s="1"/>
  <c r="JA573" i="12"/>
  <c r="IY573" i="12" s="1"/>
  <c r="JJ573" i="12" s="1"/>
  <c r="JB573" i="12"/>
  <c r="JC573" i="12" s="1"/>
  <c r="D573" i="12"/>
  <c r="C573" i="12"/>
  <c r="B573" i="12"/>
  <c r="A573" i="12"/>
  <c r="JB572" i="12"/>
  <c r="JC572" i="12" s="1"/>
  <c r="D572" i="12"/>
  <c r="C572" i="12"/>
  <c r="B572" i="12"/>
  <c r="A572" i="12"/>
  <c r="JA572" i="12" s="1"/>
  <c r="IY572" i="12" s="1"/>
  <c r="JJ572" i="12" s="1"/>
  <c r="JB571" i="12"/>
  <c r="JC571" i="12" s="1"/>
  <c r="D571" i="12"/>
  <c r="C571" i="12"/>
  <c r="B571" i="12"/>
  <c r="A571" i="12"/>
  <c r="JA571" i="12" s="1"/>
  <c r="IY571" i="12" s="1"/>
  <c r="JJ571" i="12" s="1"/>
  <c r="D570" i="12"/>
  <c r="C570" i="12"/>
  <c r="B570" i="12"/>
  <c r="A570" i="12"/>
  <c r="JA570" i="12" s="1"/>
  <c r="IY570" i="12" s="1"/>
  <c r="JJ570" i="12" s="1"/>
  <c r="JA569" i="12"/>
  <c r="IY569" i="12" s="1"/>
  <c r="JJ569" i="12" s="1"/>
  <c r="D569" i="12"/>
  <c r="C569" i="12"/>
  <c r="B569" i="12"/>
  <c r="A569" i="12"/>
  <c r="JA568" i="12"/>
  <c r="IY568" i="12"/>
  <c r="JJ568" i="12" s="1"/>
  <c r="D568" i="12"/>
  <c r="JB568" i="12" s="1"/>
  <c r="JC568" i="12" s="1"/>
  <c r="C568" i="12"/>
  <c r="B568" i="12"/>
  <c r="A568" i="12"/>
  <c r="D567" i="12"/>
  <c r="C567" i="12"/>
  <c r="B567" i="12"/>
  <c r="A567" i="12"/>
  <c r="JA567" i="12" s="1"/>
  <c r="IY567" i="12" s="1"/>
  <c r="JJ567" i="12" s="1"/>
  <c r="IY566" i="12"/>
  <c r="JJ566" i="12" s="1"/>
  <c r="D566" i="12"/>
  <c r="C566" i="12"/>
  <c r="B566" i="12"/>
  <c r="A566" i="12"/>
  <c r="JA566" i="12" s="1"/>
  <c r="D565" i="12"/>
  <c r="C565" i="12"/>
  <c r="B565" i="12"/>
  <c r="A565" i="12"/>
  <c r="JA565" i="12" s="1"/>
  <c r="IY565" i="12" s="1"/>
  <c r="JJ565" i="12" s="1"/>
  <c r="JA564" i="12"/>
  <c r="IY564" i="12" s="1"/>
  <c r="JJ564" i="12" s="1"/>
  <c r="D564" i="12"/>
  <c r="JB564" i="12" s="1"/>
  <c r="JC564" i="12" s="1"/>
  <c r="C564" i="12"/>
  <c r="B564" i="12"/>
  <c r="A564" i="12"/>
  <c r="JA563" i="12"/>
  <c r="IY563" i="12" s="1"/>
  <c r="JJ563" i="12" s="1"/>
  <c r="D563" i="12"/>
  <c r="C563" i="12"/>
  <c r="B563" i="12"/>
  <c r="A563" i="12"/>
  <c r="D562" i="12"/>
  <c r="JB562" i="12" s="1"/>
  <c r="JC562" i="12" s="1"/>
  <c r="C562" i="12"/>
  <c r="B562" i="12"/>
  <c r="A562" i="12"/>
  <c r="JA562" i="12" s="1"/>
  <c r="IY562" i="12" s="1"/>
  <c r="JJ562" i="12" s="1"/>
  <c r="JA561" i="12"/>
  <c r="IY561" i="12" s="1"/>
  <c r="JJ561" i="12" s="1"/>
  <c r="D561" i="12"/>
  <c r="C561" i="12"/>
  <c r="B561" i="12"/>
  <c r="A561" i="12"/>
  <c r="JA560" i="12"/>
  <c r="IY560" i="12"/>
  <c r="JJ560" i="12" s="1"/>
  <c r="D560" i="12"/>
  <c r="JB560" i="12" s="1"/>
  <c r="JC560" i="12" s="1"/>
  <c r="C560" i="12"/>
  <c r="B560" i="12"/>
  <c r="A560" i="12"/>
  <c r="D559" i="12"/>
  <c r="C559" i="12"/>
  <c r="B559" i="12"/>
  <c r="A559" i="12"/>
  <c r="JA559" i="12" s="1"/>
  <c r="IY559" i="12" s="1"/>
  <c r="JJ559" i="12" s="1"/>
  <c r="IY558" i="12"/>
  <c r="JJ558" i="12" s="1"/>
  <c r="D558" i="12"/>
  <c r="C558" i="12"/>
  <c r="B558" i="12"/>
  <c r="A558" i="12"/>
  <c r="JA558" i="12" s="1"/>
  <c r="D557" i="12"/>
  <c r="C557" i="12"/>
  <c r="B557" i="12"/>
  <c r="A557" i="12"/>
  <c r="JA557" i="12" s="1"/>
  <c r="IY557" i="12" s="1"/>
  <c r="JJ557" i="12" s="1"/>
  <c r="JA556" i="12"/>
  <c r="IY556" i="12" s="1"/>
  <c r="JJ556" i="12" s="1"/>
  <c r="D556" i="12"/>
  <c r="JB556" i="12" s="1"/>
  <c r="JC556" i="12" s="1"/>
  <c r="C556" i="12"/>
  <c r="B556" i="12"/>
  <c r="A556" i="12"/>
  <c r="JA555" i="12"/>
  <c r="IY555" i="12"/>
  <c r="JJ555" i="12" s="1"/>
  <c r="D555" i="12"/>
  <c r="C555" i="12"/>
  <c r="B555" i="12"/>
  <c r="A555" i="12"/>
  <c r="D554" i="12"/>
  <c r="JB554" i="12" s="1"/>
  <c r="JC554" i="12" s="1"/>
  <c r="C554" i="12"/>
  <c r="B554" i="12"/>
  <c r="A554" i="12"/>
  <c r="JA554" i="12" s="1"/>
  <c r="IY554" i="12" s="1"/>
  <c r="JJ554" i="12" s="1"/>
  <c r="JA553" i="12"/>
  <c r="IY553" i="12" s="1"/>
  <c r="JJ553" i="12" s="1"/>
  <c r="D553" i="12"/>
  <c r="JB553" i="12" s="1"/>
  <c r="JC553" i="12" s="1"/>
  <c r="C553" i="12"/>
  <c r="B553" i="12"/>
  <c r="A553" i="12"/>
  <c r="JA552" i="12"/>
  <c r="IY552" i="12" s="1"/>
  <c r="JJ552" i="12" s="1"/>
  <c r="D552" i="12"/>
  <c r="C552" i="12"/>
  <c r="B552" i="12"/>
  <c r="A552" i="12"/>
  <c r="IY551" i="12"/>
  <c r="JJ551" i="12" s="1"/>
  <c r="D551" i="12"/>
  <c r="C551" i="12"/>
  <c r="B551" i="12"/>
  <c r="A551" i="12"/>
  <c r="JA551" i="12" s="1"/>
  <c r="D550" i="12"/>
  <c r="JB550" i="12" s="1"/>
  <c r="JC550" i="12" s="1"/>
  <c r="C550" i="12"/>
  <c r="B550" i="12"/>
  <c r="A550" i="12"/>
  <c r="JA550" i="12" s="1"/>
  <c r="IY550" i="12" s="1"/>
  <c r="JJ550" i="12" s="1"/>
  <c r="JA549" i="12"/>
  <c r="IY549" i="12" s="1"/>
  <c r="JJ549" i="12" s="1"/>
  <c r="D549" i="12"/>
  <c r="JB549" i="12" s="1"/>
  <c r="JC549" i="12" s="1"/>
  <c r="C549" i="12"/>
  <c r="B549" i="12"/>
  <c r="A549" i="12"/>
  <c r="JA548" i="12"/>
  <c r="IY548" i="12" s="1"/>
  <c r="JJ548" i="12" s="1"/>
  <c r="D548" i="12"/>
  <c r="C548" i="12"/>
  <c r="B548" i="12"/>
  <c r="A548" i="12"/>
  <c r="IY547" i="12"/>
  <c r="JJ547" i="12" s="1"/>
  <c r="D547" i="12"/>
  <c r="C547" i="12"/>
  <c r="B547" i="12"/>
  <c r="A547" i="12"/>
  <c r="JA547" i="12" s="1"/>
  <c r="D546" i="12"/>
  <c r="JB546" i="12" s="1"/>
  <c r="JC546" i="12" s="1"/>
  <c r="C546" i="12"/>
  <c r="B546" i="12"/>
  <c r="A546" i="12"/>
  <c r="JA546" i="12" s="1"/>
  <c r="IY546" i="12" s="1"/>
  <c r="JJ546" i="12" s="1"/>
  <c r="JA545" i="12"/>
  <c r="IY545" i="12" s="1"/>
  <c r="JJ545" i="12" s="1"/>
  <c r="D545" i="12"/>
  <c r="JB545" i="12" s="1"/>
  <c r="JC545" i="12" s="1"/>
  <c r="C545" i="12"/>
  <c r="B545" i="12"/>
  <c r="A545" i="12"/>
  <c r="JA544" i="12"/>
  <c r="IY544" i="12" s="1"/>
  <c r="JJ544" i="12" s="1"/>
  <c r="D544" i="12"/>
  <c r="C544" i="12"/>
  <c r="B544" i="12"/>
  <c r="A544" i="12"/>
  <c r="IY543" i="12"/>
  <c r="JJ543" i="12" s="1"/>
  <c r="D543" i="12"/>
  <c r="C543" i="12"/>
  <c r="B543" i="12"/>
  <c r="A543" i="12"/>
  <c r="JA543" i="12" s="1"/>
  <c r="D542" i="12"/>
  <c r="JB542" i="12" s="1"/>
  <c r="JC542" i="12" s="1"/>
  <c r="C542" i="12"/>
  <c r="B542" i="12"/>
  <c r="A542" i="12"/>
  <c r="JA542" i="12" s="1"/>
  <c r="IY542" i="12" s="1"/>
  <c r="JJ542" i="12" s="1"/>
  <c r="JA541" i="12"/>
  <c r="IY541" i="12" s="1"/>
  <c r="JJ541" i="12" s="1"/>
  <c r="D541" i="12"/>
  <c r="JB541" i="12" s="1"/>
  <c r="JC541" i="12" s="1"/>
  <c r="C541" i="12"/>
  <c r="B541" i="12"/>
  <c r="A541" i="12"/>
  <c r="JA540" i="12"/>
  <c r="IY540" i="12" s="1"/>
  <c r="JJ540" i="12" s="1"/>
  <c r="D540" i="12"/>
  <c r="C540" i="12"/>
  <c r="B540" i="12"/>
  <c r="A540" i="12"/>
  <c r="IY539" i="12"/>
  <c r="JJ539" i="12" s="1"/>
  <c r="D539" i="12"/>
  <c r="C539" i="12"/>
  <c r="B539" i="12"/>
  <c r="A539" i="12"/>
  <c r="JA539" i="12" s="1"/>
  <c r="D538" i="12"/>
  <c r="JB538" i="12" s="1"/>
  <c r="JC538" i="12" s="1"/>
  <c r="C538" i="12"/>
  <c r="B538" i="12"/>
  <c r="A538" i="12"/>
  <c r="JA538" i="12" s="1"/>
  <c r="IY538" i="12" s="1"/>
  <c r="JJ538" i="12" s="1"/>
  <c r="JA537" i="12"/>
  <c r="IY537" i="12" s="1"/>
  <c r="JJ537" i="12" s="1"/>
  <c r="D537" i="12"/>
  <c r="JB537" i="12" s="1"/>
  <c r="JC537" i="12" s="1"/>
  <c r="C537" i="12"/>
  <c r="B537" i="12"/>
  <c r="A537" i="12"/>
  <c r="JA536" i="12"/>
  <c r="IY536" i="12" s="1"/>
  <c r="JJ536" i="12" s="1"/>
  <c r="D536" i="12"/>
  <c r="C536" i="12"/>
  <c r="B536" i="12"/>
  <c r="A536" i="12"/>
  <c r="IY535" i="12"/>
  <c r="JJ535" i="12" s="1"/>
  <c r="D535" i="12"/>
  <c r="C535" i="12"/>
  <c r="B535" i="12"/>
  <c r="A535" i="12"/>
  <c r="JA535" i="12" s="1"/>
  <c r="D534" i="12"/>
  <c r="JB534" i="12" s="1"/>
  <c r="JC534" i="12" s="1"/>
  <c r="C534" i="12"/>
  <c r="B534" i="12"/>
  <c r="A534" i="12"/>
  <c r="JA534" i="12" s="1"/>
  <c r="IY534" i="12" s="1"/>
  <c r="JJ534" i="12" s="1"/>
  <c r="JA533" i="12"/>
  <c r="IY533" i="12" s="1"/>
  <c r="JJ533" i="12" s="1"/>
  <c r="D533" i="12"/>
  <c r="JB533" i="12" s="1"/>
  <c r="JC533" i="12" s="1"/>
  <c r="C533" i="12"/>
  <c r="B533" i="12"/>
  <c r="A533" i="12"/>
  <c r="JA532" i="12"/>
  <c r="IY532" i="12" s="1"/>
  <c r="JJ532" i="12" s="1"/>
  <c r="D532" i="12"/>
  <c r="C532" i="12"/>
  <c r="B532" i="12"/>
  <c r="A532" i="12"/>
  <c r="IY531" i="12"/>
  <c r="JJ531" i="12" s="1"/>
  <c r="D531" i="12"/>
  <c r="C531" i="12"/>
  <c r="B531" i="12"/>
  <c r="A531" i="12"/>
  <c r="JA531" i="12" s="1"/>
  <c r="D530" i="12"/>
  <c r="JB530" i="12" s="1"/>
  <c r="JC530" i="12" s="1"/>
  <c r="C530" i="12"/>
  <c r="B530" i="12"/>
  <c r="A530" i="12"/>
  <c r="JA530" i="12" s="1"/>
  <c r="IY530" i="12" s="1"/>
  <c r="JJ530" i="12" s="1"/>
  <c r="JA529" i="12"/>
  <c r="IY529" i="12" s="1"/>
  <c r="JJ529" i="12" s="1"/>
  <c r="D529" i="12"/>
  <c r="JB529" i="12" s="1"/>
  <c r="JC529" i="12" s="1"/>
  <c r="C529" i="12"/>
  <c r="B529" i="12"/>
  <c r="A529" i="12"/>
  <c r="JA528" i="12"/>
  <c r="IY528" i="12" s="1"/>
  <c r="JJ528" i="12" s="1"/>
  <c r="D528" i="12"/>
  <c r="C528" i="12"/>
  <c r="B528" i="12"/>
  <c r="A528" i="12"/>
  <c r="IY527" i="12"/>
  <c r="JJ527" i="12" s="1"/>
  <c r="D527" i="12"/>
  <c r="C527" i="12"/>
  <c r="B527" i="12"/>
  <c r="A527" i="12"/>
  <c r="JA527" i="12" s="1"/>
  <c r="D526" i="12"/>
  <c r="JB526" i="12" s="1"/>
  <c r="JC526" i="12" s="1"/>
  <c r="C526" i="12"/>
  <c r="B526" i="12"/>
  <c r="A526" i="12"/>
  <c r="JA526" i="12" s="1"/>
  <c r="IY526" i="12" s="1"/>
  <c r="JJ526" i="12" s="1"/>
  <c r="JA525" i="12"/>
  <c r="IY525" i="12" s="1"/>
  <c r="JJ525" i="12" s="1"/>
  <c r="D525" i="12"/>
  <c r="JB525" i="12" s="1"/>
  <c r="JC525" i="12" s="1"/>
  <c r="C525" i="12"/>
  <c r="B525" i="12"/>
  <c r="A525" i="12"/>
  <c r="JA524" i="12"/>
  <c r="IY524" i="12" s="1"/>
  <c r="JJ524" i="12" s="1"/>
  <c r="D524" i="12"/>
  <c r="C524" i="12"/>
  <c r="B524" i="12"/>
  <c r="A524" i="12"/>
  <c r="IY523" i="12"/>
  <c r="JJ523" i="12" s="1"/>
  <c r="D523" i="12"/>
  <c r="C523" i="12"/>
  <c r="B523" i="12"/>
  <c r="A523" i="12"/>
  <c r="JA523" i="12" s="1"/>
  <c r="D522" i="12"/>
  <c r="JB522" i="12" s="1"/>
  <c r="JC522" i="12" s="1"/>
  <c r="C522" i="12"/>
  <c r="B522" i="12"/>
  <c r="A522" i="12"/>
  <c r="JA522" i="12" s="1"/>
  <c r="IY522" i="12" s="1"/>
  <c r="JJ522" i="12" s="1"/>
  <c r="JA521" i="12"/>
  <c r="IY521" i="12" s="1"/>
  <c r="JJ521" i="12" s="1"/>
  <c r="D521" i="12"/>
  <c r="JB521" i="12" s="1"/>
  <c r="JC521" i="12" s="1"/>
  <c r="C521" i="12"/>
  <c r="B521" i="12"/>
  <c r="A521" i="12"/>
  <c r="JA520" i="12"/>
  <c r="IY520" i="12" s="1"/>
  <c r="JJ520" i="12" s="1"/>
  <c r="D520" i="12"/>
  <c r="JB520" i="12" s="1"/>
  <c r="JC520" i="12" s="1"/>
  <c r="C520" i="12"/>
  <c r="B520" i="12"/>
  <c r="A520" i="12"/>
  <c r="IY519" i="12"/>
  <c r="JJ519" i="12" s="1"/>
  <c r="D519" i="12"/>
  <c r="C519" i="12"/>
  <c r="B519" i="12"/>
  <c r="A519" i="12"/>
  <c r="JA519" i="12" s="1"/>
  <c r="D518" i="12"/>
  <c r="JB518" i="12" s="1"/>
  <c r="JC518" i="12" s="1"/>
  <c r="C518" i="12"/>
  <c r="B518" i="12"/>
  <c r="A518" i="12"/>
  <c r="JA518" i="12" s="1"/>
  <c r="IY518" i="12" s="1"/>
  <c r="JJ518" i="12" s="1"/>
  <c r="JA517" i="12"/>
  <c r="IY517" i="12" s="1"/>
  <c r="JJ517" i="12" s="1"/>
  <c r="D517" i="12"/>
  <c r="JB517" i="12" s="1"/>
  <c r="JC517" i="12" s="1"/>
  <c r="C517" i="12"/>
  <c r="B517" i="12"/>
  <c r="A517" i="12"/>
  <c r="JA516" i="12"/>
  <c r="IY516" i="12" s="1"/>
  <c r="JJ516" i="12" s="1"/>
  <c r="D516" i="12"/>
  <c r="JB516" i="12" s="1"/>
  <c r="JC516" i="12" s="1"/>
  <c r="C516" i="12"/>
  <c r="B516" i="12"/>
  <c r="A516" i="12"/>
  <c r="IY515" i="12"/>
  <c r="JJ515" i="12" s="1"/>
  <c r="D515" i="12"/>
  <c r="C515" i="12"/>
  <c r="B515" i="12"/>
  <c r="A515" i="12"/>
  <c r="JA515" i="12" s="1"/>
  <c r="D514" i="12"/>
  <c r="JB514" i="12" s="1"/>
  <c r="JC514" i="12" s="1"/>
  <c r="C514" i="12"/>
  <c r="B514" i="12"/>
  <c r="A514" i="12"/>
  <c r="JA514" i="12" s="1"/>
  <c r="IY514" i="12" s="1"/>
  <c r="JJ514" i="12" s="1"/>
  <c r="JA513" i="12"/>
  <c r="IY513" i="12" s="1"/>
  <c r="JJ513" i="12" s="1"/>
  <c r="D513" i="12"/>
  <c r="JB513" i="12" s="1"/>
  <c r="JC513" i="12" s="1"/>
  <c r="C513" i="12"/>
  <c r="B513" i="12"/>
  <c r="A513" i="12"/>
  <c r="JB512" i="12"/>
  <c r="JC512" i="12" s="1"/>
  <c r="D512" i="12"/>
  <c r="C512" i="12"/>
  <c r="B512" i="12"/>
  <c r="A512" i="12"/>
  <c r="JA512" i="12" s="1"/>
  <c r="IY512" i="12" s="1"/>
  <c r="JJ512" i="12" s="1"/>
  <c r="JB511" i="12"/>
  <c r="JC511" i="12" s="1"/>
  <c r="D511" i="12"/>
  <c r="C511" i="12"/>
  <c r="B511" i="12"/>
  <c r="A511" i="12"/>
  <c r="JA511" i="12" s="1"/>
  <c r="IY511" i="12" s="1"/>
  <c r="JJ511" i="12" s="1"/>
  <c r="D510" i="12"/>
  <c r="C510" i="12"/>
  <c r="B510" i="12"/>
  <c r="A510" i="12"/>
  <c r="JA510" i="12" s="1"/>
  <c r="IY510" i="12" s="1"/>
  <c r="JJ510" i="12" s="1"/>
  <c r="JB509" i="12"/>
  <c r="JC509" i="12" s="1"/>
  <c r="D509" i="12"/>
  <c r="C509" i="12"/>
  <c r="B509" i="12"/>
  <c r="A509" i="12"/>
  <c r="JA509" i="12" s="1"/>
  <c r="IY509" i="12" s="1"/>
  <c r="JJ509" i="12" s="1"/>
  <c r="JB508" i="12"/>
  <c r="JC508" i="12" s="1"/>
  <c r="D508" i="12"/>
  <c r="C508" i="12"/>
  <c r="B508" i="12"/>
  <c r="A508" i="12"/>
  <c r="JA508" i="12" s="1"/>
  <c r="IY508" i="12" s="1"/>
  <c r="JJ508" i="12" s="1"/>
  <c r="JB507" i="12"/>
  <c r="JC507" i="12" s="1"/>
  <c r="D507" i="12"/>
  <c r="C507" i="12"/>
  <c r="B507" i="12"/>
  <c r="A507" i="12"/>
  <c r="JA507" i="12" s="1"/>
  <c r="IY507" i="12" s="1"/>
  <c r="JJ507" i="12" s="1"/>
  <c r="JB506" i="12"/>
  <c r="JC506" i="12" s="1"/>
  <c r="D506" i="12"/>
  <c r="C506" i="12"/>
  <c r="B506" i="12"/>
  <c r="A506" i="12"/>
  <c r="JA506" i="12" s="1"/>
  <c r="IY506" i="12" s="1"/>
  <c r="JJ506" i="12" s="1"/>
  <c r="D505" i="12"/>
  <c r="C505" i="12"/>
  <c r="B505" i="12"/>
  <c r="A505" i="12"/>
  <c r="JA505" i="12" s="1"/>
  <c r="IY505" i="12" s="1"/>
  <c r="JJ505" i="12" s="1"/>
  <c r="D504" i="12"/>
  <c r="C504" i="12"/>
  <c r="B504" i="12"/>
  <c r="A504" i="12"/>
  <c r="JA504" i="12" s="1"/>
  <c r="IY504" i="12" s="1"/>
  <c r="JJ504" i="12" s="1"/>
  <c r="JB503" i="12"/>
  <c r="JC503" i="12" s="1"/>
  <c r="D503" i="12"/>
  <c r="C503" i="12"/>
  <c r="B503" i="12"/>
  <c r="A503" i="12"/>
  <c r="JA503" i="12" s="1"/>
  <c r="IY503" i="12" s="1"/>
  <c r="JJ503" i="12" s="1"/>
  <c r="D502" i="12"/>
  <c r="C502" i="12"/>
  <c r="B502" i="12"/>
  <c r="A502" i="12"/>
  <c r="JA502" i="12" s="1"/>
  <c r="IY502" i="12" s="1"/>
  <c r="JJ502" i="12" s="1"/>
  <c r="JB501" i="12"/>
  <c r="JC501" i="12" s="1"/>
  <c r="D501" i="12"/>
  <c r="C501" i="12"/>
  <c r="B501" i="12"/>
  <c r="A501" i="12"/>
  <c r="JA501" i="12" s="1"/>
  <c r="IY501" i="12" s="1"/>
  <c r="JJ501" i="12" s="1"/>
  <c r="JB500" i="12"/>
  <c r="JC500" i="12" s="1"/>
  <c r="D500" i="12"/>
  <c r="C500" i="12"/>
  <c r="B500" i="12"/>
  <c r="A500" i="12"/>
  <c r="JA500" i="12" s="1"/>
  <c r="IY500" i="12" s="1"/>
  <c r="JJ500" i="12" s="1"/>
  <c r="D499" i="12"/>
  <c r="C499" i="12"/>
  <c r="B499" i="12"/>
  <c r="A499" i="12"/>
  <c r="JA499" i="12" s="1"/>
  <c r="IY499" i="12" s="1"/>
  <c r="JJ499" i="12" s="1"/>
  <c r="JB498" i="12"/>
  <c r="JC498" i="12" s="1"/>
  <c r="D498" i="12"/>
  <c r="C498" i="12"/>
  <c r="B498" i="12"/>
  <c r="A498" i="12"/>
  <c r="JA498" i="12" s="1"/>
  <c r="IY498" i="12" s="1"/>
  <c r="JJ498" i="12" s="1"/>
  <c r="D497" i="12"/>
  <c r="C497" i="12"/>
  <c r="B497" i="12"/>
  <c r="A497" i="12"/>
  <c r="JA497" i="12" s="1"/>
  <c r="IY497" i="12" s="1"/>
  <c r="JJ497" i="12" s="1"/>
  <c r="JB496" i="12"/>
  <c r="JC496" i="12" s="1"/>
  <c r="D496" i="12"/>
  <c r="C496" i="12"/>
  <c r="B496" i="12"/>
  <c r="A496" i="12"/>
  <c r="JA496" i="12" s="1"/>
  <c r="IY496" i="12" s="1"/>
  <c r="JJ496" i="12" s="1"/>
  <c r="JB495" i="12"/>
  <c r="JC495" i="12" s="1"/>
  <c r="D495" i="12"/>
  <c r="C495" i="12"/>
  <c r="B495" i="12"/>
  <c r="A495" i="12"/>
  <c r="JA495" i="12" s="1"/>
  <c r="IY495" i="12" s="1"/>
  <c r="JJ495" i="12" s="1"/>
  <c r="D494" i="12"/>
  <c r="C494" i="12"/>
  <c r="B494" i="12"/>
  <c r="A494" i="12"/>
  <c r="JA494" i="12" s="1"/>
  <c r="IY494" i="12" s="1"/>
  <c r="JJ494" i="12" s="1"/>
  <c r="JB493" i="12"/>
  <c r="JC493" i="12" s="1"/>
  <c r="D493" i="12"/>
  <c r="C493" i="12"/>
  <c r="B493" i="12"/>
  <c r="A493" i="12"/>
  <c r="JA493" i="12" s="1"/>
  <c r="IY493" i="12" s="1"/>
  <c r="JJ493" i="12" s="1"/>
  <c r="JB492" i="12"/>
  <c r="JC492" i="12" s="1"/>
  <c r="D492" i="12"/>
  <c r="C492" i="12"/>
  <c r="B492" i="12"/>
  <c r="A492" i="12"/>
  <c r="JA492" i="12" s="1"/>
  <c r="IY492" i="12" s="1"/>
  <c r="JJ492" i="12" s="1"/>
  <c r="JB491" i="12"/>
  <c r="JC491" i="12" s="1"/>
  <c r="D491" i="12"/>
  <c r="C491" i="12"/>
  <c r="B491" i="12"/>
  <c r="A491" i="12"/>
  <c r="JA491" i="12" s="1"/>
  <c r="IY491" i="12" s="1"/>
  <c r="JJ491" i="12" s="1"/>
  <c r="JB490" i="12"/>
  <c r="JC490" i="12" s="1"/>
  <c r="D490" i="12"/>
  <c r="C490" i="12"/>
  <c r="B490" i="12"/>
  <c r="A490" i="12"/>
  <c r="JA490" i="12" s="1"/>
  <c r="IY490" i="12" s="1"/>
  <c r="JJ490" i="12" s="1"/>
  <c r="D489" i="12"/>
  <c r="C489" i="12"/>
  <c r="B489" i="12"/>
  <c r="A489" i="12"/>
  <c r="JA489" i="12" s="1"/>
  <c r="IY489" i="12" s="1"/>
  <c r="JJ489" i="12" s="1"/>
  <c r="D488" i="12"/>
  <c r="C488" i="12"/>
  <c r="B488" i="12"/>
  <c r="A488" i="12"/>
  <c r="JA488" i="12" s="1"/>
  <c r="IY488" i="12" s="1"/>
  <c r="JJ488" i="12" s="1"/>
  <c r="JB487" i="12"/>
  <c r="JC487" i="12" s="1"/>
  <c r="D487" i="12"/>
  <c r="C487" i="12"/>
  <c r="B487" i="12"/>
  <c r="A487" i="12"/>
  <c r="JA487" i="12" s="1"/>
  <c r="IY487" i="12" s="1"/>
  <c r="JJ487" i="12" s="1"/>
  <c r="D486" i="12"/>
  <c r="C486" i="12"/>
  <c r="B486" i="12"/>
  <c r="A486" i="12"/>
  <c r="JA486" i="12" s="1"/>
  <c r="IY486" i="12" s="1"/>
  <c r="JJ486" i="12" s="1"/>
  <c r="JB485" i="12"/>
  <c r="JC485" i="12" s="1"/>
  <c r="D485" i="12"/>
  <c r="C485" i="12"/>
  <c r="B485" i="12"/>
  <c r="A485" i="12"/>
  <c r="JA485" i="12" s="1"/>
  <c r="IY485" i="12" s="1"/>
  <c r="JJ485" i="12" s="1"/>
  <c r="JB484" i="12"/>
  <c r="JC484" i="12" s="1"/>
  <c r="D484" i="12"/>
  <c r="C484" i="12"/>
  <c r="B484" i="12"/>
  <c r="A484" i="12"/>
  <c r="JA484" i="12" s="1"/>
  <c r="IY484" i="12" s="1"/>
  <c r="JJ484" i="12" s="1"/>
  <c r="D483" i="12"/>
  <c r="C483" i="12"/>
  <c r="B483" i="12"/>
  <c r="A483" i="12"/>
  <c r="JA483" i="12" s="1"/>
  <c r="IY483" i="12" s="1"/>
  <c r="JJ483" i="12" s="1"/>
  <c r="JB482" i="12"/>
  <c r="JC482" i="12" s="1"/>
  <c r="D482" i="12"/>
  <c r="C482" i="12"/>
  <c r="B482" i="12"/>
  <c r="A482" i="12"/>
  <c r="JA482" i="12" s="1"/>
  <c r="IY482" i="12" s="1"/>
  <c r="JJ482" i="12" s="1"/>
  <c r="D481" i="12"/>
  <c r="C481" i="12"/>
  <c r="B481" i="12"/>
  <c r="A481" i="12"/>
  <c r="JA481" i="12" s="1"/>
  <c r="IY481" i="12" s="1"/>
  <c r="JJ481" i="12" s="1"/>
  <c r="JB480" i="12"/>
  <c r="JC480" i="12" s="1"/>
  <c r="D480" i="12"/>
  <c r="C480" i="12"/>
  <c r="B480" i="12"/>
  <c r="A480" i="12"/>
  <c r="JA480" i="12" s="1"/>
  <c r="IY480" i="12" s="1"/>
  <c r="JJ480" i="12" s="1"/>
  <c r="JB479" i="12"/>
  <c r="JC479" i="12" s="1"/>
  <c r="D479" i="12"/>
  <c r="C479" i="12"/>
  <c r="B479" i="12"/>
  <c r="A479" i="12"/>
  <c r="JA479" i="12" s="1"/>
  <c r="IY479" i="12" s="1"/>
  <c r="JJ479" i="12" s="1"/>
  <c r="D478" i="12"/>
  <c r="C478" i="12"/>
  <c r="B478" i="12"/>
  <c r="A478" i="12"/>
  <c r="JA478" i="12" s="1"/>
  <c r="IY478" i="12" s="1"/>
  <c r="JJ478" i="12" s="1"/>
  <c r="JB477" i="12"/>
  <c r="JC477" i="12" s="1"/>
  <c r="D477" i="12"/>
  <c r="C477" i="12"/>
  <c r="B477" i="12"/>
  <c r="A477" i="12"/>
  <c r="JA477" i="12" s="1"/>
  <c r="IY477" i="12" s="1"/>
  <c r="JJ477" i="12" s="1"/>
  <c r="JB476" i="12"/>
  <c r="JC476" i="12" s="1"/>
  <c r="D476" i="12"/>
  <c r="C476" i="12"/>
  <c r="B476" i="12"/>
  <c r="A476" i="12"/>
  <c r="JA476" i="12" s="1"/>
  <c r="IY476" i="12" s="1"/>
  <c r="JJ476" i="12" s="1"/>
  <c r="JB475" i="12"/>
  <c r="JC475" i="12" s="1"/>
  <c r="D475" i="12"/>
  <c r="C475" i="12"/>
  <c r="B475" i="12"/>
  <c r="A475" i="12"/>
  <c r="JA475" i="12" s="1"/>
  <c r="IY475" i="12" s="1"/>
  <c r="JJ475" i="12" s="1"/>
  <c r="JB474" i="12"/>
  <c r="JC474" i="12" s="1"/>
  <c r="D474" i="12"/>
  <c r="C474" i="12"/>
  <c r="B474" i="12"/>
  <c r="A474" i="12"/>
  <c r="JA474" i="12" s="1"/>
  <c r="IY474" i="12" s="1"/>
  <c r="JJ474" i="12" s="1"/>
  <c r="D473" i="12"/>
  <c r="C473" i="12"/>
  <c r="B473" i="12"/>
  <c r="A473" i="12"/>
  <c r="JA473" i="12" s="1"/>
  <c r="IY473" i="12" s="1"/>
  <c r="JJ473" i="12" s="1"/>
  <c r="D472" i="12"/>
  <c r="C472" i="12"/>
  <c r="B472" i="12"/>
  <c r="A472" i="12"/>
  <c r="JA472" i="12" s="1"/>
  <c r="IY472" i="12" s="1"/>
  <c r="JJ472" i="12" s="1"/>
  <c r="D471" i="12"/>
  <c r="C471" i="12"/>
  <c r="B471" i="12"/>
  <c r="A471" i="12"/>
  <c r="JA471" i="12" s="1"/>
  <c r="IY471" i="12" s="1"/>
  <c r="JJ471" i="12" s="1"/>
  <c r="D470" i="12"/>
  <c r="C470" i="12"/>
  <c r="B470" i="12"/>
  <c r="A470" i="12"/>
  <c r="JA470" i="12" s="1"/>
  <c r="IY470" i="12" s="1"/>
  <c r="JJ470" i="12" s="1"/>
  <c r="JB469" i="12"/>
  <c r="JC469" i="12" s="1"/>
  <c r="D469" i="12"/>
  <c r="C469" i="12"/>
  <c r="B469" i="12"/>
  <c r="A469" i="12"/>
  <c r="JA469" i="12" s="1"/>
  <c r="IY469" i="12" s="1"/>
  <c r="JJ469" i="12" s="1"/>
  <c r="JB468" i="12"/>
  <c r="JC468" i="12" s="1"/>
  <c r="D468" i="12"/>
  <c r="C468" i="12"/>
  <c r="B468" i="12"/>
  <c r="A468" i="12"/>
  <c r="JA468" i="12" s="1"/>
  <c r="IY468" i="12" s="1"/>
  <c r="JJ468" i="12" s="1"/>
  <c r="D467" i="12"/>
  <c r="C467" i="12"/>
  <c r="B467" i="12"/>
  <c r="A467" i="12"/>
  <c r="JA467" i="12" s="1"/>
  <c r="IY467" i="12" s="1"/>
  <c r="JJ467" i="12" s="1"/>
  <c r="JB466" i="12"/>
  <c r="JC466" i="12" s="1"/>
  <c r="D466" i="12"/>
  <c r="C466" i="12"/>
  <c r="B466" i="12"/>
  <c r="A466" i="12"/>
  <c r="JA466" i="12" s="1"/>
  <c r="IY466" i="12" s="1"/>
  <c r="JJ466" i="12" s="1"/>
  <c r="D465" i="12"/>
  <c r="C465" i="12"/>
  <c r="B465" i="12"/>
  <c r="A465" i="12"/>
  <c r="JA465" i="12" s="1"/>
  <c r="IY465" i="12" s="1"/>
  <c r="JJ465" i="12" s="1"/>
  <c r="JB464" i="12"/>
  <c r="JC464" i="12" s="1"/>
  <c r="D464" i="12"/>
  <c r="C464" i="12"/>
  <c r="B464" i="12"/>
  <c r="A464" i="12"/>
  <c r="JA464" i="12" s="1"/>
  <c r="IY464" i="12" s="1"/>
  <c r="JJ464" i="12" s="1"/>
  <c r="JB463" i="12"/>
  <c r="JC463" i="12" s="1"/>
  <c r="D463" i="12"/>
  <c r="C463" i="12"/>
  <c r="B463" i="12"/>
  <c r="A463" i="12"/>
  <c r="JA463" i="12" s="1"/>
  <c r="IY463" i="12" s="1"/>
  <c r="JJ463" i="12" s="1"/>
  <c r="D462" i="12"/>
  <c r="C462" i="12"/>
  <c r="B462" i="12"/>
  <c r="A462" i="12"/>
  <c r="JA462" i="12" s="1"/>
  <c r="IY462" i="12" s="1"/>
  <c r="JJ462" i="12" s="1"/>
  <c r="JB461" i="12"/>
  <c r="JC461" i="12" s="1"/>
  <c r="D461" i="12"/>
  <c r="C461" i="12"/>
  <c r="B461" i="12"/>
  <c r="A461" i="12"/>
  <c r="JA461" i="12" s="1"/>
  <c r="IY461" i="12" s="1"/>
  <c r="JJ461" i="12" s="1"/>
  <c r="D460" i="12"/>
  <c r="C460" i="12"/>
  <c r="B460" i="12"/>
  <c r="A460" i="12"/>
  <c r="JA460" i="12" s="1"/>
  <c r="IY460" i="12" s="1"/>
  <c r="JJ460" i="12" s="1"/>
  <c r="JB459" i="12"/>
  <c r="JC459" i="12" s="1"/>
  <c r="D459" i="12"/>
  <c r="C459" i="12"/>
  <c r="B459" i="12"/>
  <c r="A459" i="12"/>
  <c r="JA459" i="12" s="1"/>
  <c r="IY459" i="12" s="1"/>
  <c r="JJ459" i="12" s="1"/>
  <c r="JA458" i="12"/>
  <c r="IY458" i="12" s="1"/>
  <c r="JJ458" i="12" s="1"/>
  <c r="JB458" i="12"/>
  <c r="JC458" i="12" s="1"/>
  <c r="D458" i="12"/>
  <c r="C458" i="12"/>
  <c r="B458" i="12"/>
  <c r="A458" i="12"/>
  <c r="D457" i="12"/>
  <c r="C457" i="12"/>
  <c r="B457" i="12"/>
  <c r="A457" i="12"/>
  <c r="JA457" i="12" s="1"/>
  <c r="IY457" i="12" s="1"/>
  <c r="JJ457" i="12" s="1"/>
  <c r="JA456" i="12"/>
  <c r="IY456" i="12" s="1"/>
  <c r="JJ456" i="12" s="1"/>
  <c r="JB456" i="12"/>
  <c r="JC456" i="12" s="1"/>
  <c r="D456" i="12"/>
  <c r="C456" i="12"/>
  <c r="B456" i="12"/>
  <c r="A456" i="12"/>
  <c r="D455" i="12"/>
  <c r="C455" i="12"/>
  <c r="B455" i="12"/>
  <c r="A455" i="12"/>
  <c r="JA455" i="12" s="1"/>
  <c r="IY455" i="12" s="1"/>
  <c r="JJ455" i="12" s="1"/>
  <c r="JA454" i="12"/>
  <c r="IY454" i="12" s="1"/>
  <c r="JJ454" i="12" s="1"/>
  <c r="JB454" i="12"/>
  <c r="JC454" i="12" s="1"/>
  <c r="D454" i="12"/>
  <c r="C454" i="12"/>
  <c r="B454" i="12"/>
  <c r="A454" i="12"/>
  <c r="JB453" i="12"/>
  <c r="JC453" i="12" s="1"/>
  <c r="D453" i="12"/>
  <c r="C453" i="12"/>
  <c r="B453" i="12"/>
  <c r="A453" i="12"/>
  <c r="JA453" i="12" s="1"/>
  <c r="IY453" i="12" s="1"/>
  <c r="JJ453" i="12" s="1"/>
  <c r="JA452" i="12"/>
  <c r="IY452" i="12" s="1"/>
  <c r="JJ452" i="12" s="1"/>
  <c r="JB452" i="12"/>
  <c r="JC452" i="12" s="1"/>
  <c r="D452" i="12"/>
  <c r="C452" i="12"/>
  <c r="B452" i="12"/>
  <c r="A452" i="12"/>
  <c r="JB451" i="12"/>
  <c r="JC451" i="12" s="1"/>
  <c r="D451" i="12"/>
  <c r="C451" i="12"/>
  <c r="B451" i="12"/>
  <c r="A451" i="12"/>
  <c r="JA451" i="12" s="1"/>
  <c r="IY451" i="12" s="1"/>
  <c r="JJ451" i="12" s="1"/>
  <c r="JA450" i="12"/>
  <c r="IY450" i="12" s="1"/>
  <c r="JJ450" i="12" s="1"/>
  <c r="JB450" i="12"/>
  <c r="JC450" i="12" s="1"/>
  <c r="D450" i="12"/>
  <c r="C450" i="12"/>
  <c r="B450" i="12"/>
  <c r="A450" i="12"/>
  <c r="D449" i="12"/>
  <c r="C449" i="12"/>
  <c r="B449" i="12"/>
  <c r="A449" i="12"/>
  <c r="JA449" i="12" s="1"/>
  <c r="IY449" i="12" s="1"/>
  <c r="JJ449" i="12" s="1"/>
  <c r="JA448" i="12"/>
  <c r="IY448" i="12" s="1"/>
  <c r="JJ448" i="12" s="1"/>
  <c r="JB448" i="12"/>
  <c r="JC448" i="12" s="1"/>
  <c r="D448" i="12"/>
  <c r="C448" i="12"/>
  <c r="B448" i="12"/>
  <c r="A448" i="12"/>
  <c r="D447" i="12"/>
  <c r="C447" i="12"/>
  <c r="B447" i="12"/>
  <c r="A447" i="12"/>
  <c r="JA447" i="12" s="1"/>
  <c r="IY447" i="12" s="1"/>
  <c r="JJ447" i="12" s="1"/>
  <c r="JA446" i="12"/>
  <c r="IY446" i="12" s="1"/>
  <c r="JJ446" i="12" s="1"/>
  <c r="JB446" i="12"/>
  <c r="JC446" i="12" s="1"/>
  <c r="D446" i="12"/>
  <c r="C446" i="12"/>
  <c r="B446" i="12"/>
  <c r="A446" i="12"/>
  <c r="JB445" i="12"/>
  <c r="JC445" i="12" s="1"/>
  <c r="D445" i="12"/>
  <c r="C445" i="12"/>
  <c r="B445" i="12"/>
  <c r="A445" i="12"/>
  <c r="JA445" i="12" s="1"/>
  <c r="IY445" i="12" s="1"/>
  <c r="JJ445" i="12" s="1"/>
  <c r="JA444" i="12"/>
  <c r="IY444" i="12" s="1"/>
  <c r="JJ444" i="12" s="1"/>
  <c r="JB444" i="12"/>
  <c r="JC444" i="12" s="1"/>
  <c r="D444" i="12"/>
  <c r="C444" i="12"/>
  <c r="B444" i="12"/>
  <c r="A444" i="12"/>
  <c r="JB443" i="12"/>
  <c r="JC443" i="12" s="1"/>
  <c r="D443" i="12"/>
  <c r="C443" i="12"/>
  <c r="B443" i="12"/>
  <c r="A443" i="12"/>
  <c r="JA443" i="12" s="1"/>
  <c r="IY443" i="12" s="1"/>
  <c r="JJ443" i="12" s="1"/>
  <c r="JA442" i="12"/>
  <c r="IY442" i="12" s="1"/>
  <c r="JJ442" i="12" s="1"/>
  <c r="JB442" i="12"/>
  <c r="JC442" i="12" s="1"/>
  <c r="D442" i="12"/>
  <c r="C442" i="12"/>
  <c r="B442" i="12"/>
  <c r="A442" i="12"/>
  <c r="D441" i="12"/>
  <c r="C441" i="12"/>
  <c r="B441" i="12"/>
  <c r="A441" i="12"/>
  <c r="JA441" i="12" s="1"/>
  <c r="IY441" i="12" s="1"/>
  <c r="JJ441" i="12" s="1"/>
  <c r="JA440" i="12"/>
  <c r="IY440" i="12" s="1"/>
  <c r="JJ440" i="12" s="1"/>
  <c r="JB440" i="12"/>
  <c r="JC440" i="12" s="1"/>
  <c r="D440" i="12"/>
  <c r="C440" i="12"/>
  <c r="B440" i="12"/>
  <c r="A440" i="12"/>
  <c r="D439" i="12"/>
  <c r="C439" i="12"/>
  <c r="B439" i="12"/>
  <c r="A439" i="12"/>
  <c r="JA439" i="12" s="1"/>
  <c r="IY439" i="12" s="1"/>
  <c r="JJ439" i="12" s="1"/>
  <c r="JB438" i="12"/>
  <c r="JC438" i="12" s="1"/>
  <c r="D438" i="12"/>
  <c r="C438" i="12"/>
  <c r="B438" i="12"/>
  <c r="A438" i="12"/>
  <c r="JA438" i="12" s="1"/>
  <c r="IY438" i="12" s="1"/>
  <c r="JJ438" i="12" s="1"/>
  <c r="JB437" i="12"/>
  <c r="JC437" i="12" s="1"/>
  <c r="D437" i="12"/>
  <c r="C437" i="12"/>
  <c r="B437" i="12"/>
  <c r="A437" i="12"/>
  <c r="JA437" i="12" s="1"/>
  <c r="IY437" i="12" s="1"/>
  <c r="JJ437" i="12" s="1"/>
  <c r="JB436" i="12"/>
  <c r="JC436" i="12" s="1"/>
  <c r="D436" i="12"/>
  <c r="C436" i="12"/>
  <c r="B436" i="12"/>
  <c r="A436" i="12"/>
  <c r="JA436" i="12" s="1"/>
  <c r="IY436" i="12" s="1"/>
  <c r="JJ436" i="12" s="1"/>
  <c r="JB435" i="12"/>
  <c r="JC435" i="12" s="1"/>
  <c r="D435" i="12"/>
  <c r="C435" i="12"/>
  <c r="B435" i="12"/>
  <c r="A435" i="12"/>
  <c r="JA435" i="12" s="1"/>
  <c r="IY435" i="12" s="1"/>
  <c r="JJ435" i="12" s="1"/>
  <c r="JA434" i="12"/>
  <c r="IY434" i="12" s="1"/>
  <c r="JJ434" i="12" s="1"/>
  <c r="JB434" i="12"/>
  <c r="JC434" i="12" s="1"/>
  <c r="D434" i="12"/>
  <c r="C434" i="12"/>
  <c r="B434" i="12"/>
  <c r="A434" i="12"/>
  <c r="JB433" i="12"/>
  <c r="JC433" i="12" s="1"/>
  <c r="D433" i="12"/>
  <c r="C433" i="12"/>
  <c r="B433" i="12"/>
  <c r="A433" i="12"/>
  <c r="JA433" i="12" s="1"/>
  <c r="IY433" i="12" s="1"/>
  <c r="JJ433" i="12" s="1"/>
  <c r="JA432" i="12"/>
  <c r="IY432" i="12" s="1"/>
  <c r="JJ432" i="12" s="1"/>
  <c r="JB432" i="12"/>
  <c r="JC432" i="12" s="1"/>
  <c r="D432" i="12"/>
  <c r="C432" i="12"/>
  <c r="B432" i="12"/>
  <c r="A432" i="12"/>
  <c r="D431" i="12"/>
  <c r="C431" i="12"/>
  <c r="B431" i="12"/>
  <c r="A431" i="12"/>
  <c r="JA431" i="12" s="1"/>
  <c r="IY431" i="12" s="1"/>
  <c r="JJ431" i="12" s="1"/>
  <c r="JA430" i="12"/>
  <c r="IY430" i="12" s="1"/>
  <c r="JJ430" i="12" s="1"/>
  <c r="JB430" i="12"/>
  <c r="JC430" i="12" s="1"/>
  <c r="D430" i="12"/>
  <c r="C430" i="12"/>
  <c r="B430" i="12"/>
  <c r="A430" i="12"/>
  <c r="JA429" i="12"/>
  <c r="IY429" i="12" s="1"/>
  <c r="JJ429" i="12" s="1"/>
  <c r="D429" i="12"/>
  <c r="C429" i="12"/>
  <c r="B429" i="12"/>
  <c r="A429" i="12"/>
  <c r="JA428" i="12"/>
  <c r="IY428" i="12" s="1"/>
  <c r="JJ428" i="12" s="1"/>
  <c r="JB428" i="12"/>
  <c r="JC428" i="12" s="1"/>
  <c r="D428" i="12"/>
  <c r="C428" i="12"/>
  <c r="B428" i="12"/>
  <c r="A428" i="12"/>
  <c r="JA427" i="12"/>
  <c r="IY427" i="12" s="1"/>
  <c r="JJ427" i="12" s="1"/>
  <c r="D427" i="12"/>
  <c r="C427" i="12"/>
  <c r="B427" i="12"/>
  <c r="A427" i="12"/>
  <c r="JA426" i="12"/>
  <c r="IY426" i="12" s="1"/>
  <c r="JJ426" i="12" s="1"/>
  <c r="JB426" i="12"/>
  <c r="JC426" i="12" s="1"/>
  <c r="D426" i="12"/>
  <c r="C426" i="12"/>
  <c r="B426" i="12"/>
  <c r="A426" i="12"/>
  <c r="JA425" i="12"/>
  <c r="IY425" i="12" s="1"/>
  <c r="JJ425" i="12" s="1"/>
  <c r="D425" i="12"/>
  <c r="C425" i="12"/>
  <c r="B425" i="12"/>
  <c r="A425" i="12"/>
  <c r="JA424" i="12"/>
  <c r="IY424" i="12" s="1"/>
  <c r="JJ424" i="12" s="1"/>
  <c r="JB424" i="12"/>
  <c r="JC424" i="12" s="1"/>
  <c r="D424" i="12"/>
  <c r="C424" i="12"/>
  <c r="B424" i="12"/>
  <c r="A424" i="12"/>
  <c r="JA423" i="12"/>
  <c r="IY423" i="12" s="1"/>
  <c r="JJ423" i="12" s="1"/>
  <c r="D423" i="12"/>
  <c r="C423" i="12"/>
  <c r="B423" i="12"/>
  <c r="A423" i="12"/>
  <c r="JA422" i="12"/>
  <c r="IY422" i="12" s="1"/>
  <c r="JJ422" i="12" s="1"/>
  <c r="JB422" i="12"/>
  <c r="JC422" i="12" s="1"/>
  <c r="D422" i="12"/>
  <c r="C422" i="12"/>
  <c r="B422" i="12"/>
  <c r="A422" i="12"/>
  <c r="JA421" i="12"/>
  <c r="IY421" i="12" s="1"/>
  <c r="JJ421" i="12" s="1"/>
  <c r="D421" i="12"/>
  <c r="C421" i="12"/>
  <c r="B421" i="12"/>
  <c r="A421" i="12"/>
  <c r="JA420" i="12"/>
  <c r="IY420" i="12" s="1"/>
  <c r="JJ420" i="12" s="1"/>
  <c r="JB420" i="12"/>
  <c r="JC420" i="12" s="1"/>
  <c r="D420" i="12"/>
  <c r="C420" i="12"/>
  <c r="B420" i="12"/>
  <c r="A420" i="12"/>
  <c r="JA419" i="12"/>
  <c r="IY419" i="12" s="1"/>
  <c r="JJ419" i="12" s="1"/>
  <c r="D419" i="12"/>
  <c r="C419" i="12"/>
  <c r="B419" i="12"/>
  <c r="A419" i="12"/>
  <c r="JA418" i="12"/>
  <c r="IY418" i="12" s="1"/>
  <c r="JJ418" i="12" s="1"/>
  <c r="JB418" i="12"/>
  <c r="JC418" i="12" s="1"/>
  <c r="D418" i="12"/>
  <c r="C418" i="12"/>
  <c r="B418" i="12"/>
  <c r="A418" i="12"/>
  <c r="JA417" i="12"/>
  <c r="IY417" i="12" s="1"/>
  <c r="JJ417" i="12" s="1"/>
  <c r="D417" i="12"/>
  <c r="C417" i="12"/>
  <c r="B417" i="12"/>
  <c r="A417" i="12"/>
  <c r="JA416" i="12"/>
  <c r="IY416" i="12" s="1"/>
  <c r="JJ416" i="12" s="1"/>
  <c r="JB416" i="12"/>
  <c r="JC416" i="12" s="1"/>
  <c r="D416" i="12"/>
  <c r="C416" i="12"/>
  <c r="B416" i="12"/>
  <c r="A416" i="12"/>
  <c r="JA415" i="12"/>
  <c r="IY415" i="12" s="1"/>
  <c r="JJ415" i="12" s="1"/>
  <c r="D415" i="12"/>
  <c r="C415" i="12"/>
  <c r="B415" i="12"/>
  <c r="A415" i="12"/>
  <c r="JA414" i="12"/>
  <c r="IY414" i="12" s="1"/>
  <c r="JJ414" i="12" s="1"/>
  <c r="JB414" i="12"/>
  <c r="JC414" i="12" s="1"/>
  <c r="D414" i="12"/>
  <c r="C414" i="12"/>
  <c r="B414" i="12"/>
  <c r="A414" i="12"/>
  <c r="JA413" i="12"/>
  <c r="IY413" i="12" s="1"/>
  <c r="JJ413" i="12" s="1"/>
  <c r="D413" i="12"/>
  <c r="C413" i="12"/>
  <c r="B413" i="12"/>
  <c r="A413" i="12"/>
  <c r="JA412" i="12"/>
  <c r="IY412" i="12" s="1"/>
  <c r="JJ412" i="12" s="1"/>
  <c r="JB412" i="12"/>
  <c r="JC412" i="12" s="1"/>
  <c r="D412" i="12"/>
  <c r="C412" i="12"/>
  <c r="B412" i="12"/>
  <c r="A412" i="12"/>
  <c r="JA411" i="12"/>
  <c r="IY411" i="12" s="1"/>
  <c r="JJ411" i="12" s="1"/>
  <c r="D411" i="12"/>
  <c r="C411" i="12"/>
  <c r="B411" i="12"/>
  <c r="A411" i="12"/>
  <c r="JA410" i="12"/>
  <c r="IY410" i="12" s="1"/>
  <c r="JJ410" i="12" s="1"/>
  <c r="JB410" i="12"/>
  <c r="JC410" i="12" s="1"/>
  <c r="D410" i="12"/>
  <c r="C410" i="12"/>
  <c r="B410" i="12"/>
  <c r="A410" i="12"/>
  <c r="JA409" i="12"/>
  <c r="IY409" i="12" s="1"/>
  <c r="JJ409" i="12" s="1"/>
  <c r="D409" i="12"/>
  <c r="C409" i="12"/>
  <c r="B409" i="12"/>
  <c r="A409" i="12"/>
  <c r="JA408" i="12"/>
  <c r="IY408" i="12" s="1"/>
  <c r="JJ408" i="12" s="1"/>
  <c r="JB408" i="12"/>
  <c r="JC408" i="12" s="1"/>
  <c r="D408" i="12"/>
  <c r="C408" i="12"/>
  <c r="B408" i="12"/>
  <c r="A408" i="12"/>
  <c r="JA407" i="12"/>
  <c r="IY407" i="12" s="1"/>
  <c r="JJ407" i="12" s="1"/>
  <c r="D407" i="12"/>
  <c r="C407" i="12"/>
  <c r="B407" i="12"/>
  <c r="A407" i="12"/>
  <c r="JA406" i="12"/>
  <c r="IY406" i="12" s="1"/>
  <c r="JJ406" i="12" s="1"/>
  <c r="JB406" i="12"/>
  <c r="JC406" i="12" s="1"/>
  <c r="D406" i="12"/>
  <c r="C406" i="12"/>
  <c r="B406" i="12"/>
  <c r="A406" i="12"/>
  <c r="JA405" i="12"/>
  <c r="IY405" i="12" s="1"/>
  <c r="JJ405" i="12" s="1"/>
  <c r="D405" i="12"/>
  <c r="C405" i="12"/>
  <c r="B405" i="12"/>
  <c r="A405" i="12"/>
  <c r="JA404" i="12"/>
  <c r="IY404" i="12" s="1"/>
  <c r="JJ404" i="12" s="1"/>
  <c r="JB404" i="12"/>
  <c r="JC404" i="12" s="1"/>
  <c r="D404" i="12"/>
  <c r="C404" i="12"/>
  <c r="B404" i="12"/>
  <c r="A404" i="12"/>
  <c r="JA403" i="12"/>
  <c r="IY403" i="12" s="1"/>
  <c r="JJ403" i="12" s="1"/>
  <c r="D403" i="12"/>
  <c r="C403" i="12"/>
  <c r="B403" i="12"/>
  <c r="A403" i="12"/>
  <c r="JA402" i="12"/>
  <c r="IY402" i="12" s="1"/>
  <c r="JJ402" i="12" s="1"/>
  <c r="JB402" i="12"/>
  <c r="JC402" i="12" s="1"/>
  <c r="D402" i="12"/>
  <c r="C402" i="12"/>
  <c r="B402" i="12"/>
  <c r="A402" i="12"/>
  <c r="JA401" i="12"/>
  <c r="IY401" i="12" s="1"/>
  <c r="JJ401" i="12" s="1"/>
  <c r="D401" i="12"/>
  <c r="C401" i="12"/>
  <c r="B401" i="12"/>
  <c r="A401" i="12"/>
  <c r="JA400" i="12"/>
  <c r="IY400" i="12" s="1"/>
  <c r="JJ400" i="12" s="1"/>
  <c r="JB400" i="12"/>
  <c r="JC400" i="12" s="1"/>
  <c r="D400" i="12"/>
  <c r="C400" i="12"/>
  <c r="B400" i="12"/>
  <c r="A400" i="12"/>
  <c r="JA399" i="12"/>
  <c r="IY399" i="12" s="1"/>
  <c r="JJ399" i="12" s="1"/>
  <c r="D399" i="12"/>
  <c r="C399" i="12"/>
  <c r="B399" i="12"/>
  <c r="A399" i="12"/>
  <c r="JA398" i="12"/>
  <c r="IY398" i="12" s="1"/>
  <c r="JJ398" i="12" s="1"/>
  <c r="JB398" i="12"/>
  <c r="JC398" i="12" s="1"/>
  <c r="D398" i="12"/>
  <c r="C398" i="12"/>
  <c r="B398" i="12"/>
  <c r="A398" i="12"/>
  <c r="JA397" i="12"/>
  <c r="IY397" i="12" s="1"/>
  <c r="JJ397" i="12" s="1"/>
  <c r="D397" i="12"/>
  <c r="C397" i="12"/>
  <c r="B397" i="12"/>
  <c r="A397" i="12"/>
  <c r="JA396" i="12"/>
  <c r="IY396" i="12" s="1"/>
  <c r="JJ396" i="12" s="1"/>
  <c r="JB396" i="12"/>
  <c r="JC396" i="12" s="1"/>
  <c r="D396" i="12"/>
  <c r="C396" i="12"/>
  <c r="B396" i="12"/>
  <c r="A396" i="12"/>
  <c r="JA395" i="12"/>
  <c r="IY395" i="12" s="1"/>
  <c r="JJ395" i="12" s="1"/>
  <c r="D395" i="12"/>
  <c r="C395" i="12"/>
  <c r="B395" i="12"/>
  <c r="A395" i="12"/>
  <c r="JA394" i="12"/>
  <c r="IY394" i="12" s="1"/>
  <c r="JJ394" i="12" s="1"/>
  <c r="JB394" i="12"/>
  <c r="JC394" i="12" s="1"/>
  <c r="D394" i="12"/>
  <c r="C394" i="12"/>
  <c r="B394" i="12"/>
  <c r="A394" i="12"/>
  <c r="JA393" i="12"/>
  <c r="IY393" i="12" s="1"/>
  <c r="JJ393" i="12" s="1"/>
  <c r="D393" i="12"/>
  <c r="C393" i="12"/>
  <c r="B393" i="12"/>
  <c r="A393" i="12"/>
  <c r="JA392" i="12"/>
  <c r="IY392" i="12" s="1"/>
  <c r="JJ392" i="12" s="1"/>
  <c r="JB392" i="12"/>
  <c r="JC392" i="12" s="1"/>
  <c r="D392" i="12"/>
  <c r="C392" i="12"/>
  <c r="B392" i="12"/>
  <c r="A392" i="12"/>
  <c r="JA391" i="12"/>
  <c r="IY391" i="12" s="1"/>
  <c r="JJ391" i="12" s="1"/>
  <c r="D391" i="12"/>
  <c r="C391" i="12"/>
  <c r="B391" i="12"/>
  <c r="A391" i="12"/>
  <c r="JA390" i="12"/>
  <c r="IY390" i="12" s="1"/>
  <c r="JJ390" i="12" s="1"/>
  <c r="JB390" i="12"/>
  <c r="JC390" i="12" s="1"/>
  <c r="D390" i="12"/>
  <c r="C390" i="12"/>
  <c r="B390" i="12"/>
  <c r="A390" i="12"/>
  <c r="JA389" i="12"/>
  <c r="IY389" i="12" s="1"/>
  <c r="JJ389" i="12" s="1"/>
  <c r="D389" i="12"/>
  <c r="C389" i="12"/>
  <c r="B389" i="12"/>
  <c r="A389" i="12"/>
  <c r="JA388" i="12"/>
  <c r="IY388" i="12" s="1"/>
  <c r="JJ388" i="12" s="1"/>
  <c r="JB388" i="12"/>
  <c r="JC388" i="12" s="1"/>
  <c r="D388" i="12"/>
  <c r="C388" i="12"/>
  <c r="B388" i="12"/>
  <c r="A388" i="12"/>
  <c r="JA387" i="12"/>
  <c r="IY387" i="12" s="1"/>
  <c r="JJ387" i="12" s="1"/>
  <c r="D387" i="12"/>
  <c r="C387" i="12"/>
  <c r="B387" i="12"/>
  <c r="A387" i="12"/>
  <c r="JA386" i="12"/>
  <c r="IY386" i="12" s="1"/>
  <c r="JJ386" i="12" s="1"/>
  <c r="JB386" i="12"/>
  <c r="JC386" i="12" s="1"/>
  <c r="D386" i="12"/>
  <c r="C386" i="12"/>
  <c r="B386" i="12"/>
  <c r="A386" i="12"/>
  <c r="JA385" i="12"/>
  <c r="IY385" i="12" s="1"/>
  <c r="JJ385" i="12" s="1"/>
  <c r="D385" i="12"/>
  <c r="C385" i="12"/>
  <c r="B385" i="12"/>
  <c r="A385" i="12"/>
  <c r="JA384" i="12"/>
  <c r="IY384" i="12" s="1"/>
  <c r="JJ384" i="12" s="1"/>
  <c r="JB384" i="12"/>
  <c r="JC384" i="12" s="1"/>
  <c r="D384" i="12"/>
  <c r="C384" i="12"/>
  <c r="B384" i="12"/>
  <c r="A384" i="12"/>
  <c r="JA383" i="12"/>
  <c r="IY383" i="12" s="1"/>
  <c r="JJ383" i="12" s="1"/>
  <c r="D383" i="12"/>
  <c r="C383" i="12"/>
  <c r="B383" i="12"/>
  <c r="A383" i="12"/>
  <c r="JA382" i="12"/>
  <c r="IY382" i="12" s="1"/>
  <c r="JJ382" i="12" s="1"/>
  <c r="JB382" i="12"/>
  <c r="JC382" i="12" s="1"/>
  <c r="D382" i="12"/>
  <c r="C382" i="12"/>
  <c r="B382" i="12"/>
  <c r="A382" i="12"/>
  <c r="JA381" i="12"/>
  <c r="IY381" i="12" s="1"/>
  <c r="JJ381" i="12" s="1"/>
  <c r="D381" i="12"/>
  <c r="C381" i="12"/>
  <c r="B381" i="12"/>
  <c r="A381" i="12"/>
  <c r="JA380" i="12"/>
  <c r="IY380" i="12" s="1"/>
  <c r="JJ380" i="12" s="1"/>
  <c r="JB380" i="12"/>
  <c r="JC380" i="12" s="1"/>
  <c r="D380" i="12"/>
  <c r="C380" i="12"/>
  <c r="B380" i="12"/>
  <c r="A380" i="12"/>
  <c r="JB379" i="12"/>
  <c r="JC379" i="12" s="1"/>
  <c r="D379" i="12"/>
  <c r="C379" i="12"/>
  <c r="B379" i="12"/>
  <c r="A379" i="12"/>
  <c r="JA379" i="12" s="1"/>
  <c r="IY379" i="12" s="1"/>
  <c r="JJ379" i="12" s="1"/>
  <c r="JB378" i="12"/>
  <c r="JC378" i="12" s="1"/>
  <c r="D378" i="12"/>
  <c r="C378" i="12"/>
  <c r="B378" i="12"/>
  <c r="A378" i="12"/>
  <c r="JA378" i="12" s="1"/>
  <c r="IY378" i="12" s="1"/>
  <c r="JJ378" i="12" s="1"/>
  <c r="JB377" i="12"/>
  <c r="JC377" i="12" s="1"/>
  <c r="D377" i="12"/>
  <c r="C377" i="12"/>
  <c r="B377" i="12"/>
  <c r="A377" i="12"/>
  <c r="JA377" i="12" s="1"/>
  <c r="IY377" i="12" s="1"/>
  <c r="JJ377" i="12" s="1"/>
  <c r="JA376" i="12"/>
  <c r="IY376" i="12" s="1"/>
  <c r="JJ376" i="12" s="1"/>
  <c r="JB376" i="12"/>
  <c r="JC376" i="12" s="1"/>
  <c r="D376" i="12"/>
  <c r="C376" i="12"/>
  <c r="B376" i="12"/>
  <c r="A376" i="12"/>
  <c r="JB375" i="12"/>
  <c r="JC375" i="12" s="1"/>
  <c r="D375" i="12"/>
  <c r="C375" i="12"/>
  <c r="B375" i="12"/>
  <c r="A375" i="12"/>
  <c r="JA375" i="12" s="1"/>
  <c r="IY375" i="12" s="1"/>
  <c r="JJ375" i="12" s="1"/>
  <c r="JA374" i="12"/>
  <c r="IY374" i="12" s="1"/>
  <c r="JJ374" i="12" s="1"/>
  <c r="JB374" i="12"/>
  <c r="JC374" i="12" s="1"/>
  <c r="D374" i="12"/>
  <c r="C374" i="12"/>
  <c r="B374" i="12"/>
  <c r="A374" i="12"/>
  <c r="JB373" i="12"/>
  <c r="JC373" i="12" s="1"/>
  <c r="D373" i="12"/>
  <c r="C373" i="12"/>
  <c r="B373" i="12"/>
  <c r="A373" i="12"/>
  <c r="JA373" i="12" s="1"/>
  <c r="IY373" i="12" s="1"/>
  <c r="JJ373" i="12" s="1"/>
  <c r="JA372" i="12"/>
  <c r="IY372" i="12" s="1"/>
  <c r="JJ372" i="12" s="1"/>
  <c r="JB372" i="12"/>
  <c r="JC372" i="12" s="1"/>
  <c r="D372" i="12"/>
  <c r="C372" i="12"/>
  <c r="B372" i="12"/>
  <c r="A372" i="12"/>
  <c r="JB371" i="12"/>
  <c r="JC371" i="12" s="1"/>
  <c r="D371" i="12"/>
  <c r="C371" i="12"/>
  <c r="B371" i="12"/>
  <c r="A371" i="12"/>
  <c r="JA371" i="12" s="1"/>
  <c r="IY371" i="12" s="1"/>
  <c r="JJ371" i="12" s="1"/>
  <c r="JB370" i="12"/>
  <c r="JC370" i="12" s="1"/>
  <c r="D370" i="12"/>
  <c r="C370" i="12"/>
  <c r="B370" i="12"/>
  <c r="A370" i="12"/>
  <c r="JA370" i="12" s="1"/>
  <c r="IY370" i="12" s="1"/>
  <c r="JJ370" i="12" s="1"/>
  <c r="JB369" i="12"/>
  <c r="JC369" i="12" s="1"/>
  <c r="D369" i="12"/>
  <c r="C369" i="12"/>
  <c r="B369" i="12"/>
  <c r="A369" i="12"/>
  <c r="JA369" i="12" s="1"/>
  <c r="IY369" i="12" s="1"/>
  <c r="JJ369" i="12" s="1"/>
  <c r="JA368" i="12"/>
  <c r="IY368" i="12" s="1"/>
  <c r="JJ368" i="12" s="1"/>
  <c r="D368" i="12"/>
  <c r="C368" i="12"/>
  <c r="B368" i="12"/>
  <c r="A368" i="12"/>
  <c r="JB367" i="12"/>
  <c r="JC367" i="12" s="1"/>
  <c r="D367" i="12"/>
  <c r="C367" i="12"/>
  <c r="B367" i="12"/>
  <c r="A367" i="12"/>
  <c r="JA367" i="12" s="1"/>
  <c r="IY367" i="12" s="1"/>
  <c r="JJ367" i="12" s="1"/>
  <c r="D366" i="12"/>
  <c r="C366" i="12"/>
  <c r="B366" i="12"/>
  <c r="A366" i="12"/>
  <c r="JA366" i="12" s="1"/>
  <c r="IY366" i="12" s="1"/>
  <c r="JJ366" i="12" s="1"/>
  <c r="JB365" i="12"/>
  <c r="JC365" i="12" s="1"/>
  <c r="D365" i="12"/>
  <c r="C365" i="12"/>
  <c r="B365" i="12"/>
  <c r="A365" i="12"/>
  <c r="JA365" i="12" s="1"/>
  <c r="IY365" i="12" s="1"/>
  <c r="JJ365" i="12" s="1"/>
  <c r="JA364" i="12"/>
  <c r="IY364" i="12" s="1"/>
  <c r="JJ364" i="12" s="1"/>
  <c r="D364" i="12"/>
  <c r="C364" i="12"/>
  <c r="B364" i="12"/>
  <c r="A364" i="12"/>
  <c r="JB363" i="12"/>
  <c r="JC363" i="12" s="1"/>
  <c r="D363" i="12"/>
  <c r="C363" i="12"/>
  <c r="B363" i="12"/>
  <c r="A363" i="12"/>
  <c r="JA363" i="12" s="1"/>
  <c r="IY363" i="12" s="1"/>
  <c r="JJ363" i="12" s="1"/>
  <c r="D362" i="12"/>
  <c r="C362" i="12"/>
  <c r="B362" i="12"/>
  <c r="A362" i="12"/>
  <c r="JA362" i="12" s="1"/>
  <c r="IY362" i="12" s="1"/>
  <c r="JJ362" i="12" s="1"/>
  <c r="JB361" i="12"/>
  <c r="JC361" i="12" s="1"/>
  <c r="D361" i="12"/>
  <c r="C361" i="12"/>
  <c r="B361" i="12"/>
  <c r="A361" i="12"/>
  <c r="JA361" i="12" s="1"/>
  <c r="IY361" i="12" s="1"/>
  <c r="JJ361" i="12" s="1"/>
  <c r="JA360" i="12"/>
  <c r="IY360" i="12" s="1"/>
  <c r="JJ360" i="12" s="1"/>
  <c r="D360" i="12"/>
  <c r="C360" i="12"/>
  <c r="B360" i="12"/>
  <c r="A360" i="12"/>
  <c r="JB359" i="12"/>
  <c r="JC359" i="12" s="1"/>
  <c r="D359" i="12"/>
  <c r="C359" i="12"/>
  <c r="B359" i="12"/>
  <c r="A359" i="12"/>
  <c r="JA359" i="12" s="1"/>
  <c r="IY359" i="12" s="1"/>
  <c r="JJ359" i="12" s="1"/>
  <c r="D358" i="12"/>
  <c r="C358" i="12"/>
  <c r="B358" i="12"/>
  <c r="A358" i="12"/>
  <c r="JA358" i="12" s="1"/>
  <c r="IY358" i="12" s="1"/>
  <c r="JJ358" i="12" s="1"/>
  <c r="IY357" i="12"/>
  <c r="JJ357" i="12" s="1"/>
  <c r="D357" i="12"/>
  <c r="C357" i="12"/>
  <c r="B357" i="12"/>
  <c r="A357" i="12"/>
  <c r="JA357" i="12" s="1"/>
  <c r="JB356" i="12"/>
  <c r="JC356" i="12" s="1"/>
  <c r="D356" i="12"/>
  <c r="C356" i="12"/>
  <c r="B356" i="12"/>
  <c r="A356" i="12"/>
  <c r="JA356" i="12" s="1"/>
  <c r="IY356" i="12" s="1"/>
  <c r="JJ356" i="12" s="1"/>
  <c r="JA355" i="12"/>
  <c r="IY355" i="12" s="1"/>
  <c r="JJ355" i="12" s="1"/>
  <c r="D355" i="12"/>
  <c r="C355" i="12"/>
  <c r="B355" i="12"/>
  <c r="A355" i="12"/>
  <c r="JB354" i="12"/>
  <c r="JC354" i="12" s="1"/>
  <c r="D354" i="12"/>
  <c r="C354" i="12"/>
  <c r="B354" i="12"/>
  <c r="A354" i="12"/>
  <c r="JA354" i="12" s="1"/>
  <c r="IY354" i="12" s="1"/>
  <c r="JJ354" i="12" s="1"/>
  <c r="JB353" i="12"/>
  <c r="JC353" i="12" s="1"/>
  <c r="D353" i="12"/>
  <c r="C353" i="12"/>
  <c r="B353" i="12"/>
  <c r="A353" i="12"/>
  <c r="JA353" i="12" s="1"/>
  <c r="IY353" i="12" s="1"/>
  <c r="JJ353" i="12" s="1"/>
  <c r="JB352" i="12"/>
  <c r="JC352" i="12" s="1"/>
  <c r="D352" i="12"/>
  <c r="C352" i="12"/>
  <c r="B352" i="12"/>
  <c r="A352" i="12"/>
  <c r="JA352" i="12" s="1"/>
  <c r="IY352" i="12" s="1"/>
  <c r="JJ352" i="12" s="1"/>
  <c r="JB351" i="12"/>
  <c r="JC351" i="12" s="1"/>
  <c r="D351" i="12"/>
  <c r="C351" i="12"/>
  <c r="B351" i="12"/>
  <c r="A351" i="12"/>
  <c r="JA351" i="12" s="1"/>
  <c r="IY351" i="12" s="1"/>
  <c r="JJ351" i="12" s="1"/>
  <c r="JB350" i="12"/>
  <c r="JC350" i="12" s="1"/>
  <c r="D350" i="12"/>
  <c r="C350" i="12"/>
  <c r="B350" i="12"/>
  <c r="A350" i="12"/>
  <c r="JA350" i="12" s="1"/>
  <c r="IY350" i="12" s="1"/>
  <c r="JJ350" i="12" s="1"/>
  <c r="D349" i="12"/>
  <c r="C349" i="12"/>
  <c r="B349" i="12"/>
  <c r="A349" i="12"/>
  <c r="JA349" i="12" s="1"/>
  <c r="IY349" i="12" s="1"/>
  <c r="JJ349" i="12" s="1"/>
  <c r="JB348" i="12"/>
  <c r="JC348" i="12" s="1"/>
  <c r="D348" i="12"/>
  <c r="C348" i="12"/>
  <c r="B348" i="12"/>
  <c r="A348" i="12"/>
  <c r="JA348" i="12" s="1"/>
  <c r="IY348" i="12" s="1"/>
  <c r="JJ348" i="12" s="1"/>
  <c r="JB347" i="12"/>
  <c r="JC347" i="12" s="1"/>
  <c r="D347" i="12"/>
  <c r="C347" i="12"/>
  <c r="B347" i="12"/>
  <c r="A347" i="12"/>
  <c r="JA347" i="12" s="1"/>
  <c r="IY347" i="12" s="1"/>
  <c r="JJ347" i="12" s="1"/>
  <c r="JB346" i="12"/>
  <c r="JC346" i="12" s="1"/>
  <c r="D346" i="12"/>
  <c r="C346" i="12"/>
  <c r="B346" i="12"/>
  <c r="A346" i="12"/>
  <c r="JA346" i="12" s="1"/>
  <c r="IY346" i="12" s="1"/>
  <c r="JJ346" i="12" s="1"/>
  <c r="D345" i="12"/>
  <c r="C345" i="12"/>
  <c r="B345" i="12"/>
  <c r="A345" i="12"/>
  <c r="JA345" i="12" s="1"/>
  <c r="IY345" i="12" s="1"/>
  <c r="JJ345" i="12" s="1"/>
  <c r="JB344" i="12"/>
  <c r="JC344" i="12" s="1"/>
  <c r="D344" i="12"/>
  <c r="C344" i="12"/>
  <c r="B344" i="12"/>
  <c r="A344" i="12"/>
  <c r="JA344" i="12" s="1"/>
  <c r="IY344" i="12" s="1"/>
  <c r="JJ344" i="12" s="1"/>
  <c r="JB343" i="12"/>
  <c r="JC343" i="12" s="1"/>
  <c r="D343" i="12"/>
  <c r="C343" i="12"/>
  <c r="B343" i="12"/>
  <c r="A343" i="12"/>
  <c r="JA343" i="12" s="1"/>
  <c r="IY343" i="12" s="1"/>
  <c r="JJ343" i="12" s="1"/>
  <c r="JB342" i="12"/>
  <c r="JC342" i="12" s="1"/>
  <c r="D342" i="12"/>
  <c r="C342" i="12"/>
  <c r="B342" i="12"/>
  <c r="A342" i="12"/>
  <c r="JA342" i="12" s="1"/>
  <c r="IY342" i="12" s="1"/>
  <c r="JJ342" i="12" s="1"/>
  <c r="D341" i="12"/>
  <c r="C341" i="12"/>
  <c r="B341" i="12"/>
  <c r="A341" i="12"/>
  <c r="JA341" i="12" s="1"/>
  <c r="IY341" i="12" s="1"/>
  <c r="JJ341" i="12" s="1"/>
  <c r="JB340" i="12"/>
  <c r="JC340" i="12" s="1"/>
  <c r="D340" i="12"/>
  <c r="C340" i="12"/>
  <c r="B340" i="12"/>
  <c r="A340" i="12"/>
  <c r="JA340" i="12" s="1"/>
  <c r="IY340" i="12" s="1"/>
  <c r="JJ340" i="12" s="1"/>
  <c r="JB339" i="12"/>
  <c r="JC339" i="12" s="1"/>
  <c r="D339" i="12"/>
  <c r="C339" i="12"/>
  <c r="B339" i="12"/>
  <c r="A339" i="12"/>
  <c r="JA339" i="12" s="1"/>
  <c r="IY339" i="12" s="1"/>
  <c r="JJ339" i="12" s="1"/>
  <c r="JB338" i="12"/>
  <c r="JC338" i="12" s="1"/>
  <c r="D338" i="12"/>
  <c r="C338" i="12"/>
  <c r="B338" i="12"/>
  <c r="A338" i="12"/>
  <c r="JA338" i="12" s="1"/>
  <c r="IY338" i="12" s="1"/>
  <c r="JJ338" i="12" s="1"/>
  <c r="D337" i="12"/>
  <c r="C337" i="12"/>
  <c r="B337" i="12"/>
  <c r="A337" i="12"/>
  <c r="JA337" i="12" s="1"/>
  <c r="IY337" i="12" s="1"/>
  <c r="JJ337" i="12" s="1"/>
  <c r="JB336" i="12"/>
  <c r="JC336" i="12" s="1"/>
  <c r="D336" i="12"/>
  <c r="C336" i="12"/>
  <c r="B336" i="12"/>
  <c r="A336" i="12"/>
  <c r="JA336" i="12" s="1"/>
  <c r="IY336" i="12" s="1"/>
  <c r="JJ336" i="12" s="1"/>
  <c r="JB335" i="12"/>
  <c r="JC335" i="12" s="1"/>
  <c r="D335" i="12"/>
  <c r="C335" i="12"/>
  <c r="B335" i="12"/>
  <c r="A335" i="12"/>
  <c r="JA335" i="12" s="1"/>
  <c r="IY335" i="12" s="1"/>
  <c r="JJ335" i="12" s="1"/>
  <c r="JB334" i="12"/>
  <c r="JC334" i="12" s="1"/>
  <c r="D334" i="12"/>
  <c r="C334" i="12"/>
  <c r="B334" i="12"/>
  <c r="A334" i="12"/>
  <c r="JA334" i="12" s="1"/>
  <c r="IY334" i="12" s="1"/>
  <c r="JJ334" i="12" s="1"/>
  <c r="D333" i="12"/>
  <c r="C333" i="12"/>
  <c r="B333" i="12"/>
  <c r="A333" i="12"/>
  <c r="JA333" i="12" s="1"/>
  <c r="IY333" i="12" s="1"/>
  <c r="JJ333" i="12" s="1"/>
  <c r="JB332" i="12"/>
  <c r="JC332" i="12" s="1"/>
  <c r="D332" i="12"/>
  <c r="C332" i="12"/>
  <c r="B332" i="12"/>
  <c r="A332" i="12"/>
  <c r="JA332" i="12" s="1"/>
  <c r="IY332" i="12" s="1"/>
  <c r="JJ332" i="12" s="1"/>
  <c r="JB331" i="12"/>
  <c r="JC331" i="12" s="1"/>
  <c r="D331" i="12"/>
  <c r="C331" i="12"/>
  <c r="B331" i="12"/>
  <c r="A331" i="12"/>
  <c r="JA331" i="12" s="1"/>
  <c r="IY331" i="12" s="1"/>
  <c r="JJ331" i="12" s="1"/>
  <c r="JB330" i="12"/>
  <c r="JC330" i="12" s="1"/>
  <c r="D330" i="12"/>
  <c r="C330" i="12"/>
  <c r="B330" i="12"/>
  <c r="A330" i="12"/>
  <c r="JA330" i="12" s="1"/>
  <c r="IY330" i="12" s="1"/>
  <c r="JJ330" i="12" s="1"/>
  <c r="D329" i="12"/>
  <c r="C329" i="12"/>
  <c r="B329" i="12"/>
  <c r="A329" i="12"/>
  <c r="JA329" i="12" s="1"/>
  <c r="IY329" i="12" s="1"/>
  <c r="JJ329" i="12" s="1"/>
  <c r="JB328" i="12"/>
  <c r="JC328" i="12" s="1"/>
  <c r="D328" i="12"/>
  <c r="C328" i="12"/>
  <c r="B328" i="12"/>
  <c r="A328" i="12"/>
  <c r="JA328" i="12" s="1"/>
  <c r="IY328" i="12" s="1"/>
  <c r="JJ328" i="12" s="1"/>
  <c r="JB327" i="12"/>
  <c r="JC327" i="12" s="1"/>
  <c r="D327" i="12"/>
  <c r="C327" i="12"/>
  <c r="B327" i="12"/>
  <c r="A327" i="12"/>
  <c r="JA327" i="12" s="1"/>
  <c r="IY327" i="12" s="1"/>
  <c r="JJ327" i="12" s="1"/>
  <c r="JB326" i="12"/>
  <c r="JC326" i="12" s="1"/>
  <c r="D326" i="12"/>
  <c r="C326" i="12"/>
  <c r="B326" i="12"/>
  <c r="A326" i="12"/>
  <c r="JA326" i="12" s="1"/>
  <c r="IY326" i="12" s="1"/>
  <c r="JJ326" i="12" s="1"/>
  <c r="D325" i="12"/>
  <c r="C325" i="12"/>
  <c r="B325" i="12"/>
  <c r="A325" i="12"/>
  <c r="JA325" i="12" s="1"/>
  <c r="IY325" i="12" s="1"/>
  <c r="JJ325" i="12" s="1"/>
  <c r="IY324" i="12"/>
  <c r="JJ324" i="12" s="1"/>
  <c r="JB324" i="12"/>
  <c r="JC324" i="12" s="1"/>
  <c r="D324" i="12"/>
  <c r="C324" i="12"/>
  <c r="B324" i="12"/>
  <c r="A324" i="12"/>
  <c r="JA324" i="12" s="1"/>
  <c r="D323" i="12"/>
  <c r="C323" i="12"/>
  <c r="B323" i="12"/>
  <c r="A323" i="12"/>
  <c r="JA323" i="12" s="1"/>
  <c r="IY323" i="12" s="1"/>
  <c r="JJ323" i="12" s="1"/>
  <c r="IY322" i="12"/>
  <c r="JJ322" i="12" s="1"/>
  <c r="JB322" i="12"/>
  <c r="JC322" i="12" s="1"/>
  <c r="D322" i="12"/>
  <c r="C322" i="12"/>
  <c r="B322" i="12"/>
  <c r="A322" i="12"/>
  <c r="JA322" i="12" s="1"/>
  <c r="D321" i="12"/>
  <c r="C321" i="12"/>
  <c r="B321" i="12"/>
  <c r="A321" i="12"/>
  <c r="JA321" i="12" s="1"/>
  <c r="IY321" i="12" s="1"/>
  <c r="JJ321" i="12" s="1"/>
  <c r="IY320" i="12"/>
  <c r="JJ320" i="12" s="1"/>
  <c r="JB320" i="12"/>
  <c r="JC320" i="12" s="1"/>
  <c r="D320" i="12"/>
  <c r="C320" i="12"/>
  <c r="B320" i="12"/>
  <c r="A320" i="12"/>
  <c r="JA320" i="12" s="1"/>
  <c r="D319" i="12"/>
  <c r="C319" i="12"/>
  <c r="B319" i="12"/>
  <c r="A319" i="12"/>
  <c r="JA319" i="12" s="1"/>
  <c r="IY319" i="12" s="1"/>
  <c r="JJ319" i="12" s="1"/>
  <c r="IY318" i="12"/>
  <c r="JJ318" i="12" s="1"/>
  <c r="JB318" i="12"/>
  <c r="JC318" i="12" s="1"/>
  <c r="D318" i="12"/>
  <c r="C318" i="12"/>
  <c r="B318" i="12"/>
  <c r="A318" i="12"/>
  <c r="JA318" i="12" s="1"/>
  <c r="D317" i="12"/>
  <c r="C317" i="12"/>
  <c r="B317" i="12"/>
  <c r="A317" i="12"/>
  <c r="JA317" i="12" s="1"/>
  <c r="IY317" i="12" s="1"/>
  <c r="JJ317" i="12" s="1"/>
  <c r="IY316" i="12"/>
  <c r="JJ316" i="12" s="1"/>
  <c r="JB316" i="12"/>
  <c r="JC316" i="12" s="1"/>
  <c r="D316" i="12"/>
  <c r="C316" i="12"/>
  <c r="B316" i="12"/>
  <c r="A316" i="12"/>
  <c r="JA316" i="12" s="1"/>
  <c r="D315" i="12"/>
  <c r="C315" i="12"/>
  <c r="B315" i="12"/>
  <c r="A315" i="12"/>
  <c r="JA315" i="12" s="1"/>
  <c r="IY315" i="12" s="1"/>
  <c r="JJ315" i="12" s="1"/>
  <c r="IY314" i="12"/>
  <c r="JJ314" i="12" s="1"/>
  <c r="JB314" i="12"/>
  <c r="JC314" i="12" s="1"/>
  <c r="D314" i="12"/>
  <c r="C314" i="12"/>
  <c r="B314" i="12"/>
  <c r="A314" i="12"/>
  <c r="JA314" i="12" s="1"/>
  <c r="D313" i="12"/>
  <c r="C313" i="12"/>
  <c r="B313" i="12"/>
  <c r="A313" i="12"/>
  <c r="JA313" i="12" s="1"/>
  <c r="IY313" i="12" s="1"/>
  <c r="JJ313" i="12" s="1"/>
  <c r="IY312" i="12"/>
  <c r="JJ312" i="12" s="1"/>
  <c r="JB312" i="12"/>
  <c r="JC312" i="12" s="1"/>
  <c r="D312" i="12"/>
  <c r="C312" i="12"/>
  <c r="B312" i="12"/>
  <c r="A312" i="12"/>
  <c r="JA312" i="12" s="1"/>
  <c r="D311" i="12"/>
  <c r="C311" i="12"/>
  <c r="B311" i="12"/>
  <c r="A311" i="12"/>
  <c r="JA311" i="12" s="1"/>
  <c r="IY311" i="12" s="1"/>
  <c r="JJ311" i="12" s="1"/>
  <c r="IY310" i="12"/>
  <c r="JJ310" i="12" s="1"/>
  <c r="JB310" i="12"/>
  <c r="JC310" i="12" s="1"/>
  <c r="D310" i="12"/>
  <c r="C310" i="12"/>
  <c r="B310" i="12"/>
  <c r="A310" i="12"/>
  <c r="JA310" i="12" s="1"/>
  <c r="D309" i="12"/>
  <c r="C309" i="12"/>
  <c r="B309" i="12"/>
  <c r="A309" i="12"/>
  <c r="JA309" i="12" s="1"/>
  <c r="IY309" i="12" s="1"/>
  <c r="JJ309" i="12" s="1"/>
  <c r="IY308" i="12"/>
  <c r="JJ308" i="12" s="1"/>
  <c r="JB308" i="12"/>
  <c r="JC308" i="12" s="1"/>
  <c r="D308" i="12"/>
  <c r="C308" i="12"/>
  <c r="B308" i="12"/>
  <c r="A308" i="12"/>
  <c r="JA308" i="12" s="1"/>
  <c r="D307" i="12"/>
  <c r="C307" i="12"/>
  <c r="B307" i="12"/>
  <c r="A307" i="12"/>
  <c r="JA307" i="12" s="1"/>
  <c r="IY307" i="12" s="1"/>
  <c r="JJ307" i="12" s="1"/>
  <c r="IY306" i="12"/>
  <c r="JJ306" i="12" s="1"/>
  <c r="JB306" i="12"/>
  <c r="JC306" i="12" s="1"/>
  <c r="D306" i="12"/>
  <c r="C306" i="12"/>
  <c r="B306" i="12"/>
  <c r="A306" i="12"/>
  <c r="JA306" i="12" s="1"/>
  <c r="D305" i="12"/>
  <c r="C305" i="12"/>
  <c r="B305" i="12"/>
  <c r="A305" i="12"/>
  <c r="JA305" i="12" s="1"/>
  <c r="IY305" i="12" s="1"/>
  <c r="JJ305" i="12" s="1"/>
  <c r="IY304" i="12"/>
  <c r="JJ304" i="12" s="1"/>
  <c r="JB304" i="12"/>
  <c r="JC304" i="12" s="1"/>
  <c r="D304" i="12"/>
  <c r="C304" i="12"/>
  <c r="B304" i="12"/>
  <c r="A304" i="12"/>
  <c r="JA304" i="12" s="1"/>
  <c r="D303" i="12"/>
  <c r="C303" i="12"/>
  <c r="B303" i="12"/>
  <c r="A303" i="12"/>
  <c r="JA303" i="12" s="1"/>
  <c r="IY303" i="12" s="1"/>
  <c r="JJ303" i="12" s="1"/>
  <c r="IY302" i="12"/>
  <c r="JJ302" i="12" s="1"/>
  <c r="JB302" i="12"/>
  <c r="JC302" i="12" s="1"/>
  <c r="D302" i="12"/>
  <c r="C302" i="12"/>
  <c r="B302" i="12"/>
  <c r="A302" i="12"/>
  <c r="JA302" i="12" s="1"/>
  <c r="D301" i="12"/>
  <c r="C301" i="12"/>
  <c r="B301" i="12"/>
  <c r="A301" i="12"/>
  <c r="JA301" i="12" s="1"/>
  <c r="IY301" i="12" s="1"/>
  <c r="JJ301" i="12" s="1"/>
  <c r="IY300" i="12"/>
  <c r="JJ300" i="12" s="1"/>
  <c r="JB300" i="12"/>
  <c r="JC300" i="12" s="1"/>
  <c r="D300" i="12"/>
  <c r="C300" i="12"/>
  <c r="B300" i="12"/>
  <c r="A300" i="12"/>
  <c r="JA300" i="12" s="1"/>
  <c r="D299" i="12"/>
  <c r="C299" i="12"/>
  <c r="B299" i="12"/>
  <c r="A299" i="12"/>
  <c r="JA299" i="12" s="1"/>
  <c r="IY299" i="12" s="1"/>
  <c r="JJ299" i="12" s="1"/>
  <c r="IY298" i="12"/>
  <c r="JJ298" i="12" s="1"/>
  <c r="JB298" i="12"/>
  <c r="JC298" i="12" s="1"/>
  <c r="D298" i="12"/>
  <c r="C298" i="12"/>
  <c r="B298" i="12"/>
  <c r="A298" i="12"/>
  <c r="JA298" i="12" s="1"/>
  <c r="JB297" i="12"/>
  <c r="JC297" i="12" s="1"/>
  <c r="D297" i="12"/>
  <c r="C297" i="12"/>
  <c r="B297" i="12"/>
  <c r="A297" i="12"/>
  <c r="JA297" i="12" s="1"/>
  <c r="IY297" i="12" s="1"/>
  <c r="JJ297" i="12" s="1"/>
  <c r="JB296" i="12"/>
  <c r="JC296" i="12" s="1"/>
  <c r="D296" i="12"/>
  <c r="C296" i="12"/>
  <c r="B296" i="12"/>
  <c r="A296" i="12"/>
  <c r="JA296" i="12" s="1"/>
  <c r="IY296" i="12" s="1"/>
  <c r="JJ296" i="12" s="1"/>
  <c r="JB295" i="12"/>
  <c r="JC295" i="12" s="1"/>
  <c r="D295" i="12"/>
  <c r="C295" i="12"/>
  <c r="B295" i="12"/>
  <c r="A295" i="12"/>
  <c r="JA295" i="12" s="1"/>
  <c r="IY295" i="12" s="1"/>
  <c r="JJ295" i="12" s="1"/>
  <c r="D294" i="12"/>
  <c r="C294" i="12"/>
  <c r="B294" i="12"/>
  <c r="A294" i="12"/>
  <c r="JA294" i="12" s="1"/>
  <c r="IY294" i="12" s="1"/>
  <c r="JJ294" i="12" s="1"/>
  <c r="JB293" i="12"/>
  <c r="JC293" i="12" s="1"/>
  <c r="D293" i="12"/>
  <c r="C293" i="12"/>
  <c r="B293" i="12"/>
  <c r="A293" i="12"/>
  <c r="JA293" i="12" s="1"/>
  <c r="IY293" i="12" s="1"/>
  <c r="JJ293" i="12" s="1"/>
  <c r="JA292" i="12"/>
  <c r="IY292" i="12" s="1"/>
  <c r="JJ292" i="12" s="1"/>
  <c r="JB292" i="12"/>
  <c r="JC292" i="12" s="1"/>
  <c r="D292" i="12"/>
  <c r="C292" i="12"/>
  <c r="B292" i="12"/>
  <c r="A292" i="12"/>
  <c r="D291" i="12"/>
  <c r="C291" i="12"/>
  <c r="B291" i="12"/>
  <c r="A291" i="12"/>
  <c r="JA291" i="12" s="1"/>
  <c r="IY291" i="12" s="1"/>
  <c r="JJ291" i="12" s="1"/>
  <c r="JB290" i="12"/>
  <c r="JC290" i="12" s="1"/>
  <c r="D290" i="12"/>
  <c r="C290" i="12"/>
  <c r="B290" i="12"/>
  <c r="A290" i="12"/>
  <c r="JA290" i="12" s="1"/>
  <c r="IY290" i="12" s="1"/>
  <c r="JJ290" i="12" s="1"/>
  <c r="JA289" i="12"/>
  <c r="IY289" i="12" s="1"/>
  <c r="JJ289" i="12" s="1"/>
  <c r="D289" i="12"/>
  <c r="C289" i="12"/>
  <c r="B289" i="12"/>
  <c r="A289" i="12"/>
  <c r="JA288" i="12"/>
  <c r="IY288" i="12" s="1"/>
  <c r="JJ288" i="12" s="1"/>
  <c r="JB288" i="12"/>
  <c r="JC288" i="12" s="1"/>
  <c r="D288" i="12"/>
  <c r="C288" i="12"/>
  <c r="B288" i="12"/>
  <c r="A288" i="12"/>
  <c r="JB287" i="12"/>
  <c r="JC287" i="12" s="1"/>
  <c r="D287" i="12"/>
  <c r="C287" i="12"/>
  <c r="B287" i="12"/>
  <c r="A287" i="12"/>
  <c r="JA287" i="12" s="1"/>
  <c r="IY287" i="12" s="1"/>
  <c r="JJ287" i="12" s="1"/>
  <c r="JB286" i="12"/>
  <c r="JC286" i="12" s="1"/>
  <c r="D286" i="12"/>
  <c r="C286" i="12"/>
  <c r="B286" i="12"/>
  <c r="A286" i="12"/>
  <c r="JA286" i="12" s="1"/>
  <c r="IY286" i="12" s="1"/>
  <c r="JJ286" i="12" s="1"/>
  <c r="JA285" i="12"/>
  <c r="IY285" i="12" s="1"/>
  <c r="JJ285" i="12" s="1"/>
  <c r="D285" i="12"/>
  <c r="C285" i="12"/>
  <c r="B285" i="12"/>
  <c r="A285" i="12"/>
  <c r="JA284" i="12"/>
  <c r="IY284" i="12" s="1"/>
  <c r="JJ284" i="12" s="1"/>
  <c r="D284" i="12"/>
  <c r="C284" i="12"/>
  <c r="B284" i="12"/>
  <c r="A284" i="12"/>
  <c r="JB283" i="12"/>
  <c r="JC283" i="12" s="1"/>
  <c r="D283" i="12"/>
  <c r="C283" i="12"/>
  <c r="B283" i="12"/>
  <c r="A283" i="12"/>
  <c r="JA283" i="12" s="1"/>
  <c r="IY283" i="12" s="1"/>
  <c r="JJ283" i="12" s="1"/>
  <c r="JB282" i="12"/>
  <c r="JC282" i="12" s="1"/>
  <c r="D282" i="12"/>
  <c r="C282" i="12"/>
  <c r="B282" i="12"/>
  <c r="A282" i="12"/>
  <c r="JA282" i="12" s="1"/>
  <c r="IY282" i="12" s="1"/>
  <c r="JJ282" i="12" s="1"/>
  <c r="IY281" i="12"/>
  <c r="JJ281" i="12" s="1"/>
  <c r="D281" i="12"/>
  <c r="C281" i="12"/>
  <c r="B281" i="12"/>
  <c r="A281" i="12"/>
  <c r="JA281" i="12" s="1"/>
  <c r="JB280" i="12"/>
  <c r="JC280" i="12" s="1"/>
  <c r="D280" i="12"/>
  <c r="C280" i="12"/>
  <c r="B280" i="12"/>
  <c r="A280" i="12"/>
  <c r="JA280" i="12" s="1"/>
  <c r="IY280" i="12" s="1"/>
  <c r="JJ280" i="12" s="1"/>
  <c r="JB279" i="12"/>
  <c r="JC279" i="12" s="1"/>
  <c r="D279" i="12"/>
  <c r="C279" i="12"/>
  <c r="B279" i="12"/>
  <c r="A279" i="12"/>
  <c r="JA279" i="12" s="1"/>
  <c r="IY279" i="12" s="1"/>
  <c r="JJ279" i="12" s="1"/>
  <c r="D278" i="12"/>
  <c r="C278" i="12"/>
  <c r="B278" i="12"/>
  <c r="A278" i="12"/>
  <c r="JA278" i="12" s="1"/>
  <c r="IY278" i="12" s="1"/>
  <c r="JJ278" i="12" s="1"/>
  <c r="JA277" i="12"/>
  <c r="IY277" i="12" s="1"/>
  <c r="JJ277" i="12" s="1"/>
  <c r="JB277" i="12"/>
  <c r="JC277" i="12" s="1"/>
  <c r="D277" i="12"/>
  <c r="C277" i="12"/>
  <c r="B277" i="12"/>
  <c r="A277" i="12"/>
  <c r="JA276" i="12"/>
  <c r="IY276" i="12" s="1"/>
  <c r="JJ276" i="12" s="1"/>
  <c r="JB276" i="12"/>
  <c r="JC276" i="12" s="1"/>
  <c r="D276" i="12"/>
  <c r="C276" i="12"/>
  <c r="B276" i="12"/>
  <c r="A276" i="12"/>
  <c r="D275" i="12"/>
  <c r="C275" i="12"/>
  <c r="B275" i="12"/>
  <c r="A275" i="12"/>
  <c r="JA275" i="12" s="1"/>
  <c r="IY275" i="12" s="1"/>
  <c r="JJ275" i="12" s="1"/>
  <c r="JB274" i="12"/>
  <c r="JC274" i="12" s="1"/>
  <c r="D274" i="12"/>
  <c r="C274" i="12"/>
  <c r="B274" i="12"/>
  <c r="A274" i="12"/>
  <c r="JA274" i="12" s="1"/>
  <c r="IY274" i="12" s="1"/>
  <c r="JJ274" i="12" s="1"/>
  <c r="JA273" i="12"/>
  <c r="IY273" i="12" s="1"/>
  <c r="JJ273" i="12" s="1"/>
  <c r="D273" i="12"/>
  <c r="C273" i="12"/>
  <c r="B273" i="12"/>
  <c r="A273" i="12"/>
  <c r="JA272" i="12"/>
  <c r="IY272" i="12" s="1"/>
  <c r="JJ272" i="12" s="1"/>
  <c r="JB272" i="12"/>
  <c r="JC272" i="12" s="1"/>
  <c r="D272" i="12"/>
  <c r="C272" i="12"/>
  <c r="B272" i="12"/>
  <c r="A272" i="12"/>
  <c r="D271" i="12"/>
  <c r="C271" i="12"/>
  <c r="B271" i="12"/>
  <c r="A271" i="12"/>
  <c r="JA271" i="12" s="1"/>
  <c r="IY271" i="12" s="1"/>
  <c r="JJ271" i="12" s="1"/>
  <c r="JB270" i="12"/>
  <c r="JC270" i="12" s="1"/>
  <c r="D270" i="12"/>
  <c r="C270" i="12"/>
  <c r="B270" i="12"/>
  <c r="A270" i="12"/>
  <c r="JA270" i="12" s="1"/>
  <c r="IY270" i="12" s="1"/>
  <c r="JJ270" i="12" s="1"/>
  <c r="JA269" i="12"/>
  <c r="IY269" i="12" s="1"/>
  <c r="JJ269" i="12" s="1"/>
  <c r="JB269" i="12"/>
  <c r="JC269" i="12" s="1"/>
  <c r="D269" i="12"/>
  <c r="C269" i="12"/>
  <c r="B269" i="12"/>
  <c r="A269" i="12"/>
  <c r="JA268" i="12"/>
  <c r="IY268" i="12" s="1"/>
  <c r="JJ268" i="12" s="1"/>
  <c r="D268" i="12"/>
  <c r="C268" i="12"/>
  <c r="B268" i="12"/>
  <c r="A268" i="12"/>
  <c r="D267" i="12"/>
  <c r="C267" i="12"/>
  <c r="B267" i="12"/>
  <c r="A267" i="12"/>
  <c r="JA267" i="12" s="1"/>
  <c r="IY267" i="12" s="1"/>
  <c r="JJ267" i="12" s="1"/>
  <c r="JB266" i="12"/>
  <c r="JC266" i="12" s="1"/>
  <c r="D266" i="12"/>
  <c r="C266" i="12"/>
  <c r="B266" i="12"/>
  <c r="A266" i="12"/>
  <c r="JA266" i="12" s="1"/>
  <c r="IY266" i="12" s="1"/>
  <c r="JJ266" i="12" s="1"/>
  <c r="IY265" i="12"/>
  <c r="JJ265" i="12" s="1"/>
  <c r="JB265" i="12"/>
  <c r="JC265" i="12" s="1"/>
  <c r="D265" i="12"/>
  <c r="C265" i="12"/>
  <c r="B265" i="12"/>
  <c r="A265" i="12"/>
  <c r="JA265" i="12" s="1"/>
  <c r="JB264" i="12"/>
  <c r="JC264" i="12" s="1"/>
  <c r="D264" i="12"/>
  <c r="C264" i="12"/>
  <c r="B264" i="12"/>
  <c r="A264" i="12"/>
  <c r="JA264" i="12" s="1"/>
  <c r="IY264" i="12" s="1"/>
  <c r="JJ264" i="12" s="1"/>
  <c r="JB263" i="12"/>
  <c r="JC263" i="12" s="1"/>
  <c r="D263" i="12"/>
  <c r="C263" i="12"/>
  <c r="B263" i="12"/>
  <c r="A263" i="12"/>
  <c r="JA263" i="12" s="1"/>
  <c r="IY263" i="12" s="1"/>
  <c r="JJ263" i="12" s="1"/>
  <c r="D262" i="12"/>
  <c r="C262" i="12"/>
  <c r="B262" i="12"/>
  <c r="A262" i="12"/>
  <c r="JA262" i="12" s="1"/>
  <c r="IY262" i="12" s="1"/>
  <c r="JJ262" i="12" s="1"/>
  <c r="JA261" i="12"/>
  <c r="IY261" i="12" s="1"/>
  <c r="JJ261" i="12" s="1"/>
  <c r="JB261" i="12"/>
  <c r="JC261" i="12" s="1"/>
  <c r="D261" i="12"/>
  <c r="C261" i="12"/>
  <c r="B261" i="12"/>
  <c r="A261" i="12"/>
  <c r="JB260" i="12"/>
  <c r="JC260" i="12" s="1"/>
  <c r="D260" i="12"/>
  <c r="C260" i="12"/>
  <c r="B260" i="12"/>
  <c r="A260" i="12"/>
  <c r="JA260" i="12" s="1"/>
  <c r="IY260" i="12" s="1"/>
  <c r="JJ260" i="12" s="1"/>
  <c r="D259" i="12"/>
  <c r="C259" i="12"/>
  <c r="B259" i="12"/>
  <c r="A259" i="12"/>
  <c r="JA259" i="12" s="1"/>
  <c r="IY259" i="12" s="1"/>
  <c r="JJ259" i="12" s="1"/>
  <c r="D258" i="12"/>
  <c r="C258" i="12"/>
  <c r="B258" i="12"/>
  <c r="A258" i="12"/>
  <c r="JA258" i="12" s="1"/>
  <c r="IY258" i="12" s="1"/>
  <c r="JJ258" i="12" s="1"/>
  <c r="JA257" i="12"/>
  <c r="IY257" i="12" s="1"/>
  <c r="JJ257" i="12" s="1"/>
  <c r="D257" i="12"/>
  <c r="C257" i="12"/>
  <c r="B257" i="12"/>
  <c r="A257" i="12"/>
  <c r="JA256" i="12"/>
  <c r="IY256" i="12" s="1"/>
  <c r="JJ256" i="12" s="1"/>
  <c r="JB256" i="12"/>
  <c r="JC256" i="12" s="1"/>
  <c r="D256" i="12"/>
  <c r="C256" i="12"/>
  <c r="B256" i="12"/>
  <c r="A256" i="12"/>
  <c r="JB255" i="12"/>
  <c r="JC255" i="12" s="1"/>
  <c r="D255" i="12"/>
  <c r="C255" i="12"/>
  <c r="B255" i="12"/>
  <c r="A255" i="12"/>
  <c r="JA255" i="12" s="1"/>
  <c r="IY255" i="12" s="1"/>
  <c r="JJ255" i="12" s="1"/>
  <c r="D254" i="12"/>
  <c r="C254" i="12"/>
  <c r="B254" i="12"/>
  <c r="A254" i="12"/>
  <c r="JA254" i="12" s="1"/>
  <c r="IY254" i="12" s="1"/>
  <c r="JJ254" i="12" s="1"/>
  <c r="JA253" i="12"/>
  <c r="IY253" i="12" s="1"/>
  <c r="JJ253" i="12" s="1"/>
  <c r="JB253" i="12"/>
  <c r="JC253" i="12" s="1"/>
  <c r="D253" i="12"/>
  <c r="C253" i="12"/>
  <c r="B253" i="12"/>
  <c r="A253" i="12"/>
  <c r="JA252" i="12"/>
  <c r="IY252" i="12" s="1"/>
  <c r="JJ252" i="12" s="1"/>
  <c r="D252" i="12"/>
  <c r="C252" i="12"/>
  <c r="B252" i="12"/>
  <c r="A252" i="12"/>
  <c r="JB251" i="12"/>
  <c r="JC251" i="12" s="1"/>
  <c r="D251" i="12"/>
  <c r="C251" i="12"/>
  <c r="B251" i="12"/>
  <c r="A251" i="12"/>
  <c r="JA251" i="12" s="1"/>
  <c r="IY251" i="12" s="1"/>
  <c r="JJ251" i="12" s="1"/>
  <c r="JB250" i="12"/>
  <c r="JC250" i="12" s="1"/>
  <c r="D250" i="12"/>
  <c r="C250" i="12"/>
  <c r="B250" i="12"/>
  <c r="A250" i="12"/>
  <c r="JA250" i="12" s="1"/>
  <c r="IY250" i="12" s="1"/>
  <c r="JJ250" i="12" s="1"/>
  <c r="IY249" i="12"/>
  <c r="JJ249" i="12" s="1"/>
  <c r="JB249" i="12"/>
  <c r="JC249" i="12" s="1"/>
  <c r="D249" i="12"/>
  <c r="C249" i="12"/>
  <c r="B249" i="12"/>
  <c r="A249" i="12"/>
  <c r="JA249" i="12" s="1"/>
  <c r="D248" i="12"/>
  <c r="C248" i="12"/>
  <c r="B248" i="12"/>
  <c r="A248" i="12"/>
  <c r="JA248" i="12" s="1"/>
  <c r="IY248" i="12" s="1"/>
  <c r="JJ248" i="12" s="1"/>
  <c r="JB247" i="12"/>
  <c r="JC247" i="12" s="1"/>
  <c r="D247" i="12"/>
  <c r="C247" i="12"/>
  <c r="B247" i="12"/>
  <c r="A247" i="12"/>
  <c r="JA247" i="12" s="1"/>
  <c r="IY247" i="12" s="1"/>
  <c r="JJ247" i="12" s="1"/>
  <c r="D246" i="12"/>
  <c r="C246" i="12"/>
  <c r="B246" i="12"/>
  <c r="A246" i="12"/>
  <c r="JA246" i="12" s="1"/>
  <c r="IY246" i="12" s="1"/>
  <c r="JJ246" i="12" s="1"/>
  <c r="IY245" i="12"/>
  <c r="JJ245" i="12" s="1"/>
  <c r="JB245" i="12"/>
  <c r="JC245" i="12" s="1"/>
  <c r="D245" i="12"/>
  <c r="C245" i="12"/>
  <c r="B245" i="12"/>
  <c r="A245" i="12"/>
  <c r="JA245" i="12" s="1"/>
  <c r="JA244" i="12"/>
  <c r="IY244" i="12" s="1"/>
  <c r="JJ244" i="12" s="1"/>
  <c r="D244" i="12"/>
  <c r="C244" i="12"/>
  <c r="B244" i="12"/>
  <c r="A244" i="12"/>
  <c r="D243" i="12"/>
  <c r="C243" i="12"/>
  <c r="B243" i="12"/>
  <c r="A243" i="12"/>
  <c r="JA243" i="12" s="1"/>
  <c r="IY243" i="12" s="1"/>
  <c r="JJ243" i="12" s="1"/>
  <c r="JB242" i="12"/>
  <c r="JC242" i="12" s="1"/>
  <c r="D242" i="12"/>
  <c r="C242" i="12"/>
  <c r="B242" i="12"/>
  <c r="A242" i="12"/>
  <c r="JA242" i="12" s="1"/>
  <c r="IY242" i="12" s="1"/>
  <c r="JJ242" i="12" s="1"/>
  <c r="IY241" i="12"/>
  <c r="JJ241" i="12" s="1"/>
  <c r="JB241" i="12"/>
  <c r="JC241" i="12" s="1"/>
  <c r="D241" i="12"/>
  <c r="C241" i="12"/>
  <c r="B241" i="12"/>
  <c r="A241" i="12"/>
  <c r="JA241" i="12" s="1"/>
  <c r="JB240" i="12"/>
  <c r="JC240" i="12" s="1"/>
  <c r="D240" i="12"/>
  <c r="C240" i="12"/>
  <c r="B240" i="12"/>
  <c r="A240" i="12"/>
  <c r="JA240" i="12" s="1"/>
  <c r="IY240" i="12" s="1"/>
  <c r="JJ240" i="12" s="1"/>
  <c r="JA239" i="12"/>
  <c r="IY239" i="12" s="1"/>
  <c r="JJ239" i="12" s="1"/>
  <c r="D239" i="12"/>
  <c r="C239" i="12"/>
  <c r="B239" i="12"/>
  <c r="A239" i="12"/>
  <c r="JA238" i="12"/>
  <c r="IY238" i="12" s="1"/>
  <c r="JJ238" i="12" s="1"/>
  <c r="JB238" i="12"/>
  <c r="JC238" i="12" s="1"/>
  <c r="D238" i="12"/>
  <c r="C238" i="12"/>
  <c r="B238" i="12"/>
  <c r="A238" i="12"/>
  <c r="JB237" i="12"/>
  <c r="JC237" i="12" s="1"/>
  <c r="D237" i="12"/>
  <c r="C237" i="12"/>
  <c r="B237" i="12"/>
  <c r="A237" i="12"/>
  <c r="JA237" i="12" s="1"/>
  <c r="IY237" i="12" s="1"/>
  <c r="JJ237" i="12" s="1"/>
  <c r="JA236" i="12"/>
  <c r="IY236" i="12" s="1"/>
  <c r="JJ236" i="12" s="1"/>
  <c r="JB236" i="12"/>
  <c r="JC236" i="12" s="1"/>
  <c r="D236" i="12"/>
  <c r="C236" i="12"/>
  <c r="B236" i="12"/>
  <c r="A236" i="12"/>
  <c r="JA235" i="12"/>
  <c r="IY235" i="12"/>
  <c r="JJ235" i="12" s="1"/>
  <c r="D235" i="12"/>
  <c r="C235" i="12"/>
  <c r="B235" i="12"/>
  <c r="A235" i="12"/>
  <c r="JB234" i="12"/>
  <c r="JC234" i="12" s="1"/>
  <c r="D234" i="12"/>
  <c r="C234" i="12"/>
  <c r="B234" i="12"/>
  <c r="A234" i="12"/>
  <c r="JA234" i="12" s="1"/>
  <c r="IY234" i="12" s="1"/>
  <c r="JJ234" i="12" s="1"/>
  <c r="IY233" i="12"/>
  <c r="JJ233" i="12" s="1"/>
  <c r="JB233" i="12"/>
  <c r="JC233" i="12" s="1"/>
  <c r="D233" i="12"/>
  <c r="C233" i="12"/>
  <c r="B233" i="12"/>
  <c r="A233" i="12"/>
  <c r="JA233" i="12" s="1"/>
  <c r="JB232" i="12"/>
  <c r="JC232" i="12" s="1"/>
  <c r="D232" i="12"/>
  <c r="C232" i="12"/>
  <c r="B232" i="12"/>
  <c r="A232" i="12"/>
  <c r="JA232" i="12" s="1"/>
  <c r="IY232" i="12" s="1"/>
  <c r="JJ232" i="12" s="1"/>
  <c r="JA231" i="12"/>
  <c r="IY231" i="12" s="1"/>
  <c r="JJ231" i="12" s="1"/>
  <c r="D231" i="12"/>
  <c r="C231" i="12"/>
  <c r="B231" i="12"/>
  <c r="A231" i="12"/>
  <c r="JA230" i="12"/>
  <c r="IY230" i="12" s="1"/>
  <c r="JJ230" i="12" s="1"/>
  <c r="JB230" i="12"/>
  <c r="JC230" i="12" s="1"/>
  <c r="D230" i="12"/>
  <c r="C230" i="12"/>
  <c r="B230" i="12"/>
  <c r="A230" i="12"/>
  <c r="JB229" i="12"/>
  <c r="JC229" i="12" s="1"/>
  <c r="D229" i="12"/>
  <c r="C229" i="12"/>
  <c r="B229" i="12"/>
  <c r="A229" i="12"/>
  <c r="JA229" i="12" s="1"/>
  <c r="IY229" i="12" s="1"/>
  <c r="JJ229" i="12" s="1"/>
  <c r="JA228" i="12"/>
  <c r="IY228" i="12" s="1"/>
  <c r="JJ228" i="12" s="1"/>
  <c r="JB228" i="12"/>
  <c r="JC228" i="12" s="1"/>
  <c r="D228" i="12"/>
  <c r="C228" i="12"/>
  <c r="B228" i="12"/>
  <c r="A228" i="12"/>
  <c r="JA227" i="12"/>
  <c r="IY227" i="12"/>
  <c r="JJ227" i="12" s="1"/>
  <c r="D227" i="12"/>
  <c r="C227" i="12"/>
  <c r="B227" i="12"/>
  <c r="A227" i="12"/>
  <c r="JB226" i="12"/>
  <c r="JC226" i="12" s="1"/>
  <c r="D226" i="12"/>
  <c r="C226" i="12"/>
  <c r="B226" i="12"/>
  <c r="A226" i="12"/>
  <c r="JA226" i="12" s="1"/>
  <c r="IY226" i="12" s="1"/>
  <c r="JJ226" i="12" s="1"/>
  <c r="IY225" i="12"/>
  <c r="JJ225" i="12" s="1"/>
  <c r="JB225" i="12"/>
  <c r="JC225" i="12" s="1"/>
  <c r="D225" i="12"/>
  <c r="C225" i="12"/>
  <c r="B225" i="12"/>
  <c r="A225" i="12"/>
  <c r="JA225" i="12" s="1"/>
  <c r="JB224" i="12"/>
  <c r="JC224" i="12" s="1"/>
  <c r="D224" i="12"/>
  <c r="C224" i="12"/>
  <c r="B224" i="12"/>
  <c r="A224" i="12"/>
  <c r="JA224" i="12" s="1"/>
  <c r="IY224" i="12" s="1"/>
  <c r="JJ224" i="12" s="1"/>
  <c r="JA223" i="12"/>
  <c r="IY223" i="12" s="1"/>
  <c r="JJ223" i="12" s="1"/>
  <c r="D223" i="12"/>
  <c r="C223" i="12"/>
  <c r="B223" i="12"/>
  <c r="A223" i="12"/>
  <c r="JA222" i="12"/>
  <c r="IY222" i="12" s="1"/>
  <c r="JJ222" i="12" s="1"/>
  <c r="JB222" i="12"/>
  <c r="JC222" i="12" s="1"/>
  <c r="D222" i="12"/>
  <c r="C222" i="12"/>
  <c r="B222" i="12"/>
  <c r="A222" i="12"/>
  <c r="JB221" i="12"/>
  <c r="JC221" i="12" s="1"/>
  <c r="D221" i="12"/>
  <c r="C221" i="12"/>
  <c r="B221" i="12"/>
  <c r="A221" i="12"/>
  <c r="JA221" i="12" s="1"/>
  <c r="IY221" i="12" s="1"/>
  <c r="JJ221" i="12" s="1"/>
  <c r="JA220" i="12"/>
  <c r="IY220" i="12" s="1"/>
  <c r="JJ220" i="12" s="1"/>
  <c r="JB220" i="12"/>
  <c r="JC220" i="12" s="1"/>
  <c r="D220" i="12"/>
  <c r="C220" i="12"/>
  <c r="B220" i="12"/>
  <c r="A220" i="12"/>
  <c r="JA219" i="12"/>
  <c r="IY219" i="12"/>
  <c r="JJ219" i="12" s="1"/>
  <c r="D219" i="12"/>
  <c r="C219" i="12"/>
  <c r="B219" i="12"/>
  <c r="A219" i="12"/>
  <c r="JB218" i="12"/>
  <c r="JC218" i="12" s="1"/>
  <c r="D218" i="12"/>
  <c r="C218" i="12"/>
  <c r="B218" i="12"/>
  <c r="A218" i="12"/>
  <c r="JA218" i="12" s="1"/>
  <c r="IY218" i="12" s="1"/>
  <c r="JJ218" i="12" s="1"/>
  <c r="IY217" i="12"/>
  <c r="JJ217" i="12" s="1"/>
  <c r="JB217" i="12"/>
  <c r="JC217" i="12" s="1"/>
  <c r="D217" i="12"/>
  <c r="C217" i="12"/>
  <c r="B217" i="12"/>
  <c r="A217" i="12"/>
  <c r="JA217" i="12" s="1"/>
  <c r="JB216" i="12"/>
  <c r="JC216" i="12" s="1"/>
  <c r="D216" i="12"/>
  <c r="C216" i="12"/>
  <c r="B216" i="12"/>
  <c r="A216" i="12"/>
  <c r="JA216" i="12" s="1"/>
  <c r="IY216" i="12" s="1"/>
  <c r="JJ216" i="12" s="1"/>
  <c r="JA215" i="12"/>
  <c r="IY215" i="12" s="1"/>
  <c r="JJ215" i="12" s="1"/>
  <c r="D215" i="12"/>
  <c r="C215" i="12"/>
  <c r="B215" i="12"/>
  <c r="A215" i="12"/>
  <c r="JA214" i="12"/>
  <c r="IY214" i="12" s="1"/>
  <c r="JJ214" i="12" s="1"/>
  <c r="JB214" i="12"/>
  <c r="JC214" i="12" s="1"/>
  <c r="D214" i="12"/>
  <c r="C214" i="12"/>
  <c r="B214" i="12"/>
  <c r="A214" i="12"/>
  <c r="JB213" i="12"/>
  <c r="JC213" i="12" s="1"/>
  <c r="D213" i="12"/>
  <c r="C213" i="12"/>
  <c r="B213" i="12"/>
  <c r="A213" i="12"/>
  <c r="JA213" i="12" s="1"/>
  <c r="IY213" i="12" s="1"/>
  <c r="JJ213" i="12" s="1"/>
  <c r="JA212" i="12"/>
  <c r="IY212" i="12" s="1"/>
  <c r="JJ212" i="12" s="1"/>
  <c r="JB212" i="12"/>
  <c r="JC212" i="12" s="1"/>
  <c r="D212" i="12"/>
  <c r="C212" i="12"/>
  <c r="B212" i="12"/>
  <c r="A212" i="12"/>
  <c r="JA211" i="12"/>
  <c r="IY211" i="12"/>
  <c r="JJ211" i="12" s="1"/>
  <c r="D211" i="12"/>
  <c r="C211" i="12"/>
  <c r="B211" i="12"/>
  <c r="A211" i="12"/>
  <c r="JB210" i="12"/>
  <c r="JC210" i="12" s="1"/>
  <c r="D210" i="12"/>
  <c r="C210" i="12"/>
  <c r="B210" i="12"/>
  <c r="A210" i="12"/>
  <c r="JA210" i="12" s="1"/>
  <c r="IY210" i="12" s="1"/>
  <c r="JJ210" i="12" s="1"/>
  <c r="IY209" i="12"/>
  <c r="JJ209" i="12" s="1"/>
  <c r="JB209" i="12"/>
  <c r="JC209" i="12" s="1"/>
  <c r="D209" i="12"/>
  <c r="C209" i="12"/>
  <c r="B209" i="12"/>
  <c r="A209" i="12"/>
  <c r="JA209" i="12" s="1"/>
  <c r="JB208" i="12"/>
  <c r="JC208" i="12" s="1"/>
  <c r="D208" i="12"/>
  <c r="C208" i="12"/>
  <c r="B208" i="12"/>
  <c r="A208" i="12"/>
  <c r="JA208" i="12" s="1"/>
  <c r="IY208" i="12" s="1"/>
  <c r="JJ208" i="12" s="1"/>
  <c r="JA207" i="12"/>
  <c r="IY207" i="12" s="1"/>
  <c r="JJ207" i="12" s="1"/>
  <c r="D207" i="12"/>
  <c r="C207" i="12"/>
  <c r="B207" i="12"/>
  <c r="A207" i="12"/>
  <c r="JA206" i="12"/>
  <c r="IY206" i="12" s="1"/>
  <c r="JJ206" i="12" s="1"/>
  <c r="JB206" i="12"/>
  <c r="JC206" i="12" s="1"/>
  <c r="D206" i="12"/>
  <c r="C206" i="12"/>
  <c r="B206" i="12"/>
  <c r="A206" i="12"/>
  <c r="D205" i="12"/>
  <c r="C205" i="12"/>
  <c r="B205" i="12"/>
  <c r="A205" i="12"/>
  <c r="JA205" i="12" s="1"/>
  <c r="IY205" i="12" s="1"/>
  <c r="JJ205" i="12" s="1"/>
  <c r="JA204" i="12"/>
  <c r="IY204" i="12" s="1"/>
  <c r="JJ204" i="12" s="1"/>
  <c r="JB204" i="12"/>
  <c r="JC204" i="12" s="1"/>
  <c r="D204" i="12"/>
  <c r="C204" i="12"/>
  <c r="B204" i="12"/>
  <c r="A204" i="12"/>
  <c r="JA203" i="12"/>
  <c r="IY203" i="12"/>
  <c r="JJ203" i="12" s="1"/>
  <c r="D203" i="12"/>
  <c r="C203" i="12"/>
  <c r="B203" i="12"/>
  <c r="A203" i="12"/>
  <c r="JB202" i="12"/>
  <c r="JC202" i="12" s="1"/>
  <c r="D202" i="12"/>
  <c r="C202" i="12"/>
  <c r="B202" i="12"/>
  <c r="A202" i="12"/>
  <c r="JA202" i="12" s="1"/>
  <c r="IY202" i="12" s="1"/>
  <c r="JJ202" i="12" s="1"/>
  <c r="IY201" i="12"/>
  <c r="JJ201" i="12" s="1"/>
  <c r="JB201" i="12"/>
  <c r="JC201" i="12" s="1"/>
  <c r="D201" i="12"/>
  <c r="C201" i="12"/>
  <c r="B201" i="12"/>
  <c r="A201" i="12"/>
  <c r="JA201" i="12" s="1"/>
  <c r="JB200" i="12"/>
  <c r="JC200" i="12" s="1"/>
  <c r="D200" i="12"/>
  <c r="C200" i="12"/>
  <c r="B200" i="12"/>
  <c r="A200" i="12"/>
  <c r="JA200" i="12" s="1"/>
  <c r="IY200" i="12" s="1"/>
  <c r="JJ200" i="12" s="1"/>
  <c r="JA199" i="12"/>
  <c r="IY199" i="12" s="1"/>
  <c r="JJ199" i="12" s="1"/>
  <c r="D199" i="12"/>
  <c r="C199" i="12"/>
  <c r="B199" i="12"/>
  <c r="A199" i="12"/>
  <c r="JA198" i="12"/>
  <c r="IY198" i="12"/>
  <c r="JJ198" i="12" s="1"/>
  <c r="JB198" i="12"/>
  <c r="JC198" i="12" s="1"/>
  <c r="D198" i="12"/>
  <c r="C198" i="12"/>
  <c r="B198" i="12"/>
  <c r="A198" i="12"/>
  <c r="D197" i="12"/>
  <c r="C197" i="12"/>
  <c r="B197" i="12"/>
  <c r="A197" i="12"/>
  <c r="JA197" i="12" s="1"/>
  <c r="IY197" i="12" s="1"/>
  <c r="JJ197" i="12" s="1"/>
  <c r="JA196" i="12"/>
  <c r="IY196" i="12" s="1"/>
  <c r="JJ196" i="12" s="1"/>
  <c r="JB196" i="12"/>
  <c r="JC196" i="12" s="1"/>
  <c r="D196" i="12"/>
  <c r="C196" i="12"/>
  <c r="B196" i="12"/>
  <c r="A196" i="12"/>
  <c r="JA195" i="12"/>
  <c r="IY195" i="12"/>
  <c r="JJ195" i="12" s="1"/>
  <c r="D195" i="12"/>
  <c r="C195" i="12"/>
  <c r="B195" i="12"/>
  <c r="A195" i="12"/>
  <c r="JB194" i="12"/>
  <c r="JC194" i="12" s="1"/>
  <c r="D194" i="12"/>
  <c r="C194" i="12"/>
  <c r="B194" i="12"/>
  <c r="A194" i="12"/>
  <c r="JA194" i="12" s="1"/>
  <c r="IY194" i="12" s="1"/>
  <c r="JJ194" i="12" s="1"/>
  <c r="IY193" i="12"/>
  <c r="JJ193" i="12" s="1"/>
  <c r="JB193" i="12"/>
  <c r="JC193" i="12" s="1"/>
  <c r="D193" i="12"/>
  <c r="C193" i="12"/>
  <c r="B193" i="12"/>
  <c r="A193" i="12"/>
  <c r="JA193" i="12" s="1"/>
  <c r="D192" i="12"/>
  <c r="C192" i="12"/>
  <c r="B192" i="12"/>
  <c r="A192" i="12"/>
  <c r="JA192" i="12" s="1"/>
  <c r="IY192" i="12" s="1"/>
  <c r="JJ192" i="12" s="1"/>
  <c r="JA191" i="12"/>
  <c r="IY191" i="12" s="1"/>
  <c r="JJ191" i="12" s="1"/>
  <c r="D191" i="12"/>
  <c r="C191" i="12"/>
  <c r="B191" i="12"/>
  <c r="A191" i="12"/>
  <c r="JA190" i="12"/>
  <c r="IY190" i="12"/>
  <c r="JJ190" i="12" s="1"/>
  <c r="JB190" i="12"/>
  <c r="JC190" i="12" s="1"/>
  <c r="D190" i="12"/>
  <c r="C190" i="12"/>
  <c r="B190" i="12"/>
  <c r="A190" i="12"/>
  <c r="JB189" i="12"/>
  <c r="JC189" i="12" s="1"/>
  <c r="D189" i="12"/>
  <c r="C189" i="12"/>
  <c r="B189" i="12"/>
  <c r="A189" i="12"/>
  <c r="JA189" i="12" s="1"/>
  <c r="IY189" i="12" s="1"/>
  <c r="JJ189" i="12" s="1"/>
  <c r="JA188" i="12"/>
  <c r="IY188" i="12" s="1"/>
  <c r="JJ188" i="12" s="1"/>
  <c r="JB188" i="12"/>
  <c r="JC188" i="12" s="1"/>
  <c r="D188" i="12"/>
  <c r="C188" i="12"/>
  <c r="B188" i="12"/>
  <c r="A188" i="12"/>
  <c r="JA187" i="12"/>
  <c r="IY187" i="12"/>
  <c r="JJ187" i="12" s="1"/>
  <c r="D187" i="12"/>
  <c r="C187" i="12"/>
  <c r="B187" i="12"/>
  <c r="A187" i="12"/>
  <c r="JB186" i="12"/>
  <c r="JC186" i="12" s="1"/>
  <c r="D186" i="12"/>
  <c r="C186" i="12"/>
  <c r="B186" i="12"/>
  <c r="A186" i="12"/>
  <c r="JA186" i="12" s="1"/>
  <c r="IY186" i="12" s="1"/>
  <c r="JJ186" i="12" s="1"/>
  <c r="IY185" i="12"/>
  <c r="JJ185" i="12" s="1"/>
  <c r="JB185" i="12"/>
  <c r="JC185" i="12" s="1"/>
  <c r="D185" i="12"/>
  <c r="C185" i="12"/>
  <c r="B185" i="12"/>
  <c r="A185" i="12"/>
  <c r="JA185" i="12" s="1"/>
  <c r="D184" i="12"/>
  <c r="C184" i="12"/>
  <c r="B184" i="12"/>
  <c r="A184" i="12"/>
  <c r="JA184" i="12" s="1"/>
  <c r="IY184" i="12" s="1"/>
  <c r="JJ184" i="12" s="1"/>
  <c r="JA183" i="12"/>
  <c r="IY183" i="12" s="1"/>
  <c r="JJ183" i="12" s="1"/>
  <c r="D183" i="12"/>
  <c r="C183" i="12"/>
  <c r="B183" i="12"/>
  <c r="A183" i="12"/>
  <c r="JA182" i="12"/>
  <c r="IY182" i="12" s="1"/>
  <c r="JJ182" i="12" s="1"/>
  <c r="JB182" i="12"/>
  <c r="JC182" i="12" s="1"/>
  <c r="D182" i="12"/>
  <c r="C182" i="12"/>
  <c r="B182" i="12"/>
  <c r="A182" i="12"/>
  <c r="JB181" i="12"/>
  <c r="JC181" i="12" s="1"/>
  <c r="D181" i="12"/>
  <c r="C181" i="12"/>
  <c r="B181" i="12"/>
  <c r="A181" i="12"/>
  <c r="JA181" i="12" s="1"/>
  <c r="IY181" i="12" s="1"/>
  <c r="JJ181" i="12" s="1"/>
  <c r="JA180" i="12"/>
  <c r="IY180" i="12" s="1"/>
  <c r="JJ180" i="12" s="1"/>
  <c r="JB180" i="12"/>
  <c r="JC180" i="12" s="1"/>
  <c r="D180" i="12"/>
  <c r="C180" i="12"/>
  <c r="B180" i="12"/>
  <c r="A180" i="12"/>
  <c r="JA179" i="12"/>
  <c r="IY179" i="12"/>
  <c r="JJ179" i="12" s="1"/>
  <c r="D179" i="12"/>
  <c r="C179" i="12"/>
  <c r="B179" i="12"/>
  <c r="A179" i="12"/>
  <c r="JB178" i="12"/>
  <c r="JC178" i="12" s="1"/>
  <c r="D178" i="12"/>
  <c r="C178" i="12"/>
  <c r="B178" i="12"/>
  <c r="A178" i="12"/>
  <c r="JA178" i="12" s="1"/>
  <c r="IY178" i="12" s="1"/>
  <c r="JJ178" i="12" s="1"/>
  <c r="IY177" i="12"/>
  <c r="JJ177" i="12" s="1"/>
  <c r="JB177" i="12"/>
  <c r="JC177" i="12" s="1"/>
  <c r="D177" i="12"/>
  <c r="C177" i="12"/>
  <c r="B177" i="12"/>
  <c r="A177" i="12"/>
  <c r="JA177" i="12" s="1"/>
  <c r="D176" i="12"/>
  <c r="C176" i="12"/>
  <c r="B176" i="12"/>
  <c r="A176" i="12"/>
  <c r="JA176" i="12" s="1"/>
  <c r="IY176" i="12" s="1"/>
  <c r="JJ176" i="12" s="1"/>
  <c r="JA175" i="12"/>
  <c r="IY175" i="12"/>
  <c r="JJ175" i="12" s="1"/>
  <c r="D175" i="12"/>
  <c r="C175" i="12"/>
  <c r="B175" i="12"/>
  <c r="A175" i="12"/>
  <c r="JB174" i="12"/>
  <c r="JC174" i="12" s="1"/>
  <c r="D174" i="12"/>
  <c r="C174" i="12"/>
  <c r="B174" i="12"/>
  <c r="A174" i="12"/>
  <c r="JA174" i="12" s="1"/>
  <c r="IY174" i="12" s="1"/>
  <c r="JJ174" i="12" s="1"/>
  <c r="JB173" i="12"/>
  <c r="JC173" i="12" s="1"/>
  <c r="D173" i="12"/>
  <c r="C173" i="12"/>
  <c r="B173" i="12"/>
  <c r="A173" i="12"/>
  <c r="JA173" i="12" s="1"/>
  <c r="IY173" i="12" s="1"/>
  <c r="JJ173" i="12" s="1"/>
  <c r="JB172" i="12"/>
  <c r="JC172" i="12" s="1"/>
  <c r="D172" i="12"/>
  <c r="C172" i="12"/>
  <c r="B172" i="12"/>
  <c r="A172" i="12"/>
  <c r="JA172" i="12" s="1"/>
  <c r="IY172" i="12" s="1"/>
  <c r="JJ172" i="12" s="1"/>
  <c r="JA171" i="12"/>
  <c r="IY171" i="12"/>
  <c r="JJ171" i="12" s="1"/>
  <c r="D171" i="12"/>
  <c r="C171" i="12"/>
  <c r="B171" i="12"/>
  <c r="A171" i="12"/>
  <c r="JB170" i="12"/>
  <c r="JC170" i="12" s="1"/>
  <c r="D170" i="12"/>
  <c r="C170" i="12"/>
  <c r="B170" i="12"/>
  <c r="A170" i="12"/>
  <c r="JA170" i="12" s="1"/>
  <c r="IY170" i="12" s="1"/>
  <c r="JJ170" i="12" s="1"/>
  <c r="IY169" i="12"/>
  <c r="JJ169" i="12" s="1"/>
  <c r="JB169" i="12"/>
  <c r="JC169" i="12" s="1"/>
  <c r="D169" i="12"/>
  <c r="C169" i="12"/>
  <c r="B169" i="12"/>
  <c r="A169" i="12"/>
  <c r="JA169" i="12" s="1"/>
  <c r="D168" i="12"/>
  <c r="C168" i="12"/>
  <c r="B168" i="12"/>
  <c r="A168" i="12"/>
  <c r="JA168" i="12" s="1"/>
  <c r="IY168" i="12" s="1"/>
  <c r="JJ168" i="12" s="1"/>
  <c r="JA167" i="12"/>
  <c r="IY167" i="12" s="1"/>
  <c r="JJ167" i="12" s="1"/>
  <c r="D167" i="12"/>
  <c r="C167" i="12"/>
  <c r="B167" i="12"/>
  <c r="A167" i="12"/>
  <c r="JB166" i="12"/>
  <c r="JC166" i="12" s="1"/>
  <c r="D166" i="12"/>
  <c r="C166" i="12"/>
  <c r="B166" i="12"/>
  <c r="A166" i="12"/>
  <c r="JA166" i="12" s="1"/>
  <c r="IY166" i="12" s="1"/>
  <c r="JJ166" i="12" s="1"/>
  <c r="D165" i="12"/>
  <c r="C165" i="12"/>
  <c r="B165" i="12"/>
  <c r="A165" i="12"/>
  <c r="JA165" i="12" s="1"/>
  <c r="IY165" i="12" s="1"/>
  <c r="JJ165" i="12" s="1"/>
  <c r="JA164" i="12"/>
  <c r="IY164" i="12" s="1"/>
  <c r="JJ164" i="12" s="1"/>
  <c r="JB164" i="12"/>
  <c r="JC164" i="12" s="1"/>
  <c r="D164" i="12"/>
  <c r="C164" i="12"/>
  <c r="B164" i="12"/>
  <c r="A164" i="12"/>
  <c r="JA163" i="12"/>
  <c r="IY163" i="12"/>
  <c r="JJ163" i="12" s="1"/>
  <c r="D163" i="12"/>
  <c r="C163" i="12"/>
  <c r="B163" i="12"/>
  <c r="A163" i="12"/>
  <c r="JA162" i="12"/>
  <c r="IY162" i="12" s="1"/>
  <c r="JJ162" i="12" s="1"/>
  <c r="JB162" i="12"/>
  <c r="JC162" i="12" s="1"/>
  <c r="D162" i="12"/>
  <c r="C162" i="12"/>
  <c r="B162" i="12"/>
  <c r="A162" i="12"/>
  <c r="IY161" i="12"/>
  <c r="JJ161" i="12" s="1"/>
  <c r="JB161" i="12"/>
  <c r="JC161" i="12" s="1"/>
  <c r="D161" i="12"/>
  <c r="C161" i="12"/>
  <c r="B161" i="12"/>
  <c r="A161" i="12"/>
  <c r="JA161" i="12" s="1"/>
  <c r="D160" i="12"/>
  <c r="C160" i="12"/>
  <c r="B160" i="12"/>
  <c r="A160" i="12"/>
  <c r="JA160" i="12" s="1"/>
  <c r="IY160" i="12" s="1"/>
  <c r="JJ160" i="12" s="1"/>
  <c r="JA159" i="12"/>
  <c r="IY159" i="12" s="1"/>
  <c r="JJ159" i="12" s="1"/>
  <c r="D159" i="12"/>
  <c r="C159" i="12"/>
  <c r="B159" i="12"/>
  <c r="A159" i="12"/>
  <c r="JB158" i="12"/>
  <c r="JC158" i="12" s="1"/>
  <c r="D158" i="12"/>
  <c r="C158" i="12"/>
  <c r="B158" i="12"/>
  <c r="A158" i="12"/>
  <c r="JA158" i="12" s="1"/>
  <c r="IY158" i="12" s="1"/>
  <c r="JJ158" i="12" s="1"/>
  <c r="D157" i="12"/>
  <c r="C157" i="12"/>
  <c r="B157" i="12"/>
  <c r="A157" i="12"/>
  <c r="JA157" i="12" s="1"/>
  <c r="IY157" i="12" s="1"/>
  <c r="JJ157" i="12" s="1"/>
  <c r="JB156" i="12"/>
  <c r="JC156" i="12" s="1"/>
  <c r="D156" i="12"/>
  <c r="C156" i="12"/>
  <c r="B156" i="12"/>
  <c r="A156" i="12"/>
  <c r="JA156" i="12" s="1"/>
  <c r="IY156" i="12" s="1"/>
  <c r="JJ156" i="12" s="1"/>
  <c r="JB155" i="12"/>
  <c r="JC155" i="12" s="1"/>
  <c r="D155" i="12"/>
  <c r="C155" i="12"/>
  <c r="B155" i="12"/>
  <c r="A155" i="12"/>
  <c r="JA155" i="12" s="1"/>
  <c r="IY155" i="12" s="1"/>
  <c r="JJ155" i="12" s="1"/>
  <c r="JA154" i="12"/>
  <c r="IY154" i="12"/>
  <c r="JJ154" i="12" s="1"/>
  <c r="D154" i="12"/>
  <c r="C154" i="12"/>
  <c r="B154" i="12"/>
  <c r="A154" i="12"/>
  <c r="JA153" i="12"/>
  <c r="IY153" i="12" s="1"/>
  <c r="JJ153" i="12" s="1"/>
  <c r="D153" i="12"/>
  <c r="C153" i="12"/>
  <c r="B153" i="12"/>
  <c r="A153" i="12"/>
  <c r="JA152" i="12"/>
  <c r="IY152" i="12" s="1"/>
  <c r="JJ152" i="12" s="1"/>
  <c r="D152" i="12"/>
  <c r="C152" i="12"/>
  <c r="B152" i="12"/>
  <c r="A152" i="12"/>
  <c r="JA151" i="12"/>
  <c r="IY151" i="12" s="1"/>
  <c r="JJ151" i="12" s="1"/>
  <c r="D151" i="12"/>
  <c r="C151" i="12"/>
  <c r="B151" i="12"/>
  <c r="A151" i="12"/>
  <c r="JB150" i="12"/>
  <c r="JC150" i="12" s="1"/>
  <c r="D150" i="12"/>
  <c r="C150" i="12"/>
  <c r="B150" i="12"/>
  <c r="A150" i="12"/>
  <c r="JA150" i="12" s="1"/>
  <c r="IY150" i="12" s="1"/>
  <c r="JJ150" i="12" s="1"/>
  <c r="JA149" i="12"/>
  <c r="IY149" i="12" s="1"/>
  <c r="JJ149" i="12" s="1"/>
  <c r="JB149" i="12"/>
  <c r="JC149" i="12" s="1"/>
  <c r="D149" i="12"/>
  <c r="C149" i="12"/>
  <c r="B149" i="12"/>
  <c r="A149" i="12"/>
  <c r="D148" i="12"/>
  <c r="C148" i="12"/>
  <c r="B148" i="12"/>
  <c r="A148" i="12"/>
  <c r="JA148" i="12" s="1"/>
  <c r="IY148" i="12" s="1"/>
  <c r="JJ148" i="12" s="1"/>
  <c r="JA147" i="12"/>
  <c r="IY147" i="12" s="1"/>
  <c r="JJ147" i="12" s="1"/>
  <c r="JB147" i="12"/>
  <c r="JC147" i="12" s="1"/>
  <c r="D147" i="12"/>
  <c r="C147" i="12"/>
  <c r="B147" i="12"/>
  <c r="A147" i="12"/>
  <c r="D146" i="12"/>
  <c r="C146" i="12"/>
  <c r="B146" i="12"/>
  <c r="A146" i="12"/>
  <c r="JA146" i="12" s="1"/>
  <c r="IY146" i="12" s="1"/>
  <c r="JJ146" i="12" s="1"/>
  <c r="JA145" i="12"/>
  <c r="IY145" i="12" s="1"/>
  <c r="JJ145" i="12" s="1"/>
  <c r="D145" i="12"/>
  <c r="C145" i="12"/>
  <c r="B145" i="12"/>
  <c r="A145" i="12"/>
  <c r="D144" i="12"/>
  <c r="C144" i="12"/>
  <c r="B144" i="12"/>
  <c r="A144" i="12"/>
  <c r="JA144" i="12" s="1"/>
  <c r="IY144" i="12" s="1"/>
  <c r="JJ144" i="12" s="1"/>
  <c r="JA143" i="12"/>
  <c r="IY143" i="12" s="1"/>
  <c r="JJ143" i="12" s="1"/>
  <c r="D143" i="12"/>
  <c r="C143" i="12"/>
  <c r="B143" i="12"/>
  <c r="A143" i="12"/>
  <c r="JB142" i="12"/>
  <c r="JC142" i="12" s="1"/>
  <c r="D142" i="12"/>
  <c r="C142" i="12"/>
  <c r="B142" i="12"/>
  <c r="A142" i="12"/>
  <c r="JA142" i="12" s="1"/>
  <c r="IY142" i="12" s="1"/>
  <c r="JJ142" i="12" s="1"/>
  <c r="JB141" i="12"/>
  <c r="JC141" i="12" s="1"/>
  <c r="D141" i="12"/>
  <c r="C141" i="12"/>
  <c r="B141" i="12"/>
  <c r="A141" i="12"/>
  <c r="JA141" i="12" s="1"/>
  <c r="IY141" i="12" s="1"/>
  <c r="JJ141" i="12" s="1"/>
  <c r="JB140" i="12"/>
  <c r="JC140" i="12" s="1"/>
  <c r="D140" i="12"/>
  <c r="C140" i="12"/>
  <c r="B140" i="12"/>
  <c r="A140" i="12"/>
  <c r="JA140" i="12" s="1"/>
  <c r="IY140" i="12" s="1"/>
  <c r="JJ140" i="12" s="1"/>
  <c r="JB139" i="12"/>
  <c r="JC139" i="12" s="1"/>
  <c r="D139" i="12"/>
  <c r="C139" i="12"/>
  <c r="B139" i="12"/>
  <c r="A139" i="12"/>
  <c r="JA139" i="12" s="1"/>
  <c r="IY139" i="12" s="1"/>
  <c r="JJ139" i="12" s="1"/>
  <c r="JA138" i="12"/>
  <c r="IY138" i="12" s="1"/>
  <c r="JJ138" i="12" s="1"/>
  <c r="D138" i="12"/>
  <c r="C138" i="12"/>
  <c r="B138" i="12"/>
  <c r="A138" i="12"/>
  <c r="JA137" i="12"/>
  <c r="IY137" i="12" s="1"/>
  <c r="JJ137" i="12" s="1"/>
  <c r="JB137" i="12"/>
  <c r="JC137" i="12" s="1"/>
  <c r="D137" i="12"/>
  <c r="C137" i="12"/>
  <c r="B137" i="12"/>
  <c r="A137" i="12"/>
  <c r="JA136" i="12"/>
  <c r="IY136" i="12" s="1"/>
  <c r="JJ136" i="12" s="1"/>
  <c r="D136" i="12"/>
  <c r="C136" i="12"/>
  <c r="B136" i="12"/>
  <c r="A136" i="12"/>
  <c r="JA135" i="12"/>
  <c r="IY135" i="12" s="1"/>
  <c r="JJ135" i="12" s="1"/>
  <c r="JB135" i="12"/>
  <c r="JC135" i="12" s="1"/>
  <c r="D135" i="12"/>
  <c r="C135" i="12"/>
  <c r="B135" i="12"/>
  <c r="A135" i="12"/>
  <c r="D134" i="12"/>
  <c r="C134" i="12"/>
  <c r="B134" i="12"/>
  <c r="A134" i="12"/>
  <c r="JA134" i="12" s="1"/>
  <c r="IY134" i="12" s="1"/>
  <c r="JJ134" i="12" s="1"/>
  <c r="JA133" i="12"/>
  <c r="IY133" i="12" s="1"/>
  <c r="JJ133" i="12" s="1"/>
  <c r="JB133" i="12"/>
  <c r="JC133" i="12" s="1"/>
  <c r="D133" i="12"/>
  <c r="C133" i="12"/>
  <c r="B133" i="12"/>
  <c r="A133" i="12"/>
  <c r="D132" i="12"/>
  <c r="C132" i="12"/>
  <c r="B132" i="12"/>
  <c r="A132" i="12"/>
  <c r="JA132" i="12" s="1"/>
  <c r="IY132" i="12" s="1"/>
  <c r="JJ132" i="12" s="1"/>
  <c r="JB131" i="12"/>
  <c r="JC131" i="12" s="1"/>
  <c r="D131" i="12"/>
  <c r="C131" i="12"/>
  <c r="B131" i="12"/>
  <c r="A131" i="12"/>
  <c r="JA131" i="12" s="1"/>
  <c r="IY131" i="12" s="1"/>
  <c r="JJ131" i="12" s="1"/>
  <c r="IY130" i="12"/>
  <c r="JJ130" i="12" s="1"/>
  <c r="D130" i="12"/>
  <c r="C130" i="12"/>
  <c r="B130" i="12"/>
  <c r="A130" i="12"/>
  <c r="JA130" i="12" s="1"/>
  <c r="JA129" i="12"/>
  <c r="IY129" i="12" s="1"/>
  <c r="JJ129" i="12" s="1"/>
  <c r="D129" i="12"/>
  <c r="C129" i="12"/>
  <c r="B129" i="12"/>
  <c r="A129" i="12"/>
  <c r="JA128" i="12"/>
  <c r="IY128" i="12" s="1"/>
  <c r="JJ128" i="12" s="1"/>
  <c r="D128" i="12"/>
  <c r="C128" i="12"/>
  <c r="B128" i="12"/>
  <c r="A128" i="12"/>
  <c r="JB127" i="12"/>
  <c r="JC127" i="12" s="1"/>
  <c r="D127" i="12"/>
  <c r="C127" i="12"/>
  <c r="B127" i="12"/>
  <c r="A127" i="12"/>
  <c r="JA127" i="12" s="1"/>
  <c r="IY127" i="12" s="1"/>
  <c r="JJ127" i="12" s="1"/>
  <c r="D126" i="12"/>
  <c r="C126" i="12"/>
  <c r="B126" i="12"/>
  <c r="A126" i="12"/>
  <c r="JA126" i="12" s="1"/>
  <c r="IY126" i="12" s="1"/>
  <c r="JJ126" i="12" s="1"/>
  <c r="JA125" i="12"/>
  <c r="IY125" i="12" s="1"/>
  <c r="JJ125" i="12" s="1"/>
  <c r="D125" i="12"/>
  <c r="C125" i="12"/>
  <c r="B125" i="12"/>
  <c r="A125" i="12"/>
  <c r="JB124" i="12"/>
  <c r="JC124" i="12" s="1"/>
  <c r="D124" i="12"/>
  <c r="C124" i="12"/>
  <c r="B124" i="12"/>
  <c r="A124" i="12"/>
  <c r="JA124" i="12" s="1"/>
  <c r="IY124" i="12" s="1"/>
  <c r="JJ124" i="12" s="1"/>
  <c r="JB123" i="12"/>
  <c r="JC123" i="12" s="1"/>
  <c r="D123" i="12"/>
  <c r="C123" i="12"/>
  <c r="B123" i="12"/>
  <c r="A123" i="12"/>
  <c r="JA123" i="12" s="1"/>
  <c r="IY123" i="12" s="1"/>
  <c r="JJ123" i="12" s="1"/>
  <c r="JB122" i="12"/>
  <c r="JC122" i="12" s="1"/>
  <c r="D122" i="12"/>
  <c r="C122" i="12"/>
  <c r="B122" i="12"/>
  <c r="A122" i="12"/>
  <c r="JA122" i="12" s="1"/>
  <c r="IY122" i="12" s="1"/>
  <c r="JJ122" i="12" s="1"/>
  <c r="D121" i="12"/>
  <c r="C121" i="12"/>
  <c r="B121" i="12"/>
  <c r="A121" i="12"/>
  <c r="JA121" i="12" s="1"/>
  <c r="IY121" i="12" s="1"/>
  <c r="JJ121" i="12" s="1"/>
  <c r="JA120" i="12"/>
  <c r="IY120" i="12" s="1"/>
  <c r="JJ120" i="12" s="1"/>
  <c r="D120" i="12"/>
  <c r="C120" i="12"/>
  <c r="B120" i="12"/>
  <c r="A120" i="12"/>
  <c r="D119" i="12"/>
  <c r="C119" i="12"/>
  <c r="B119" i="12"/>
  <c r="A119" i="12"/>
  <c r="JA119" i="12" s="1"/>
  <c r="IY119" i="12" s="1"/>
  <c r="JJ119" i="12" s="1"/>
  <c r="JB118" i="12"/>
  <c r="JC118" i="12" s="1"/>
  <c r="D118" i="12"/>
  <c r="C118" i="12"/>
  <c r="B118" i="12"/>
  <c r="A118" i="12"/>
  <c r="JA118" i="12" s="1"/>
  <c r="IY118" i="12" s="1"/>
  <c r="JJ118" i="12" s="1"/>
  <c r="JA117" i="12"/>
  <c r="IY117" i="12" s="1"/>
  <c r="JJ117" i="12" s="1"/>
  <c r="D117" i="12"/>
  <c r="C117" i="12"/>
  <c r="B117" i="12"/>
  <c r="A117" i="12"/>
  <c r="JA116" i="12"/>
  <c r="IY116" i="12" s="1"/>
  <c r="JJ116" i="12" s="1"/>
  <c r="JB116" i="12"/>
  <c r="JC116" i="12" s="1"/>
  <c r="D116" i="12"/>
  <c r="C116" i="12"/>
  <c r="B116" i="12"/>
  <c r="A116" i="12"/>
  <c r="D115" i="12"/>
  <c r="C115" i="12"/>
  <c r="B115" i="12"/>
  <c r="A115" i="12"/>
  <c r="JA115" i="12" s="1"/>
  <c r="IY115" i="12" s="1"/>
  <c r="JJ115" i="12" s="1"/>
  <c r="D114" i="12"/>
  <c r="C114" i="12"/>
  <c r="B114" i="12"/>
  <c r="A114" i="12"/>
  <c r="JA114" i="12" s="1"/>
  <c r="IY114" i="12" s="1"/>
  <c r="JJ114" i="12" s="1"/>
  <c r="JA113" i="12"/>
  <c r="IY113" i="12" s="1"/>
  <c r="JJ113" i="12" s="1"/>
  <c r="JB113" i="12"/>
  <c r="JC113" i="12" s="1"/>
  <c r="D113" i="12"/>
  <c r="C113" i="12"/>
  <c r="B113" i="12"/>
  <c r="A113" i="12"/>
  <c r="D112" i="12"/>
  <c r="C112" i="12"/>
  <c r="B112" i="12"/>
  <c r="A112" i="12"/>
  <c r="JA112" i="12" s="1"/>
  <c r="IY112" i="12" s="1"/>
  <c r="JJ112" i="12" s="1"/>
  <c r="JB111" i="12"/>
  <c r="JC111" i="12" s="1"/>
  <c r="D111" i="12"/>
  <c r="C111" i="12"/>
  <c r="B111" i="12"/>
  <c r="A111" i="12"/>
  <c r="JA111" i="12" s="1"/>
  <c r="IY111" i="12" s="1"/>
  <c r="JJ111" i="12" s="1"/>
  <c r="D110" i="12"/>
  <c r="C110" i="12"/>
  <c r="B110" i="12"/>
  <c r="A110" i="12"/>
  <c r="JA110" i="12" s="1"/>
  <c r="IY110" i="12" s="1"/>
  <c r="JJ110" i="12" s="1"/>
  <c r="D109" i="12"/>
  <c r="C109" i="12"/>
  <c r="B109" i="12"/>
  <c r="A109" i="12"/>
  <c r="JA109" i="12" s="1"/>
  <c r="IY109" i="12" s="1"/>
  <c r="JJ109" i="12" s="1"/>
  <c r="JB108" i="12"/>
  <c r="JC108" i="12" s="1"/>
  <c r="D108" i="12"/>
  <c r="C108" i="12"/>
  <c r="B108" i="12"/>
  <c r="A108" i="12"/>
  <c r="JA108" i="12" s="1"/>
  <c r="IY108" i="12" s="1"/>
  <c r="JJ108" i="12" s="1"/>
  <c r="D107" i="12"/>
  <c r="C107" i="12"/>
  <c r="B107" i="12"/>
  <c r="A107" i="12"/>
  <c r="JA107" i="12" s="1"/>
  <c r="IY107" i="12" s="1"/>
  <c r="JJ107" i="12" s="1"/>
  <c r="JB106" i="12"/>
  <c r="JC106" i="12" s="1"/>
  <c r="D106" i="12"/>
  <c r="C106" i="12"/>
  <c r="B106" i="12"/>
  <c r="A106" i="12"/>
  <c r="JA106" i="12" s="1"/>
  <c r="IY106" i="12" s="1"/>
  <c r="JJ106" i="12" s="1"/>
  <c r="JB105" i="12"/>
  <c r="JC105" i="12" s="1"/>
  <c r="D105" i="12"/>
  <c r="C105" i="12"/>
  <c r="B105" i="12"/>
  <c r="A105" i="12"/>
  <c r="JA105" i="12" s="1"/>
  <c r="IY105" i="12" s="1"/>
  <c r="JJ105" i="12" s="1"/>
  <c r="JA104" i="12"/>
  <c r="IY104" i="12" s="1"/>
  <c r="JJ104" i="12" s="1"/>
  <c r="D104" i="12"/>
  <c r="C104" i="12"/>
  <c r="B104" i="12"/>
  <c r="A104" i="12"/>
  <c r="JB103" i="12"/>
  <c r="JC103" i="12" s="1"/>
  <c r="D103" i="12"/>
  <c r="C103" i="12"/>
  <c r="B103" i="12"/>
  <c r="A103" i="12"/>
  <c r="JA103" i="12" s="1"/>
  <c r="IY103" i="12" s="1"/>
  <c r="JJ103" i="12" s="1"/>
  <c r="JB102" i="12"/>
  <c r="JC102" i="12" s="1"/>
  <c r="D102" i="12"/>
  <c r="C102" i="12"/>
  <c r="B102" i="12"/>
  <c r="A102" i="12"/>
  <c r="JA102" i="12" s="1"/>
  <c r="IY102" i="12" s="1"/>
  <c r="JJ102" i="12" s="1"/>
  <c r="JA101" i="12"/>
  <c r="IY101" i="12" s="1"/>
  <c r="JJ101" i="12" s="1"/>
  <c r="D101" i="12"/>
  <c r="C101" i="12"/>
  <c r="B101" i="12"/>
  <c r="A101" i="12"/>
  <c r="JA100" i="12"/>
  <c r="IY100" i="12" s="1"/>
  <c r="JJ100" i="12" s="1"/>
  <c r="JB100" i="12"/>
  <c r="JC100" i="12" s="1"/>
  <c r="D100" i="12"/>
  <c r="C100" i="12"/>
  <c r="B100" i="12"/>
  <c r="A100" i="12"/>
  <c r="D99" i="12"/>
  <c r="C99" i="12"/>
  <c r="B99" i="12"/>
  <c r="A99" i="12"/>
  <c r="JA99" i="12" s="1"/>
  <c r="IY99" i="12" s="1"/>
  <c r="JJ99" i="12" s="1"/>
  <c r="JB98" i="12"/>
  <c r="JC98" i="12" s="1"/>
  <c r="D98" i="12"/>
  <c r="C98" i="12"/>
  <c r="B98" i="12"/>
  <c r="A98" i="12"/>
  <c r="JA98" i="12" s="1"/>
  <c r="IY98" i="12" s="1"/>
  <c r="JJ98" i="12" s="1"/>
  <c r="JA97" i="12"/>
  <c r="IY97" i="12" s="1"/>
  <c r="JJ97" i="12" s="1"/>
  <c r="JB97" i="12"/>
  <c r="JC97" i="12" s="1"/>
  <c r="D97" i="12"/>
  <c r="C97" i="12"/>
  <c r="B97" i="12"/>
  <c r="A97" i="12"/>
  <c r="JB96" i="12"/>
  <c r="JC96" i="12" s="1"/>
  <c r="D96" i="12"/>
  <c r="C96" i="12"/>
  <c r="B96" i="12"/>
  <c r="A96" i="12"/>
  <c r="JA96" i="12" s="1"/>
  <c r="IY96" i="12" s="1"/>
  <c r="JJ96" i="12" s="1"/>
  <c r="JB95" i="12"/>
  <c r="JC95" i="12" s="1"/>
  <c r="D95" i="12"/>
  <c r="C95" i="12"/>
  <c r="B95" i="12"/>
  <c r="A95" i="12"/>
  <c r="JA95" i="12" s="1"/>
  <c r="IY95" i="12" s="1"/>
  <c r="JJ95" i="12" s="1"/>
  <c r="D94" i="12"/>
  <c r="C94" i="12"/>
  <c r="B94" i="12"/>
  <c r="A94" i="12"/>
  <c r="JA94" i="12" s="1"/>
  <c r="IY94" i="12" s="1"/>
  <c r="JJ94" i="12" s="1"/>
  <c r="JB93" i="12"/>
  <c r="JC93" i="12" s="1"/>
  <c r="D93" i="12"/>
  <c r="C93" i="12"/>
  <c r="B93" i="12"/>
  <c r="A93" i="12"/>
  <c r="JA93" i="12" s="1"/>
  <c r="IY93" i="12" s="1"/>
  <c r="JJ93" i="12" s="1"/>
  <c r="D92" i="12"/>
  <c r="C92" i="12"/>
  <c r="B92" i="12"/>
  <c r="A92" i="12"/>
  <c r="JA92" i="12" s="1"/>
  <c r="IY92" i="12" s="1"/>
  <c r="JJ92" i="12" s="1"/>
  <c r="D91" i="12"/>
  <c r="C91" i="12"/>
  <c r="B91" i="12"/>
  <c r="A91" i="12"/>
  <c r="JA91" i="12" s="1"/>
  <c r="IY91" i="12" s="1"/>
  <c r="JJ91" i="12" s="1"/>
  <c r="JB90" i="12"/>
  <c r="JC90" i="12" s="1"/>
  <c r="D90" i="12"/>
  <c r="C90" i="12"/>
  <c r="B90" i="12"/>
  <c r="A90" i="12"/>
  <c r="JA90" i="12" s="1"/>
  <c r="IY90" i="12" s="1"/>
  <c r="JJ90" i="12" s="1"/>
  <c r="JB89" i="12"/>
  <c r="JC89" i="12" s="1"/>
  <c r="D89" i="12"/>
  <c r="C89" i="12"/>
  <c r="B89" i="12"/>
  <c r="A89" i="12"/>
  <c r="JA89" i="12" s="1"/>
  <c r="IY89" i="12" s="1"/>
  <c r="JJ89" i="12" s="1"/>
  <c r="JA88" i="12"/>
  <c r="IY88" i="12" s="1"/>
  <c r="JJ88" i="12" s="1"/>
  <c r="D88" i="12"/>
  <c r="C88" i="12"/>
  <c r="B88" i="12"/>
  <c r="A88" i="12"/>
  <c r="JB87" i="12"/>
  <c r="JC87" i="12" s="1"/>
  <c r="D87" i="12"/>
  <c r="C87" i="12"/>
  <c r="B87" i="12"/>
  <c r="A87" i="12"/>
  <c r="JA87" i="12" s="1"/>
  <c r="IY87" i="12" s="1"/>
  <c r="JJ87" i="12" s="1"/>
  <c r="D86" i="12"/>
  <c r="C86" i="12"/>
  <c r="B86" i="12"/>
  <c r="A86" i="12"/>
  <c r="JA86" i="12" s="1"/>
  <c r="IY86" i="12" s="1"/>
  <c r="JJ86" i="12" s="1"/>
  <c r="JA85" i="12"/>
  <c r="IY85" i="12" s="1"/>
  <c r="JJ85" i="12" s="1"/>
  <c r="D85" i="12"/>
  <c r="C85" i="12"/>
  <c r="B85" i="12"/>
  <c r="A85" i="12"/>
  <c r="JB84" i="12"/>
  <c r="JC84" i="12" s="1"/>
  <c r="D84" i="12"/>
  <c r="C84" i="12"/>
  <c r="B84" i="12"/>
  <c r="A84" i="12"/>
  <c r="JA84" i="12" s="1"/>
  <c r="IY84" i="12" s="1"/>
  <c r="JJ84" i="12" s="1"/>
  <c r="D83" i="12"/>
  <c r="C83" i="12"/>
  <c r="B83" i="12"/>
  <c r="A83" i="12"/>
  <c r="JA83" i="12" s="1"/>
  <c r="IY83" i="12" s="1"/>
  <c r="JJ83" i="12" s="1"/>
  <c r="JA82" i="12"/>
  <c r="IY82" i="12" s="1"/>
  <c r="JJ82" i="12" s="1"/>
  <c r="D82" i="12"/>
  <c r="C82" i="12"/>
  <c r="B82" i="12"/>
  <c r="A82" i="12"/>
  <c r="D81" i="12"/>
  <c r="JB81" i="12" s="1"/>
  <c r="JC81" i="12" s="1"/>
  <c r="C81" i="12"/>
  <c r="B81" i="12"/>
  <c r="A81" i="12"/>
  <c r="JA81" i="12" s="1"/>
  <c r="IY81" i="12" s="1"/>
  <c r="JJ81" i="12" s="1"/>
  <c r="JA80" i="12"/>
  <c r="IY80" i="12" s="1"/>
  <c r="JJ80" i="12" s="1"/>
  <c r="D80" i="12"/>
  <c r="C80" i="12"/>
  <c r="B80" i="12"/>
  <c r="A80" i="12"/>
  <c r="D79" i="12"/>
  <c r="JB79" i="12" s="1"/>
  <c r="JC79" i="12" s="1"/>
  <c r="C79" i="12"/>
  <c r="B79" i="12"/>
  <c r="A79" i="12"/>
  <c r="JA79" i="12" s="1"/>
  <c r="IY79" i="12" s="1"/>
  <c r="JJ79" i="12" s="1"/>
  <c r="D78" i="12"/>
  <c r="C78" i="12"/>
  <c r="B78" i="12"/>
  <c r="A78" i="12"/>
  <c r="JA78" i="12" s="1"/>
  <c r="IY78" i="12" s="1"/>
  <c r="JJ78" i="12" s="1"/>
  <c r="D77" i="12"/>
  <c r="C77" i="12"/>
  <c r="B77" i="12"/>
  <c r="A77" i="12"/>
  <c r="JA77" i="12" s="1"/>
  <c r="IY77" i="12" s="1"/>
  <c r="JJ77" i="12" s="1"/>
  <c r="D76" i="12"/>
  <c r="C76" i="12"/>
  <c r="B76" i="12"/>
  <c r="A76" i="12"/>
  <c r="JA76" i="12" s="1"/>
  <c r="IY76" i="12" s="1"/>
  <c r="JJ76" i="12" s="1"/>
  <c r="D75" i="12"/>
  <c r="C75" i="12"/>
  <c r="B75" i="12"/>
  <c r="A75" i="12"/>
  <c r="JA75" i="12" s="1"/>
  <c r="IY75" i="12" s="1"/>
  <c r="JJ75" i="12" s="1"/>
  <c r="JA74" i="12"/>
  <c r="IY74" i="12" s="1"/>
  <c r="JJ74" i="12" s="1"/>
  <c r="D74" i="12"/>
  <c r="C74" i="12"/>
  <c r="B74" i="12"/>
  <c r="A74" i="12"/>
  <c r="D73" i="12"/>
  <c r="JB73" i="12" s="1"/>
  <c r="JC73" i="12" s="1"/>
  <c r="C73" i="12"/>
  <c r="B73" i="12"/>
  <c r="A73" i="12"/>
  <c r="JA73" i="12" s="1"/>
  <c r="IY73" i="12" s="1"/>
  <c r="JJ73" i="12" s="1"/>
  <c r="JA72" i="12"/>
  <c r="IY72" i="12" s="1"/>
  <c r="JJ72" i="12" s="1"/>
  <c r="D72" i="12"/>
  <c r="C72" i="12"/>
  <c r="B72" i="12"/>
  <c r="A72" i="12"/>
  <c r="D71" i="12"/>
  <c r="JB71" i="12" s="1"/>
  <c r="JC71" i="12" s="1"/>
  <c r="C71" i="12"/>
  <c r="B71" i="12"/>
  <c r="A71" i="12"/>
  <c r="JA71" i="12" s="1"/>
  <c r="IY71" i="12" s="1"/>
  <c r="JJ71" i="12" s="1"/>
  <c r="D70" i="12"/>
  <c r="C70" i="12"/>
  <c r="B70" i="12"/>
  <c r="A70" i="12"/>
  <c r="JA70" i="12" s="1"/>
  <c r="IY70" i="12" s="1"/>
  <c r="JJ70" i="12" s="1"/>
  <c r="D69" i="12"/>
  <c r="C69" i="12"/>
  <c r="B69" i="12"/>
  <c r="A69" i="12"/>
  <c r="JA69" i="12" s="1"/>
  <c r="IY69" i="12" s="1"/>
  <c r="JJ69" i="12" s="1"/>
  <c r="D68" i="12"/>
  <c r="C68" i="12"/>
  <c r="B68" i="12"/>
  <c r="A68" i="12"/>
  <c r="JA68" i="12" s="1"/>
  <c r="IY68" i="12" s="1"/>
  <c r="JJ68" i="12" s="1"/>
  <c r="D67" i="12"/>
  <c r="C67" i="12"/>
  <c r="B67" i="12"/>
  <c r="A67" i="12"/>
  <c r="JA67" i="12" s="1"/>
  <c r="IY67" i="12" s="1"/>
  <c r="JJ67" i="12" s="1"/>
  <c r="JA66" i="12"/>
  <c r="IY66" i="12" s="1"/>
  <c r="JJ66" i="12" s="1"/>
  <c r="D66" i="12"/>
  <c r="C66" i="12"/>
  <c r="B66" i="12"/>
  <c r="A66" i="12"/>
  <c r="D65" i="12"/>
  <c r="JB65" i="12" s="1"/>
  <c r="JC65" i="12" s="1"/>
  <c r="C65" i="12"/>
  <c r="B65" i="12"/>
  <c r="A65" i="12"/>
  <c r="JA65" i="12" s="1"/>
  <c r="IY65" i="12" s="1"/>
  <c r="JJ65" i="12" s="1"/>
  <c r="JA64" i="12"/>
  <c r="IY64" i="12" s="1"/>
  <c r="JJ64" i="12" s="1"/>
  <c r="D64" i="12"/>
  <c r="C64" i="12"/>
  <c r="B64" i="12"/>
  <c r="A64" i="12"/>
  <c r="D63" i="12"/>
  <c r="JB63" i="12" s="1"/>
  <c r="JC63" i="12" s="1"/>
  <c r="C63" i="12"/>
  <c r="B63" i="12"/>
  <c r="A63" i="12"/>
  <c r="JA63" i="12" s="1"/>
  <c r="IY63" i="12" s="1"/>
  <c r="JJ63" i="12" s="1"/>
  <c r="D62" i="12"/>
  <c r="C62" i="12"/>
  <c r="B62" i="12"/>
  <c r="A62" i="12"/>
  <c r="JA62" i="12" s="1"/>
  <c r="IY62" i="12" s="1"/>
  <c r="JJ62" i="12" s="1"/>
  <c r="D61" i="12"/>
  <c r="C61" i="12"/>
  <c r="B61" i="12"/>
  <c r="A61" i="12"/>
  <c r="JA61" i="12" s="1"/>
  <c r="IY61" i="12" s="1"/>
  <c r="JJ61" i="12" s="1"/>
  <c r="D60" i="12"/>
  <c r="C60" i="12"/>
  <c r="B60" i="12"/>
  <c r="A60" i="12"/>
  <c r="JA60" i="12" s="1"/>
  <c r="IY60" i="12" s="1"/>
  <c r="JJ60" i="12" s="1"/>
  <c r="D59" i="12"/>
  <c r="C59" i="12"/>
  <c r="B59" i="12"/>
  <c r="A59" i="12"/>
  <c r="JA59" i="12" s="1"/>
  <c r="IY59" i="12" s="1"/>
  <c r="JJ59" i="12" s="1"/>
  <c r="JA58" i="12"/>
  <c r="IY58" i="12" s="1"/>
  <c r="JJ58" i="12" s="1"/>
  <c r="D58" i="12"/>
  <c r="C58" i="12"/>
  <c r="B58" i="12"/>
  <c r="A58" i="12"/>
  <c r="D57" i="12"/>
  <c r="JB57" i="12" s="1"/>
  <c r="JC57" i="12" s="1"/>
  <c r="C57" i="12"/>
  <c r="B57" i="12"/>
  <c r="A57" i="12"/>
  <c r="JA57" i="12" s="1"/>
  <c r="IY57" i="12" s="1"/>
  <c r="JJ57" i="12" s="1"/>
  <c r="JA56" i="12"/>
  <c r="IY56" i="12" s="1"/>
  <c r="JJ56" i="12" s="1"/>
  <c r="D56" i="12"/>
  <c r="C56" i="12"/>
  <c r="B56" i="12"/>
  <c r="A56" i="12"/>
  <c r="D55" i="12"/>
  <c r="JB55" i="12" s="1"/>
  <c r="JC55" i="12" s="1"/>
  <c r="C55" i="12"/>
  <c r="B55" i="12"/>
  <c r="A55" i="12"/>
  <c r="JA55" i="12" s="1"/>
  <c r="IY55" i="12" s="1"/>
  <c r="JJ55" i="12" s="1"/>
  <c r="D54" i="12"/>
  <c r="C54" i="12"/>
  <c r="B54" i="12"/>
  <c r="A54" i="12"/>
  <c r="JA54" i="12" s="1"/>
  <c r="IY54" i="12" s="1"/>
  <c r="JJ54" i="12" s="1"/>
  <c r="D53" i="12"/>
  <c r="C53" i="12"/>
  <c r="B53" i="12"/>
  <c r="A53" i="12"/>
  <c r="JA53" i="12" s="1"/>
  <c r="IY53" i="12" s="1"/>
  <c r="JJ53" i="12" s="1"/>
  <c r="D52" i="12"/>
  <c r="C52" i="12"/>
  <c r="B52" i="12"/>
  <c r="A52" i="12"/>
  <c r="JA52" i="12" s="1"/>
  <c r="IY52" i="12" s="1"/>
  <c r="JJ52" i="12" s="1"/>
  <c r="D51" i="12"/>
  <c r="C51" i="12"/>
  <c r="B51" i="12"/>
  <c r="A51" i="12"/>
  <c r="JA51" i="12" s="1"/>
  <c r="IY51" i="12" s="1"/>
  <c r="JJ51" i="12" s="1"/>
  <c r="JA50" i="12"/>
  <c r="IY50" i="12" s="1"/>
  <c r="JJ50" i="12" s="1"/>
  <c r="D50" i="12"/>
  <c r="C50" i="12"/>
  <c r="B50" i="12"/>
  <c r="A50" i="12"/>
  <c r="D49" i="12"/>
  <c r="JB49" i="12" s="1"/>
  <c r="JC49" i="12" s="1"/>
  <c r="C49" i="12"/>
  <c r="B49" i="12"/>
  <c r="A49" i="12"/>
  <c r="JA49" i="12" s="1"/>
  <c r="IY49" i="12" s="1"/>
  <c r="JJ49" i="12" s="1"/>
  <c r="JA48" i="12"/>
  <c r="IY48" i="12" s="1"/>
  <c r="JJ48" i="12" s="1"/>
  <c r="D48" i="12"/>
  <c r="C48" i="12"/>
  <c r="B48" i="12"/>
  <c r="A48" i="12"/>
  <c r="D47" i="12"/>
  <c r="JB47" i="12" s="1"/>
  <c r="JC47" i="12" s="1"/>
  <c r="C47" i="12"/>
  <c r="B47" i="12"/>
  <c r="A47" i="12"/>
  <c r="JA47" i="12" s="1"/>
  <c r="IY47" i="12" s="1"/>
  <c r="JJ47" i="12" s="1"/>
  <c r="D46" i="12"/>
  <c r="C46" i="12"/>
  <c r="B46" i="12"/>
  <c r="A46" i="12"/>
  <c r="JA46" i="12" s="1"/>
  <c r="IY46" i="12" s="1"/>
  <c r="JJ46" i="12" s="1"/>
  <c r="D45" i="12"/>
  <c r="C45" i="12"/>
  <c r="B45" i="12"/>
  <c r="A45" i="12"/>
  <c r="JA45" i="12" s="1"/>
  <c r="IY45" i="12" s="1"/>
  <c r="JJ45" i="12" s="1"/>
  <c r="D44" i="12"/>
  <c r="C44" i="12"/>
  <c r="B44" i="12"/>
  <c r="A44" i="12"/>
  <c r="JA44" i="12" s="1"/>
  <c r="IY44" i="12" s="1"/>
  <c r="JJ44" i="12" s="1"/>
  <c r="D43" i="12"/>
  <c r="C43" i="12"/>
  <c r="B43" i="12"/>
  <c r="A43" i="12"/>
  <c r="JA43" i="12" s="1"/>
  <c r="IY43" i="12" s="1"/>
  <c r="JJ43" i="12" s="1"/>
  <c r="JA42" i="12"/>
  <c r="IY42" i="12" s="1"/>
  <c r="JJ42" i="12" s="1"/>
  <c r="D42" i="12"/>
  <c r="C42" i="12"/>
  <c r="B42" i="12"/>
  <c r="A42" i="12"/>
  <c r="D41" i="12"/>
  <c r="JB41" i="12" s="1"/>
  <c r="JC41" i="12" s="1"/>
  <c r="C41" i="12"/>
  <c r="B41" i="12"/>
  <c r="A41" i="12"/>
  <c r="JA41" i="12" s="1"/>
  <c r="IY41" i="12" s="1"/>
  <c r="JJ41" i="12" s="1"/>
  <c r="JA40" i="12"/>
  <c r="IY40" i="12" s="1"/>
  <c r="JJ40" i="12" s="1"/>
  <c r="D40" i="12"/>
  <c r="C40" i="12"/>
  <c r="B40" i="12"/>
  <c r="A40" i="12"/>
  <c r="D39" i="12"/>
  <c r="JB39" i="12" s="1"/>
  <c r="JC39" i="12" s="1"/>
  <c r="C39" i="12"/>
  <c r="B39" i="12"/>
  <c r="A39" i="12"/>
  <c r="JA39" i="12" s="1"/>
  <c r="IY39" i="12" s="1"/>
  <c r="JJ39" i="12" s="1"/>
  <c r="D38" i="12"/>
  <c r="C38" i="12"/>
  <c r="B38" i="12"/>
  <c r="A38" i="12"/>
  <c r="JA38" i="12" s="1"/>
  <c r="IY38" i="12" s="1"/>
  <c r="JJ38" i="12" s="1"/>
  <c r="D37" i="12"/>
  <c r="C37" i="12"/>
  <c r="B37" i="12"/>
  <c r="A37" i="12"/>
  <c r="JA37" i="12" s="1"/>
  <c r="IY37" i="12" s="1"/>
  <c r="JJ37" i="12" s="1"/>
  <c r="D36" i="12"/>
  <c r="C36" i="12"/>
  <c r="B36" i="12"/>
  <c r="A36" i="12"/>
  <c r="JA36" i="12" s="1"/>
  <c r="IY36" i="12" s="1"/>
  <c r="JJ36" i="12" s="1"/>
  <c r="D35" i="12"/>
  <c r="C35" i="12"/>
  <c r="B35" i="12"/>
  <c r="A35" i="12"/>
  <c r="JA35" i="12" s="1"/>
  <c r="IY35" i="12" s="1"/>
  <c r="JJ35" i="12" s="1"/>
  <c r="JA34" i="12"/>
  <c r="IY34" i="12" s="1"/>
  <c r="JJ34" i="12" s="1"/>
  <c r="D34" i="12"/>
  <c r="C34" i="12"/>
  <c r="B34" i="12"/>
  <c r="A34" i="12"/>
  <c r="D33" i="12"/>
  <c r="JB33" i="12" s="1"/>
  <c r="JC33" i="12" s="1"/>
  <c r="C33" i="12"/>
  <c r="B33" i="12"/>
  <c r="A33" i="12"/>
  <c r="JA33" i="12" s="1"/>
  <c r="IY33" i="12" s="1"/>
  <c r="JJ33" i="12" s="1"/>
  <c r="JA32" i="12"/>
  <c r="IY32" i="12" s="1"/>
  <c r="JJ32" i="12" s="1"/>
  <c r="D32" i="12"/>
  <c r="C32" i="12"/>
  <c r="B32" i="12"/>
  <c r="A32" i="12"/>
  <c r="D31" i="12"/>
  <c r="JB31" i="12" s="1"/>
  <c r="JC31" i="12" s="1"/>
  <c r="C31" i="12"/>
  <c r="B31" i="12"/>
  <c r="A31" i="12"/>
  <c r="JA31" i="12" s="1"/>
  <c r="IY31" i="12" s="1"/>
  <c r="JJ31" i="12" s="1"/>
  <c r="D30" i="12"/>
  <c r="C30" i="12"/>
  <c r="B30" i="12"/>
  <c r="A30" i="12"/>
  <c r="JA30" i="12" s="1"/>
  <c r="IY30" i="12" s="1"/>
  <c r="JJ30" i="12" s="1"/>
  <c r="D29" i="12"/>
  <c r="C29" i="12"/>
  <c r="B29" i="12"/>
  <c r="A29" i="12"/>
  <c r="JA29" i="12" s="1"/>
  <c r="IY29" i="12" s="1"/>
  <c r="JJ29" i="12" s="1"/>
  <c r="D28" i="12"/>
  <c r="C28" i="12"/>
  <c r="B28" i="12"/>
  <c r="A28" i="12"/>
  <c r="JA28" i="12" s="1"/>
  <c r="IY28" i="12" s="1"/>
  <c r="JJ28" i="12" s="1"/>
  <c r="D27" i="12"/>
  <c r="C27" i="12"/>
  <c r="B27" i="12"/>
  <c r="A27" i="12"/>
  <c r="JA27" i="12" s="1"/>
  <c r="IY27" i="12" s="1"/>
  <c r="JJ27" i="12" s="1"/>
  <c r="JA26" i="12"/>
  <c r="IY26" i="12" s="1"/>
  <c r="JJ26" i="12" s="1"/>
  <c r="D26" i="12"/>
  <c r="C26" i="12"/>
  <c r="B26" i="12"/>
  <c r="A26" i="12"/>
  <c r="D25" i="12"/>
  <c r="JB25" i="12" s="1"/>
  <c r="JC25" i="12" s="1"/>
  <c r="C25" i="12"/>
  <c r="B25" i="12"/>
  <c r="A25" i="12"/>
  <c r="JA25" i="12" s="1"/>
  <c r="IY25" i="12" s="1"/>
  <c r="JJ25" i="12" s="1"/>
  <c r="JA24" i="12"/>
  <c r="IY24" i="12" s="1"/>
  <c r="JJ24" i="12" s="1"/>
  <c r="D24" i="12"/>
  <c r="C24" i="12"/>
  <c r="B24" i="12"/>
  <c r="A24" i="12"/>
  <c r="D23" i="12"/>
  <c r="JB23" i="12" s="1"/>
  <c r="JC23" i="12" s="1"/>
  <c r="C23" i="12"/>
  <c r="B23" i="12"/>
  <c r="A23" i="12"/>
  <c r="JA23" i="12" s="1"/>
  <c r="IY23" i="12" s="1"/>
  <c r="JJ23" i="12" s="1"/>
  <c r="D22" i="12"/>
  <c r="C22" i="12"/>
  <c r="B22" i="12"/>
  <c r="A22" i="12"/>
  <c r="JA22" i="12" s="1"/>
  <c r="IY22" i="12" s="1"/>
  <c r="JJ22" i="12" s="1"/>
  <c r="D21" i="12"/>
  <c r="C21" i="12"/>
  <c r="B21" i="12"/>
  <c r="A21" i="12"/>
  <c r="JA21" i="12" s="1"/>
  <c r="D20" i="12"/>
  <c r="C20" i="12"/>
  <c r="B20" i="12"/>
  <c r="A20" i="12"/>
  <c r="JA20" i="12" s="1"/>
  <c r="D19" i="12"/>
  <c r="C19" i="12"/>
  <c r="B19" i="12"/>
  <c r="A19" i="12"/>
  <c r="JA19" i="12" s="1"/>
  <c r="D18" i="12"/>
  <c r="C18" i="12"/>
  <c r="B18" i="12"/>
  <c r="A18" i="12"/>
  <c r="JA18" i="12" s="1"/>
  <c r="D17" i="12"/>
  <c r="JB17" i="12" s="1"/>
  <c r="JC17" i="12" s="1"/>
  <c r="C17" i="12"/>
  <c r="B17" i="12"/>
  <c r="A17" i="12"/>
  <c r="JA17" i="12" s="1"/>
  <c r="D16" i="12"/>
  <c r="C16" i="12"/>
  <c r="B16" i="12"/>
  <c r="A16" i="12"/>
  <c r="JA16" i="12" s="1"/>
  <c r="D15" i="12"/>
  <c r="C15" i="12"/>
  <c r="B15" i="12"/>
  <c r="A15" i="12"/>
  <c r="JA15" i="12" s="1"/>
  <c r="D14" i="12"/>
  <c r="C14" i="12"/>
  <c r="B14" i="12"/>
  <c r="A14" i="12"/>
  <c r="JA14" i="12" s="1"/>
  <c r="D13" i="12"/>
  <c r="C13" i="12"/>
  <c r="B13" i="12"/>
  <c r="A13" i="12"/>
  <c r="JA13" i="12" s="1"/>
  <c r="D12" i="12"/>
  <c r="C12" i="12"/>
  <c r="B12" i="12"/>
  <c r="A12" i="12"/>
  <c r="JA12" i="12" s="1"/>
  <c r="D11" i="12"/>
  <c r="C11" i="12"/>
  <c r="B11" i="12"/>
  <c r="A11" i="12"/>
  <c r="JA11" i="12" s="1"/>
  <c r="D10" i="12"/>
  <c r="JB10" i="12" s="1"/>
  <c r="JC10" i="12" s="1"/>
  <c r="C10" i="12"/>
  <c r="B10" i="12"/>
  <c r="A10" i="12"/>
  <c r="JA10" i="12" s="1"/>
  <c r="D9" i="12"/>
  <c r="C9" i="12"/>
  <c r="B9" i="12"/>
  <c r="A9" i="12"/>
  <c r="JA9" i="12" s="1"/>
  <c r="JB15" i="12" l="1"/>
  <c r="JC15" i="12" s="1"/>
  <c r="JB12" i="12"/>
  <c r="JC12" i="12" s="1"/>
  <c r="JB91" i="12"/>
  <c r="JC91" i="12" s="1"/>
  <c r="JB109" i="12"/>
  <c r="JC109" i="12" s="1"/>
  <c r="JB112" i="12"/>
  <c r="JC112" i="12" s="1"/>
  <c r="JB114" i="12"/>
  <c r="JC114" i="12" s="1"/>
  <c r="JB119" i="12"/>
  <c r="JC119" i="12" s="1"/>
  <c r="JB121" i="12"/>
  <c r="JC121" i="12" s="1"/>
  <c r="JB134" i="12"/>
  <c r="JC134" i="12" s="1"/>
  <c r="JB144" i="12"/>
  <c r="JC144" i="12" s="1"/>
  <c r="JB146" i="12"/>
  <c r="JC146" i="12" s="1"/>
  <c r="JB148" i="12"/>
  <c r="JC148" i="12" s="1"/>
  <c r="JB160" i="12"/>
  <c r="JC160" i="12" s="1"/>
  <c r="JB165" i="12"/>
  <c r="JC165" i="12" s="1"/>
  <c r="JB168" i="12"/>
  <c r="JC168" i="12" s="1"/>
  <c r="JB192" i="12"/>
  <c r="JC192" i="12" s="1"/>
  <c r="JB205" i="12"/>
  <c r="JC205" i="12" s="1"/>
  <c r="JB9" i="12"/>
  <c r="JC9" i="12" s="1"/>
  <c r="JB11" i="12"/>
  <c r="JC11" i="12" s="1"/>
  <c r="JB13" i="12"/>
  <c r="JC13" i="12" s="1"/>
  <c r="JB21" i="12"/>
  <c r="JC21" i="12" s="1"/>
  <c r="JB29" i="12"/>
  <c r="JC29" i="12" s="1"/>
  <c r="JB37" i="12"/>
  <c r="JC37" i="12" s="1"/>
  <c r="JB45" i="12"/>
  <c r="JC45" i="12" s="1"/>
  <c r="JB53" i="12"/>
  <c r="JC53" i="12" s="1"/>
  <c r="JB61" i="12"/>
  <c r="JC61" i="12" s="1"/>
  <c r="JB69" i="12"/>
  <c r="JC69" i="12" s="1"/>
  <c r="JB77" i="12"/>
  <c r="JC77" i="12" s="1"/>
  <c r="JB86" i="12"/>
  <c r="JC86" i="12" s="1"/>
  <c r="JB92" i="12"/>
  <c r="JC92" i="12" s="1"/>
  <c r="JB107" i="12"/>
  <c r="JC107" i="12" s="1"/>
  <c r="JB125" i="12"/>
  <c r="JC125" i="12" s="1"/>
  <c r="JB128" i="12"/>
  <c r="JC128" i="12" s="1"/>
  <c r="JB130" i="12"/>
  <c r="JC130" i="12" s="1"/>
  <c r="JB132" i="12"/>
  <c r="JC132" i="12" s="1"/>
  <c r="JB151" i="12"/>
  <c r="JC151" i="12" s="1"/>
  <c r="JB153" i="12"/>
  <c r="JC153" i="12" s="1"/>
  <c r="JB157" i="12"/>
  <c r="JC157" i="12" s="1"/>
  <c r="JB176" i="12"/>
  <c r="JC176" i="12" s="1"/>
  <c r="JB184" i="12"/>
  <c r="JC184" i="12" s="1"/>
  <c r="JB197" i="12"/>
  <c r="JC197" i="12" s="1"/>
  <c r="JB19" i="12"/>
  <c r="JC19" i="12" s="1"/>
  <c r="JB27" i="12"/>
  <c r="JC27" i="12" s="1"/>
  <c r="JB35" i="12"/>
  <c r="JC35" i="12" s="1"/>
  <c r="JB43" i="12"/>
  <c r="JC43" i="12" s="1"/>
  <c r="JB51" i="12"/>
  <c r="JC51" i="12" s="1"/>
  <c r="JB59" i="12"/>
  <c r="JC59" i="12" s="1"/>
  <c r="JB67" i="12"/>
  <c r="JC67" i="12" s="1"/>
  <c r="JB75" i="12"/>
  <c r="JC75" i="12" s="1"/>
  <c r="JB83" i="12"/>
  <c r="JC83" i="12" s="1"/>
  <c r="JB14" i="12"/>
  <c r="JC14" i="12" s="1"/>
  <c r="JB16" i="12"/>
  <c r="JC16" i="12" s="1"/>
  <c r="JB18" i="12"/>
  <c r="JC18" i="12" s="1"/>
  <c r="JB20" i="12"/>
  <c r="JC20" i="12" s="1"/>
  <c r="JB22" i="12"/>
  <c r="JC22" i="12" s="1"/>
  <c r="JB24" i="12"/>
  <c r="JC24" i="12" s="1"/>
  <c r="JB26" i="12"/>
  <c r="JC26" i="12" s="1"/>
  <c r="JB28" i="12"/>
  <c r="JC28" i="12" s="1"/>
  <c r="JB30" i="12"/>
  <c r="JC30" i="12" s="1"/>
  <c r="JB32" i="12"/>
  <c r="JC32" i="12" s="1"/>
  <c r="JB34" i="12"/>
  <c r="JC34" i="12" s="1"/>
  <c r="JB36" i="12"/>
  <c r="JC36" i="12" s="1"/>
  <c r="JB38" i="12"/>
  <c r="JC38" i="12" s="1"/>
  <c r="JB40" i="12"/>
  <c r="JC40" i="12" s="1"/>
  <c r="JB42" i="12"/>
  <c r="JC42" i="12" s="1"/>
  <c r="JB44" i="12"/>
  <c r="JC44" i="12" s="1"/>
  <c r="JB46" i="12"/>
  <c r="JC46" i="12" s="1"/>
  <c r="JB48" i="12"/>
  <c r="JC48" i="12" s="1"/>
  <c r="JB50" i="12"/>
  <c r="JC50" i="12" s="1"/>
  <c r="JB52" i="12"/>
  <c r="JC52" i="12" s="1"/>
  <c r="JB54" i="12"/>
  <c r="JC54" i="12" s="1"/>
  <c r="JB56" i="12"/>
  <c r="JC56" i="12" s="1"/>
  <c r="JB58" i="12"/>
  <c r="JC58" i="12" s="1"/>
  <c r="JB60" i="12"/>
  <c r="JC60" i="12" s="1"/>
  <c r="JB62" i="12"/>
  <c r="JC62" i="12" s="1"/>
  <c r="JB64" i="12"/>
  <c r="JC64" i="12" s="1"/>
  <c r="JB66" i="12"/>
  <c r="JC66" i="12" s="1"/>
  <c r="JB68" i="12"/>
  <c r="JC68" i="12" s="1"/>
  <c r="JB70" i="12"/>
  <c r="JC70" i="12" s="1"/>
  <c r="JB72" i="12"/>
  <c r="JC72" i="12" s="1"/>
  <c r="JB74" i="12"/>
  <c r="JC74" i="12" s="1"/>
  <c r="JB76" i="12"/>
  <c r="JC76" i="12" s="1"/>
  <c r="JB78" i="12"/>
  <c r="JC78" i="12" s="1"/>
  <c r="JB80" i="12"/>
  <c r="JC80" i="12" s="1"/>
  <c r="JB82" i="12"/>
  <c r="JC82" i="12" s="1"/>
  <c r="JB85" i="12"/>
  <c r="JC85" i="12" s="1"/>
  <c r="JB88" i="12"/>
  <c r="JC88" i="12" s="1"/>
  <c r="JB94" i="12"/>
  <c r="JC94" i="12" s="1"/>
  <c r="JB99" i="12"/>
  <c r="JC99" i="12" s="1"/>
  <c r="JB101" i="12"/>
  <c r="JC101" i="12" s="1"/>
  <c r="JB104" i="12"/>
  <c r="JC104" i="12" s="1"/>
  <c r="JB110" i="12"/>
  <c r="JC110" i="12" s="1"/>
  <c r="JB115" i="12"/>
  <c r="JC115" i="12" s="1"/>
  <c r="JB117" i="12"/>
  <c r="JC117" i="12" s="1"/>
  <c r="JB120" i="12"/>
  <c r="JC120" i="12" s="1"/>
  <c r="JB126" i="12"/>
  <c r="JC126" i="12" s="1"/>
  <c r="JB129" i="12"/>
  <c r="JC129" i="12" s="1"/>
  <c r="JB136" i="12"/>
  <c r="JC136" i="12" s="1"/>
  <c r="JB138" i="12"/>
  <c r="JC138" i="12" s="1"/>
  <c r="JB143" i="12"/>
  <c r="JC143" i="12" s="1"/>
  <c r="JB145" i="12"/>
  <c r="JC145" i="12" s="1"/>
  <c r="JB152" i="12"/>
  <c r="JC152" i="12" s="1"/>
  <c r="JB154" i="12"/>
  <c r="JC154" i="12" s="1"/>
  <c r="JB159" i="12"/>
  <c r="JC159" i="12" s="1"/>
  <c r="JB163" i="12"/>
  <c r="JC163" i="12" s="1"/>
  <c r="JB244" i="12"/>
  <c r="JC244" i="12" s="1"/>
  <c r="JB248" i="12"/>
  <c r="JC248" i="12" s="1"/>
  <c r="JB254" i="12"/>
  <c r="JC254" i="12" s="1"/>
  <c r="JB258" i="12"/>
  <c r="JC258" i="12" s="1"/>
  <c r="JB267" i="12"/>
  <c r="JC267" i="12" s="1"/>
  <c r="JB271" i="12"/>
  <c r="JC271" i="12" s="1"/>
  <c r="JB281" i="12"/>
  <c r="JC281" i="12" s="1"/>
  <c r="JB285" i="12"/>
  <c r="JC285" i="12" s="1"/>
  <c r="JB357" i="12"/>
  <c r="JC357" i="12" s="1"/>
  <c r="JB368" i="12"/>
  <c r="JC368" i="12" s="1"/>
  <c r="JB607" i="12"/>
  <c r="JC607" i="12" s="1"/>
  <c r="JB441" i="12"/>
  <c r="JC441" i="12" s="1"/>
  <c r="JB449" i="12"/>
  <c r="JC449" i="12" s="1"/>
  <c r="JB457" i="12"/>
  <c r="JC457" i="12" s="1"/>
  <c r="JB472" i="12"/>
  <c r="JC472" i="12" s="1"/>
  <c r="JB488" i="12"/>
  <c r="JC488" i="12" s="1"/>
  <c r="JB504" i="12"/>
  <c r="JC504" i="12" s="1"/>
  <c r="JB715" i="12"/>
  <c r="JC715" i="12" s="1"/>
  <c r="JB167" i="12"/>
  <c r="JC167" i="12" s="1"/>
  <c r="JB171" i="12"/>
  <c r="JC171" i="12" s="1"/>
  <c r="JB175" i="12"/>
  <c r="JC175" i="12" s="1"/>
  <c r="JB179" i="12"/>
  <c r="JC179" i="12" s="1"/>
  <c r="JB183" i="12"/>
  <c r="JC183" i="12" s="1"/>
  <c r="JB187" i="12"/>
  <c r="JC187" i="12" s="1"/>
  <c r="JB191" i="12"/>
  <c r="JC191" i="12" s="1"/>
  <c r="JB195" i="12"/>
  <c r="JC195" i="12" s="1"/>
  <c r="JB199" i="12"/>
  <c r="JC199" i="12" s="1"/>
  <c r="JB203" i="12"/>
  <c r="JC203" i="12" s="1"/>
  <c r="JB207" i="12"/>
  <c r="JC207" i="12" s="1"/>
  <c r="JB211" i="12"/>
  <c r="JC211" i="12" s="1"/>
  <c r="JB215" i="12"/>
  <c r="JC215" i="12" s="1"/>
  <c r="JB219" i="12"/>
  <c r="JC219" i="12" s="1"/>
  <c r="JB223" i="12"/>
  <c r="JC223" i="12" s="1"/>
  <c r="JB227" i="12"/>
  <c r="JC227" i="12" s="1"/>
  <c r="JB231" i="12"/>
  <c r="JC231" i="12" s="1"/>
  <c r="JB235" i="12"/>
  <c r="JC235" i="12" s="1"/>
  <c r="JB239" i="12"/>
  <c r="JC239" i="12" s="1"/>
  <c r="JB243" i="12"/>
  <c r="JC243" i="12" s="1"/>
  <c r="JB246" i="12"/>
  <c r="JC246" i="12" s="1"/>
  <c r="JB252" i="12"/>
  <c r="JC252" i="12" s="1"/>
  <c r="JB257" i="12"/>
  <c r="JC257" i="12" s="1"/>
  <c r="JB259" i="12"/>
  <c r="JC259" i="12" s="1"/>
  <c r="JB262" i="12"/>
  <c r="JC262" i="12" s="1"/>
  <c r="JB268" i="12"/>
  <c r="JC268" i="12" s="1"/>
  <c r="JB273" i="12"/>
  <c r="JC273" i="12" s="1"/>
  <c r="JB275" i="12"/>
  <c r="JC275" i="12" s="1"/>
  <c r="JB278" i="12"/>
  <c r="JC278" i="12" s="1"/>
  <c r="JB284" i="12"/>
  <c r="JC284" i="12" s="1"/>
  <c r="JB289" i="12"/>
  <c r="JC289" i="12" s="1"/>
  <c r="JB291" i="12"/>
  <c r="JC291" i="12" s="1"/>
  <c r="JB294" i="12"/>
  <c r="JC294" i="12" s="1"/>
  <c r="JB299" i="12"/>
  <c r="JC299" i="12" s="1"/>
  <c r="JB301" i="12"/>
  <c r="JC301" i="12" s="1"/>
  <c r="JB303" i="12"/>
  <c r="JC303" i="12" s="1"/>
  <c r="JB305" i="12"/>
  <c r="JC305" i="12" s="1"/>
  <c r="JB307" i="12"/>
  <c r="JC307" i="12" s="1"/>
  <c r="JB309" i="12"/>
  <c r="JC309" i="12" s="1"/>
  <c r="JB311" i="12"/>
  <c r="JC311" i="12" s="1"/>
  <c r="JB313" i="12"/>
  <c r="JC313" i="12" s="1"/>
  <c r="JB315" i="12"/>
  <c r="JC315" i="12" s="1"/>
  <c r="JB317" i="12"/>
  <c r="JC317" i="12" s="1"/>
  <c r="JB319" i="12"/>
  <c r="JC319" i="12" s="1"/>
  <c r="JB321" i="12"/>
  <c r="JC321" i="12" s="1"/>
  <c r="JB323" i="12"/>
  <c r="JC323" i="12" s="1"/>
  <c r="JB325" i="12"/>
  <c r="JC325" i="12" s="1"/>
  <c r="JB329" i="12"/>
  <c r="JC329" i="12" s="1"/>
  <c r="JB333" i="12"/>
  <c r="JC333" i="12" s="1"/>
  <c r="JB337" i="12"/>
  <c r="JC337" i="12" s="1"/>
  <c r="JB341" i="12"/>
  <c r="JC341" i="12" s="1"/>
  <c r="JB345" i="12"/>
  <c r="JC345" i="12" s="1"/>
  <c r="JB349" i="12"/>
  <c r="JC349" i="12" s="1"/>
  <c r="JB355" i="12"/>
  <c r="JC355" i="12" s="1"/>
  <c r="JB358" i="12"/>
  <c r="JC358" i="12" s="1"/>
  <c r="JB360" i="12"/>
  <c r="JC360" i="12" s="1"/>
  <c r="JB362" i="12"/>
  <c r="JC362" i="12" s="1"/>
  <c r="JB364" i="12"/>
  <c r="JC364" i="12" s="1"/>
  <c r="JB366" i="12"/>
  <c r="JC366" i="12" s="1"/>
  <c r="JB381" i="12"/>
  <c r="JC381" i="12" s="1"/>
  <c r="JB383" i="12"/>
  <c r="JC383" i="12" s="1"/>
  <c r="JB385" i="12"/>
  <c r="JC385" i="12" s="1"/>
  <c r="JB387" i="12"/>
  <c r="JC387" i="12" s="1"/>
  <c r="JB389" i="12"/>
  <c r="JC389" i="12" s="1"/>
  <c r="JB391" i="12"/>
  <c r="JC391" i="12" s="1"/>
  <c r="JB393" i="12"/>
  <c r="JC393" i="12" s="1"/>
  <c r="JB395" i="12"/>
  <c r="JC395" i="12" s="1"/>
  <c r="JB397" i="12"/>
  <c r="JC397" i="12" s="1"/>
  <c r="JB399" i="12"/>
  <c r="JC399" i="12" s="1"/>
  <c r="JB401" i="12"/>
  <c r="JC401" i="12" s="1"/>
  <c r="JB403" i="12"/>
  <c r="JC403" i="12" s="1"/>
  <c r="JB405" i="12"/>
  <c r="JC405" i="12" s="1"/>
  <c r="JB407" i="12"/>
  <c r="JC407" i="12" s="1"/>
  <c r="JB409" i="12"/>
  <c r="JC409" i="12" s="1"/>
  <c r="JB411" i="12"/>
  <c r="JC411" i="12" s="1"/>
  <c r="JB413" i="12"/>
  <c r="JC413" i="12" s="1"/>
  <c r="JB415" i="12"/>
  <c r="JC415" i="12" s="1"/>
  <c r="JB417" i="12"/>
  <c r="JC417" i="12" s="1"/>
  <c r="JB419" i="12"/>
  <c r="JC419" i="12" s="1"/>
  <c r="JB421" i="12"/>
  <c r="JC421" i="12" s="1"/>
  <c r="JB423" i="12"/>
  <c r="JC423" i="12" s="1"/>
  <c r="JB425" i="12"/>
  <c r="JC425" i="12" s="1"/>
  <c r="JB427" i="12"/>
  <c r="JC427" i="12" s="1"/>
  <c r="JB429" i="12"/>
  <c r="JC429" i="12" s="1"/>
  <c r="JB431" i="12"/>
  <c r="JC431" i="12" s="1"/>
  <c r="JB439" i="12"/>
  <c r="JC439" i="12" s="1"/>
  <c r="JB447" i="12"/>
  <c r="JC447" i="12" s="1"/>
  <c r="JB455" i="12"/>
  <c r="JC455" i="12" s="1"/>
  <c r="JB467" i="12"/>
  <c r="JC467" i="12" s="1"/>
  <c r="JB483" i="12"/>
  <c r="JC483" i="12" s="1"/>
  <c r="JB499" i="12"/>
  <c r="JC499" i="12" s="1"/>
  <c r="JB565" i="12"/>
  <c r="JC565" i="12" s="1"/>
  <c r="JB699" i="12"/>
  <c r="JC699" i="12" s="1"/>
  <c r="JB557" i="12"/>
  <c r="JC557" i="12" s="1"/>
  <c r="JB570" i="12"/>
  <c r="JC570" i="12" s="1"/>
  <c r="JB462" i="12"/>
  <c r="JC462" i="12" s="1"/>
  <c r="JB465" i="12"/>
  <c r="JC465" i="12" s="1"/>
  <c r="JB470" i="12"/>
  <c r="JC470" i="12" s="1"/>
  <c r="JB473" i="12"/>
  <c r="JC473" i="12" s="1"/>
  <c r="JB478" i="12"/>
  <c r="JC478" i="12" s="1"/>
  <c r="JB481" i="12"/>
  <c r="JC481" i="12" s="1"/>
  <c r="JB486" i="12"/>
  <c r="JC486" i="12" s="1"/>
  <c r="JB489" i="12"/>
  <c r="JC489" i="12" s="1"/>
  <c r="JB494" i="12"/>
  <c r="JC494" i="12" s="1"/>
  <c r="JB497" i="12"/>
  <c r="JC497" i="12" s="1"/>
  <c r="JB502" i="12"/>
  <c r="JC502" i="12" s="1"/>
  <c r="JB505" i="12"/>
  <c r="JC505" i="12" s="1"/>
  <c r="JB510" i="12"/>
  <c r="JC510" i="12" s="1"/>
  <c r="JB524" i="12"/>
  <c r="JC524" i="12" s="1"/>
  <c r="JB528" i="12"/>
  <c r="JC528" i="12" s="1"/>
  <c r="JB532" i="12"/>
  <c r="JC532" i="12" s="1"/>
  <c r="JB536" i="12"/>
  <c r="JC536" i="12" s="1"/>
  <c r="JB540" i="12"/>
  <c r="JC540" i="12" s="1"/>
  <c r="JB544" i="12"/>
  <c r="JC544" i="12" s="1"/>
  <c r="JB548" i="12"/>
  <c r="JC548" i="12" s="1"/>
  <c r="JB552" i="12"/>
  <c r="JC552" i="12" s="1"/>
  <c r="JB558" i="12"/>
  <c r="JC558" i="12" s="1"/>
  <c r="JB561" i="12"/>
  <c r="JC561" i="12" s="1"/>
  <c r="JB566" i="12"/>
  <c r="JC566" i="12" s="1"/>
  <c r="JB569" i="12"/>
  <c r="JC569" i="12" s="1"/>
  <c r="JB575" i="12"/>
  <c r="JC575" i="12" s="1"/>
  <c r="JB577" i="12"/>
  <c r="JC577" i="12" s="1"/>
  <c r="JB583" i="12"/>
  <c r="JC583" i="12" s="1"/>
  <c r="JB586" i="12"/>
  <c r="JC586" i="12" s="1"/>
  <c r="JB604" i="12"/>
  <c r="JC604" i="12" s="1"/>
  <c r="JB620" i="12"/>
  <c r="JC620" i="12" s="1"/>
  <c r="JB694" i="12"/>
  <c r="JC694" i="12" s="1"/>
  <c r="JB712" i="12"/>
  <c r="JC712" i="12" s="1"/>
  <c r="JB460" i="12"/>
  <c r="JC460" i="12" s="1"/>
  <c r="JB471" i="12"/>
  <c r="JC471" i="12" s="1"/>
  <c r="JB515" i="12"/>
  <c r="JC515" i="12" s="1"/>
  <c r="JB519" i="12"/>
  <c r="JC519" i="12" s="1"/>
  <c r="JB523" i="12"/>
  <c r="JC523" i="12" s="1"/>
  <c r="JB527" i="12"/>
  <c r="JC527" i="12" s="1"/>
  <c r="JB531" i="12"/>
  <c r="JC531" i="12" s="1"/>
  <c r="JB535" i="12"/>
  <c r="JC535" i="12" s="1"/>
  <c r="JB539" i="12"/>
  <c r="JC539" i="12" s="1"/>
  <c r="JB543" i="12"/>
  <c r="JC543" i="12" s="1"/>
  <c r="JB547" i="12"/>
  <c r="JC547" i="12" s="1"/>
  <c r="JB551" i="12"/>
  <c r="JC551" i="12" s="1"/>
  <c r="JB578" i="12"/>
  <c r="JC578" i="12" s="1"/>
  <c r="JB593" i="12"/>
  <c r="JC593" i="12" s="1"/>
  <c r="JB599" i="12"/>
  <c r="JC599" i="12" s="1"/>
  <c r="JB615" i="12"/>
  <c r="JC615" i="12" s="1"/>
  <c r="JB691" i="12"/>
  <c r="JC691" i="12" s="1"/>
  <c r="JB707" i="12"/>
  <c r="JC707" i="12" s="1"/>
  <c r="JB555" i="12"/>
  <c r="JC555" i="12" s="1"/>
  <c r="JB559" i="12"/>
  <c r="JC559" i="12" s="1"/>
  <c r="JB563" i="12"/>
  <c r="JC563" i="12" s="1"/>
  <c r="JB567" i="12"/>
  <c r="JC567" i="12" s="1"/>
  <c r="JB576" i="12"/>
  <c r="JC576" i="12" s="1"/>
  <c r="JB581" i="12"/>
  <c r="JC581" i="12" s="1"/>
  <c r="JB584" i="12"/>
  <c r="JC584" i="12" s="1"/>
  <c r="JB589" i="12"/>
  <c r="JC589" i="12" s="1"/>
  <c r="JB594" i="12"/>
  <c r="JC594" i="12" s="1"/>
  <c r="JB597" i="12"/>
  <c r="JC597" i="12" s="1"/>
  <c r="JB602" i="12"/>
  <c r="JC602" i="12" s="1"/>
  <c r="JB605" i="12"/>
  <c r="JC605" i="12" s="1"/>
  <c r="JB610" i="12"/>
  <c r="JC610" i="12" s="1"/>
  <c r="JB613" i="12"/>
  <c r="JC613" i="12" s="1"/>
  <c r="JB618" i="12"/>
  <c r="JC618" i="12" s="1"/>
  <c r="JB621" i="12"/>
  <c r="JC621" i="12" s="1"/>
  <c r="JB626" i="12"/>
  <c r="JC626" i="12" s="1"/>
  <c r="JB630" i="12"/>
  <c r="JC630" i="12" s="1"/>
  <c r="JB632" i="12"/>
  <c r="JC632" i="12" s="1"/>
  <c r="JB634" i="12"/>
  <c r="JC634" i="12" s="1"/>
  <c r="JB636" i="12"/>
  <c r="JC636" i="12" s="1"/>
  <c r="JB638" i="12"/>
  <c r="JC638" i="12" s="1"/>
  <c r="JB640" i="12"/>
  <c r="JC640" i="12" s="1"/>
  <c r="JB642" i="12"/>
  <c r="JC642" i="12" s="1"/>
  <c r="JB644" i="12"/>
  <c r="JC644" i="12" s="1"/>
  <c r="JB646" i="12"/>
  <c r="JC646" i="12" s="1"/>
  <c r="JB648" i="12"/>
  <c r="JC648" i="12" s="1"/>
  <c r="JB650" i="12"/>
  <c r="JC650" i="12" s="1"/>
  <c r="JB652" i="12"/>
  <c r="JC652" i="12" s="1"/>
  <c r="JB654" i="12"/>
  <c r="JC654" i="12" s="1"/>
  <c r="JB656" i="12"/>
  <c r="JC656" i="12" s="1"/>
  <c r="JB659" i="12"/>
  <c r="JC659" i="12" s="1"/>
  <c r="JB663" i="12"/>
  <c r="JC663" i="12" s="1"/>
  <c r="JB667" i="12"/>
  <c r="JC667" i="12" s="1"/>
  <c r="JB671" i="12"/>
  <c r="JC671" i="12" s="1"/>
  <c r="JB675" i="12"/>
  <c r="JC675" i="12" s="1"/>
  <c r="JB679" i="12"/>
  <c r="JC679" i="12" s="1"/>
  <c r="JB683" i="12"/>
  <c r="JC683" i="12" s="1"/>
  <c r="JB689" i="12"/>
  <c r="JC689" i="12" s="1"/>
  <c r="JB692" i="12"/>
  <c r="JC692" i="12" s="1"/>
  <c r="JB697" i="12"/>
  <c r="JC697" i="12" s="1"/>
  <c r="JB702" i="12"/>
  <c r="JC702" i="12" s="1"/>
  <c r="JB705" i="12"/>
  <c r="JC705" i="12" s="1"/>
  <c r="JB710" i="12"/>
  <c r="JC710" i="12" s="1"/>
  <c r="JB713" i="12"/>
  <c r="JC713" i="12" s="1"/>
  <c r="JB655" i="12"/>
  <c r="JC655" i="12" s="1"/>
  <c r="JB658" i="12"/>
  <c r="JC658" i="12" s="1"/>
  <c r="JB662" i="12"/>
  <c r="JC662" i="12" s="1"/>
  <c r="JB666" i="12"/>
  <c r="JC666" i="12" s="1"/>
  <c r="JB670" i="12"/>
  <c r="JC670" i="12" s="1"/>
  <c r="JB674" i="12"/>
  <c r="JC674" i="12" s="1"/>
  <c r="JB678" i="12"/>
  <c r="JC678" i="12" s="1"/>
  <c r="JB682" i="12"/>
  <c r="JC682" i="12" s="1"/>
  <c r="JB686" i="12"/>
  <c r="JC686" i="12" s="1"/>
  <c r="D8" i="12"/>
  <c r="JB2" i="12"/>
  <c r="B8" i="12"/>
  <c r="JB8" i="12" l="1"/>
  <c r="AF717" i="3" l="1"/>
  <c r="AE717" i="3"/>
  <c r="AD717" i="3"/>
  <c r="AC717" i="3"/>
  <c r="AF716" i="3"/>
  <c r="AE716" i="3"/>
  <c r="AD716" i="3"/>
  <c r="AC716" i="3"/>
  <c r="AF715" i="3"/>
  <c r="AE715" i="3"/>
  <c r="AD715" i="3"/>
  <c r="AC715" i="3"/>
  <c r="AF714" i="3"/>
  <c r="AE714" i="3"/>
  <c r="AD714" i="3"/>
  <c r="AC714" i="3"/>
  <c r="AF713" i="3"/>
  <c r="AE713" i="3"/>
  <c r="AD713" i="3"/>
  <c r="AC713" i="3"/>
  <c r="AF712" i="3"/>
  <c r="AE712" i="3"/>
  <c r="AD712" i="3"/>
  <c r="AC712" i="3"/>
  <c r="AF711" i="3"/>
  <c r="AE711" i="3"/>
  <c r="AD711" i="3"/>
  <c r="AC711" i="3"/>
  <c r="AF710" i="3"/>
  <c r="AE710" i="3"/>
  <c r="AD710" i="3"/>
  <c r="AC710" i="3"/>
  <c r="AF709" i="3"/>
  <c r="AE709" i="3"/>
  <c r="AD709" i="3"/>
  <c r="AC709" i="3"/>
  <c r="AF708" i="3"/>
  <c r="AE708" i="3"/>
  <c r="AD708" i="3"/>
  <c r="AC708" i="3"/>
  <c r="AF707" i="3"/>
  <c r="AE707" i="3"/>
  <c r="AD707" i="3"/>
  <c r="AC707" i="3"/>
  <c r="AF706" i="3"/>
  <c r="AE706" i="3"/>
  <c r="AD706" i="3"/>
  <c r="AC706" i="3"/>
  <c r="AF705" i="3"/>
  <c r="AE705" i="3"/>
  <c r="AD705" i="3"/>
  <c r="AC705" i="3"/>
  <c r="AF704" i="3"/>
  <c r="AE704" i="3"/>
  <c r="AD704" i="3"/>
  <c r="AC704" i="3"/>
  <c r="AF703" i="3"/>
  <c r="AE703" i="3"/>
  <c r="AD703" i="3"/>
  <c r="AC703" i="3"/>
  <c r="AF702" i="3"/>
  <c r="AE702" i="3"/>
  <c r="AD702" i="3"/>
  <c r="AC702" i="3"/>
  <c r="AF701" i="3"/>
  <c r="AE701" i="3"/>
  <c r="AD701" i="3"/>
  <c r="AC701" i="3"/>
  <c r="AF700" i="3"/>
  <c r="AE700" i="3"/>
  <c r="AD700" i="3"/>
  <c r="AC700" i="3"/>
  <c r="AF699" i="3"/>
  <c r="AE699" i="3"/>
  <c r="AD699" i="3"/>
  <c r="AC699" i="3"/>
  <c r="AF698" i="3"/>
  <c r="AE698" i="3"/>
  <c r="AD698" i="3"/>
  <c r="AC698" i="3"/>
  <c r="AF697" i="3"/>
  <c r="AE697" i="3"/>
  <c r="AD697" i="3"/>
  <c r="AC697" i="3"/>
  <c r="AF696" i="3"/>
  <c r="AE696" i="3"/>
  <c r="AD696" i="3"/>
  <c r="AC696" i="3"/>
  <c r="AF695" i="3"/>
  <c r="AE695" i="3"/>
  <c r="AD695" i="3"/>
  <c r="AC695" i="3"/>
  <c r="AF694" i="3"/>
  <c r="AE694" i="3"/>
  <c r="AD694" i="3"/>
  <c r="AC694" i="3"/>
  <c r="AF693" i="3"/>
  <c r="AE693" i="3"/>
  <c r="AD693" i="3"/>
  <c r="AC693" i="3"/>
  <c r="AF692" i="3"/>
  <c r="AE692" i="3"/>
  <c r="AD692" i="3"/>
  <c r="AC692" i="3"/>
  <c r="AF691" i="3"/>
  <c r="AE691" i="3"/>
  <c r="AD691" i="3"/>
  <c r="AC691" i="3"/>
  <c r="AF690" i="3"/>
  <c r="AE690" i="3"/>
  <c r="AD690" i="3"/>
  <c r="AC690" i="3"/>
  <c r="AF689" i="3"/>
  <c r="AE689" i="3"/>
  <c r="AD689" i="3"/>
  <c r="AC689" i="3"/>
  <c r="AF688" i="3"/>
  <c r="AE688" i="3"/>
  <c r="AD688" i="3"/>
  <c r="AC688" i="3"/>
  <c r="AF687" i="3"/>
  <c r="AE687" i="3"/>
  <c r="AD687" i="3"/>
  <c r="AC687" i="3"/>
  <c r="AF686" i="3"/>
  <c r="AE686" i="3"/>
  <c r="AD686" i="3"/>
  <c r="AC686" i="3"/>
  <c r="AF685" i="3"/>
  <c r="AE685" i="3"/>
  <c r="AD685" i="3"/>
  <c r="AC685" i="3"/>
  <c r="AF684" i="3"/>
  <c r="AE684" i="3"/>
  <c r="AD684" i="3"/>
  <c r="AC684" i="3"/>
  <c r="AF683" i="3"/>
  <c r="AE683" i="3"/>
  <c r="AD683" i="3"/>
  <c r="AC683" i="3"/>
  <c r="AF682" i="3"/>
  <c r="AE682" i="3"/>
  <c r="AD682" i="3"/>
  <c r="AC682" i="3"/>
  <c r="AF681" i="3"/>
  <c r="AE681" i="3"/>
  <c r="AD681" i="3"/>
  <c r="AC681" i="3"/>
  <c r="AF680" i="3"/>
  <c r="AE680" i="3"/>
  <c r="AD680" i="3"/>
  <c r="AC680" i="3"/>
  <c r="AF679" i="3"/>
  <c r="AE679" i="3"/>
  <c r="AD679" i="3"/>
  <c r="AC679" i="3"/>
  <c r="AF678" i="3"/>
  <c r="AE678" i="3"/>
  <c r="AD678" i="3"/>
  <c r="AC678" i="3"/>
  <c r="AF677" i="3"/>
  <c r="AE677" i="3"/>
  <c r="AD677" i="3"/>
  <c r="AC677" i="3"/>
  <c r="AF676" i="3"/>
  <c r="AE676" i="3"/>
  <c r="AD676" i="3"/>
  <c r="AC676" i="3"/>
  <c r="AF675" i="3"/>
  <c r="AE675" i="3"/>
  <c r="AD675" i="3"/>
  <c r="AC675" i="3"/>
  <c r="AF674" i="3"/>
  <c r="AE674" i="3"/>
  <c r="AD674" i="3"/>
  <c r="AC674" i="3"/>
  <c r="AF673" i="3"/>
  <c r="AE673" i="3"/>
  <c r="AD673" i="3"/>
  <c r="AC673" i="3"/>
  <c r="AF672" i="3"/>
  <c r="AE672" i="3"/>
  <c r="AD672" i="3"/>
  <c r="AC672" i="3"/>
  <c r="AF671" i="3"/>
  <c r="AE671" i="3"/>
  <c r="AD671" i="3"/>
  <c r="AC671" i="3"/>
  <c r="AF670" i="3"/>
  <c r="AE670" i="3"/>
  <c r="AD670" i="3"/>
  <c r="AC670" i="3"/>
  <c r="AF669" i="3"/>
  <c r="AE669" i="3"/>
  <c r="AD669" i="3"/>
  <c r="AC669" i="3"/>
  <c r="AF668" i="3"/>
  <c r="AE668" i="3"/>
  <c r="AD668" i="3"/>
  <c r="AC668" i="3"/>
  <c r="AF667" i="3"/>
  <c r="AE667" i="3"/>
  <c r="AD667" i="3"/>
  <c r="AC667" i="3"/>
  <c r="AF666" i="3"/>
  <c r="AE666" i="3"/>
  <c r="AD666" i="3"/>
  <c r="AC666" i="3"/>
  <c r="AF665" i="3"/>
  <c r="AE665" i="3"/>
  <c r="AD665" i="3"/>
  <c r="AC665" i="3"/>
  <c r="AF664" i="3"/>
  <c r="AE664" i="3"/>
  <c r="AD664" i="3"/>
  <c r="AC664" i="3"/>
  <c r="AF663" i="3"/>
  <c r="AE663" i="3"/>
  <c r="AD663" i="3"/>
  <c r="AC663" i="3"/>
  <c r="AF662" i="3"/>
  <c r="AE662" i="3"/>
  <c r="AD662" i="3"/>
  <c r="AC662" i="3"/>
  <c r="AF661" i="3"/>
  <c r="AE661" i="3"/>
  <c r="AD661" i="3"/>
  <c r="AC661" i="3"/>
  <c r="AF660" i="3"/>
  <c r="AE660" i="3"/>
  <c r="AD660" i="3"/>
  <c r="AC660" i="3"/>
  <c r="AF659" i="3"/>
  <c r="AE659" i="3"/>
  <c r="AD659" i="3"/>
  <c r="AC659" i="3"/>
  <c r="AF658" i="3"/>
  <c r="AE658" i="3"/>
  <c r="AD658" i="3"/>
  <c r="AC658" i="3"/>
  <c r="AF657" i="3"/>
  <c r="AE657" i="3"/>
  <c r="AD657" i="3"/>
  <c r="AC657" i="3"/>
  <c r="AF656" i="3"/>
  <c r="AE656" i="3"/>
  <c r="AD656" i="3"/>
  <c r="AC656" i="3"/>
  <c r="AF655" i="3"/>
  <c r="AE655" i="3"/>
  <c r="AD655" i="3"/>
  <c r="AC655" i="3"/>
  <c r="AF654" i="3"/>
  <c r="AE654" i="3"/>
  <c r="AD654" i="3"/>
  <c r="AC654" i="3"/>
  <c r="AF653" i="3"/>
  <c r="AE653" i="3"/>
  <c r="AD653" i="3"/>
  <c r="AC653" i="3"/>
  <c r="AF652" i="3"/>
  <c r="AE652" i="3"/>
  <c r="AD652" i="3"/>
  <c r="AC652" i="3"/>
  <c r="AF651" i="3"/>
  <c r="AE651" i="3"/>
  <c r="AD651" i="3"/>
  <c r="AC651" i="3"/>
  <c r="AF650" i="3"/>
  <c r="AE650" i="3"/>
  <c r="AD650" i="3"/>
  <c r="AC650" i="3"/>
  <c r="AF649" i="3"/>
  <c r="AE649" i="3"/>
  <c r="AD649" i="3"/>
  <c r="AC649" i="3"/>
  <c r="AF648" i="3"/>
  <c r="AE648" i="3"/>
  <c r="AD648" i="3"/>
  <c r="AC648" i="3"/>
  <c r="AF647" i="3"/>
  <c r="AE647" i="3"/>
  <c r="AD647" i="3"/>
  <c r="AC647" i="3"/>
  <c r="AF646" i="3"/>
  <c r="AE646" i="3"/>
  <c r="AD646" i="3"/>
  <c r="AC646" i="3"/>
  <c r="AF645" i="3"/>
  <c r="AE645" i="3"/>
  <c r="AD645" i="3"/>
  <c r="AC645" i="3"/>
  <c r="AF644" i="3"/>
  <c r="AE644" i="3"/>
  <c r="AD644" i="3"/>
  <c r="AC644" i="3"/>
  <c r="AF643" i="3"/>
  <c r="AE643" i="3"/>
  <c r="AD643" i="3"/>
  <c r="AC643" i="3"/>
  <c r="AF642" i="3"/>
  <c r="AE642" i="3"/>
  <c r="AD642" i="3"/>
  <c r="AC642" i="3"/>
  <c r="AF641" i="3"/>
  <c r="AE641" i="3"/>
  <c r="AD641" i="3"/>
  <c r="AC641" i="3"/>
  <c r="AF640" i="3"/>
  <c r="AE640" i="3"/>
  <c r="AD640" i="3"/>
  <c r="AC640" i="3"/>
  <c r="AF639" i="3"/>
  <c r="AE639" i="3"/>
  <c r="AD639" i="3"/>
  <c r="AC639" i="3"/>
  <c r="AF638" i="3"/>
  <c r="AE638" i="3"/>
  <c r="AD638" i="3"/>
  <c r="AC638" i="3"/>
  <c r="AF637" i="3"/>
  <c r="AE637" i="3"/>
  <c r="AD637" i="3"/>
  <c r="AC637" i="3"/>
  <c r="AF636" i="3"/>
  <c r="AE636" i="3"/>
  <c r="AD636" i="3"/>
  <c r="AC636" i="3"/>
  <c r="AF635" i="3"/>
  <c r="AE635" i="3"/>
  <c r="AD635" i="3"/>
  <c r="AC635" i="3"/>
  <c r="AF634" i="3"/>
  <c r="AE634" i="3"/>
  <c r="AD634" i="3"/>
  <c r="AC634" i="3"/>
  <c r="AF633" i="3"/>
  <c r="AE633" i="3"/>
  <c r="AD633" i="3"/>
  <c r="AC633" i="3"/>
  <c r="AF632" i="3"/>
  <c r="AE632" i="3"/>
  <c r="AD632" i="3"/>
  <c r="AC632" i="3"/>
  <c r="AF631" i="3"/>
  <c r="AE631" i="3"/>
  <c r="AD631" i="3"/>
  <c r="AC631" i="3"/>
  <c r="AF630" i="3"/>
  <c r="AE630" i="3"/>
  <c r="AD630" i="3"/>
  <c r="AC630" i="3"/>
  <c r="AF629" i="3"/>
  <c r="AE629" i="3"/>
  <c r="AD629" i="3"/>
  <c r="AC629" i="3"/>
  <c r="AF628" i="3"/>
  <c r="AE628" i="3"/>
  <c r="AD628" i="3"/>
  <c r="AC628" i="3"/>
  <c r="AF627" i="3"/>
  <c r="AE627" i="3"/>
  <c r="AD627" i="3"/>
  <c r="AC627" i="3"/>
  <c r="AF626" i="3"/>
  <c r="AE626" i="3"/>
  <c r="AD626" i="3"/>
  <c r="AC626" i="3"/>
  <c r="AF625" i="3"/>
  <c r="AE625" i="3"/>
  <c r="AD625" i="3"/>
  <c r="AC625" i="3"/>
  <c r="AF624" i="3"/>
  <c r="AE624" i="3"/>
  <c r="AD624" i="3"/>
  <c r="AC624" i="3"/>
  <c r="AF623" i="3"/>
  <c r="AE623" i="3"/>
  <c r="AD623" i="3"/>
  <c r="AC623" i="3"/>
  <c r="AF622" i="3"/>
  <c r="AE622" i="3"/>
  <c r="AD622" i="3"/>
  <c r="AC622" i="3"/>
  <c r="AF621" i="3"/>
  <c r="AE621" i="3"/>
  <c r="AD621" i="3"/>
  <c r="AC621" i="3"/>
  <c r="AF620" i="3"/>
  <c r="AE620" i="3"/>
  <c r="AD620" i="3"/>
  <c r="AC620" i="3"/>
  <c r="AF619" i="3"/>
  <c r="AE619" i="3"/>
  <c r="AD619" i="3"/>
  <c r="AC619" i="3"/>
  <c r="AF618" i="3"/>
  <c r="AE618" i="3"/>
  <c r="AD618" i="3"/>
  <c r="AC618" i="3"/>
  <c r="AF617" i="3"/>
  <c r="AE617" i="3"/>
  <c r="AD617" i="3"/>
  <c r="AC617" i="3"/>
  <c r="AF616" i="3"/>
  <c r="AE616" i="3"/>
  <c r="AD616" i="3"/>
  <c r="AC616" i="3"/>
  <c r="AF615" i="3"/>
  <c r="AE615" i="3"/>
  <c r="AD615" i="3"/>
  <c r="AC615" i="3"/>
  <c r="AF614" i="3"/>
  <c r="AE614" i="3"/>
  <c r="AD614" i="3"/>
  <c r="AC614" i="3"/>
  <c r="AF613" i="3"/>
  <c r="AE613" i="3"/>
  <c r="AD613" i="3"/>
  <c r="AC613" i="3"/>
  <c r="AF612" i="3"/>
  <c r="AE612" i="3"/>
  <c r="AD612" i="3"/>
  <c r="AC612" i="3"/>
  <c r="AF611" i="3"/>
  <c r="AE611" i="3"/>
  <c r="AD611" i="3"/>
  <c r="AC611" i="3"/>
  <c r="AF610" i="3"/>
  <c r="AE610" i="3"/>
  <c r="AD610" i="3"/>
  <c r="AC610" i="3"/>
  <c r="AF609" i="3"/>
  <c r="AE609" i="3"/>
  <c r="AD609" i="3"/>
  <c r="AC609" i="3"/>
  <c r="AF608" i="3"/>
  <c r="AE608" i="3"/>
  <c r="AD608" i="3"/>
  <c r="AC608" i="3"/>
  <c r="AF607" i="3"/>
  <c r="AE607" i="3"/>
  <c r="AD607" i="3"/>
  <c r="AC607" i="3"/>
  <c r="AF606" i="3"/>
  <c r="AE606" i="3"/>
  <c r="AD606" i="3"/>
  <c r="AC606" i="3"/>
  <c r="AF605" i="3"/>
  <c r="AE605" i="3"/>
  <c r="AD605" i="3"/>
  <c r="AC605" i="3"/>
  <c r="AF604" i="3"/>
  <c r="AE604" i="3"/>
  <c r="AD604" i="3"/>
  <c r="AC604" i="3"/>
  <c r="AF603" i="3"/>
  <c r="AE603" i="3"/>
  <c r="AD603" i="3"/>
  <c r="AC603" i="3"/>
  <c r="AF602" i="3"/>
  <c r="AE602" i="3"/>
  <c r="AD602" i="3"/>
  <c r="AC602" i="3"/>
  <c r="AF601" i="3"/>
  <c r="AE601" i="3"/>
  <c r="AD601" i="3"/>
  <c r="AC601" i="3"/>
  <c r="AF600" i="3"/>
  <c r="AE600" i="3"/>
  <c r="AD600" i="3"/>
  <c r="AC600" i="3"/>
  <c r="AF599" i="3"/>
  <c r="AE599" i="3"/>
  <c r="AD599" i="3"/>
  <c r="AC599" i="3"/>
  <c r="AF598" i="3"/>
  <c r="AE598" i="3"/>
  <c r="AD598" i="3"/>
  <c r="AC598" i="3"/>
  <c r="AF597" i="3"/>
  <c r="AE597" i="3"/>
  <c r="AD597" i="3"/>
  <c r="AC597" i="3"/>
  <c r="AF596" i="3"/>
  <c r="AE596" i="3"/>
  <c r="AD596" i="3"/>
  <c r="AC596" i="3"/>
  <c r="AF595" i="3"/>
  <c r="AE595" i="3"/>
  <c r="AD595" i="3"/>
  <c r="AC595" i="3"/>
  <c r="AF594" i="3"/>
  <c r="AE594" i="3"/>
  <c r="AD594" i="3"/>
  <c r="AC594" i="3"/>
  <c r="AF593" i="3"/>
  <c r="AE593" i="3"/>
  <c r="AD593" i="3"/>
  <c r="AC593" i="3"/>
  <c r="AF592" i="3"/>
  <c r="AE592" i="3"/>
  <c r="AD592" i="3"/>
  <c r="AC592" i="3"/>
  <c r="AF591" i="3"/>
  <c r="AE591" i="3"/>
  <c r="AD591" i="3"/>
  <c r="AC591" i="3"/>
  <c r="AF590" i="3"/>
  <c r="AE590" i="3"/>
  <c r="AD590" i="3"/>
  <c r="AC590" i="3"/>
  <c r="AF589" i="3"/>
  <c r="AE589" i="3"/>
  <c r="AD589" i="3"/>
  <c r="AC589" i="3"/>
  <c r="AF588" i="3"/>
  <c r="AE588" i="3"/>
  <c r="AD588" i="3"/>
  <c r="AC588" i="3"/>
  <c r="AF587" i="3"/>
  <c r="AE587" i="3"/>
  <c r="AD587" i="3"/>
  <c r="AC587" i="3"/>
  <c r="AF586" i="3"/>
  <c r="AE586" i="3"/>
  <c r="AD586" i="3"/>
  <c r="AC586" i="3"/>
  <c r="AF585" i="3"/>
  <c r="AE585" i="3"/>
  <c r="AD585" i="3"/>
  <c r="AC585" i="3"/>
  <c r="AF584" i="3"/>
  <c r="AE584" i="3"/>
  <c r="AD584" i="3"/>
  <c r="AC584" i="3"/>
  <c r="AF583" i="3"/>
  <c r="AE583" i="3"/>
  <c r="AD583" i="3"/>
  <c r="AC583" i="3"/>
  <c r="AF582" i="3"/>
  <c r="AE582" i="3"/>
  <c r="AD582" i="3"/>
  <c r="AC582" i="3"/>
  <c r="AF581" i="3"/>
  <c r="AE581" i="3"/>
  <c r="AD581" i="3"/>
  <c r="AC581" i="3"/>
  <c r="AF580" i="3"/>
  <c r="AE580" i="3"/>
  <c r="AD580" i="3"/>
  <c r="AC580" i="3"/>
  <c r="AF579" i="3"/>
  <c r="AE579" i="3"/>
  <c r="AD579" i="3"/>
  <c r="AC579" i="3"/>
  <c r="AF578" i="3"/>
  <c r="AE578" i="3"/>
  <c r="AD578" i="3"/>
  <c r="AC578" i="3"/>
  <c r="AF577" i="3"/>
  <c r="AE577" i="3"/>
  <c r="AD577" i="3"/>
  <c r="AC577" i="3"/>
  <c r="AF576" i="3"/>
  <c r="AE576" i="3"/>
  <c r="AD576" i="3"/>
  <c r="AC576" i="3"/>
  <c r="AF575" i="3"/>
  <c r="AE575" i="3"/>
  <c r="AD575" i="3"/>
  <c r="AC575" i="3"/>
  <c r="AF574" i="3"/>
  <c r="AE574" i="3"/>
  <c r="AD574" i="3"/>
  <c r="AC574" i="3"/>
  <c r="AF573" i="3"/>
  <c r="AE573" i="3"/>
  <c r="AD573" i="3"/>
  <c r="AC573" i="3"/>
  <c r="AF572" i="3"/>
  <c r="AE572" i="3"/>
  <c r="AD572" i="3"/>
  <c r="AC572" i="3"/>
  <c r="AF571" i="3"/>
  <c r="AE571" i="3"/>
  <c r="AD571" i="3"/>
  <c r="AC571" i="3"/>
  <c r="AF570" i="3"/>
  <c r="AE570" i="3"/>
  <c r="AD570" i="3"/>
  <c r="AC570" i="3"/>
  <c r="AF569" i="3"/>
  <c r="AE569" i="3"/>
  <c r="AD569" i="3"/>
  <c r="AC569" i="3"/>
  <c r="AF568" i="3"/>
  <c r="AE568" i="3"/>
  <c r="AD568" i="3"/>
  <c r="AC568" i="3"/>
  <c r="AF567" i="3"/>
  <c r="AE567" i="3"/>
  <c r="AD567" i="3"/>
  <c r="AC567" i="3"/>
  <c r="AF566" i="3"/>
  <c r="AE566" i="3"/>
  <c r="AD566" i="3"/>
  <c r="AC566" i="3"/>
  <c r="AF565" i="3"/>
  <c r="AE565" i="3"/>
  <c r="AD565" i="3"/>
  <c r="AC565" i="3"/>
  <c r="AF564" i="3"/>
  <c r="AE564" i="3"/>
  <c r="AD564" i="3"/>
  <c r="AC564" i="3"/>
  <c r="AF563" i="3"/>
  <c r="AE563" i="3"/>
  <c r="AD563" i="3"/>
  <c r="AC563" i="3"/>
  <c r="AF562" i="3"/>
  <c r="AE562" i="3"/>
  <c r="AD562" i="3"/>
  <c r="AC562" i="3"/>
  <c r="AF561" i="3"/>
  <c r="AE561" i="3"/>
  <c r="AD561" i="3"/>
  <c r="AC561" i="3"/>
  <c r="AF560" i="3"/>
  <c r="AE560" i="3"/>
  <c r="AD560" i="3"/>
  <c r="AC560" i="3"/>
  <c r="AF559" i="3"/>
  <c r="AE559" i="3"/>
  <c r="AD559" i="3"/>
  <c r="AC559" i="3"/>
  <c r="AF558" i="3"/>
  <c r="AE558" i="3"/>
  <c r="AD558" i="3"/>
  <c r="AC558" i="3"/>
  <c r="AF557" i="3"/>
  <c r="AE557" i="3"/>
  <c r="AD557" i="3"/>
  <c r="AC557" i="3"/>
  <c r="AF556" i="3"/>
  <c r="AE556" i="3"/>
  <c r="AD556" i="3"/>
  <c r="AC556" i="3"/>
  <c r="AF555" i="3"/>
  <c r="AE555" i="3"/>
  <c r="AD555" i="3"/>
  <c r="AC555" i="3"/>
  <c r="AF554" i="3"/>
  <c r="AE554" i="3"/>
  <c r="AD554" i="3"/>
  <c r="AC554" i="3"/>
  <c r="AF553" i="3"/>
  <c r="AE553" i="3"/>
  <c r="AD553" i="3"/>
  <c r="AC553" i="3"/>
  <c r="AF552" i="3"/>
  <c r="AE552" i="3"/>
  <c r="AD552" i="3"/>
  <c r="AC552" i="3"/>
  <c r="AF551" i="3"/>
  <c r="AE551" i="3"/>
  <c r="AD551" i="3"/>
  <c r="AC551" i="3"/>
  <c r="AF550" i="3"/>
  <c r="AE550" i="3"/>
  <c r="AD550" i="3"/>
  <c r="AC550" i="3"/>
  <c r="AF549" i="3"/>
  <c r="AE549" i="3"/>
  <c r="AD549" i="3"/>
  <c r="AC549" i="3"/>
  <c r="AF548" i="3"/>
  <c r="AE548" i="3"/>
  <c r="AD548" i="3"/>
  <c r="AC548" i="3"/>
  <c r="AF547" i="3"/>
  <c r="AE547" i="3"/>
  <c r="AD547" i="3"/>
  <c r="AC547" i="3"/>
  <c r="AF546" i="3"/>
  <c r="AE546" i="3"/>
  <c r="AD546" i="3"/>
  <c r="AC546" i="3"/>
  <c r="AF545" i="3"/>
  <c r="AE545" i="3"/>
  <c r="AD545" i="3"/>
  <c r="AC545" i="3"/>
  <c r="AF544" i="3"/>
  <c r="AE544" i="3"/>
  <c r="AD544" i="3"/>
  <c r="AC544" i="3"/>
  <c r="AF543" i="3"/>
  <c r="AE543" i="3"/>
  <c r="AD543" i="3"/>
  <c r="AC543" i="3"/>
  <c r="AF542" i="3"/>
  <c r="AE542" i="3"/>
  <c r="AD542" i="3"/>
  <c r="AC542" i="3"/>
  <c r="AF541" i="3"/>
  <c r="AE541" i="3"/>
  <c r="AD541" i="3"/>
  <c r="AC541" i="3"/>
  <c r="AF540" i="3"/>
  <c r="AE540" i="3"/>
  <c r="AD540" i="3"/>
  <c r="AC540" i="3"/>
  <c r="AF539" i="3"/>
  <c r="AE539" i="3"/>
  <c r="AD539" i="3"/>
  <c r="AC539" i="3"/>
  <c r="AF538" i="3"/>
  <c r="AE538" i="3"/>
  <c r="AD538" i="3"/>
  <c r="AC538" i="3"/>
  <c r="AF537" i="3"/>
  <c r="AE537" i="3"/>
  <c r="AD537" i="3"/>
  <c r="AC537" i="3"/>
  <c r="AF536" i="3"/>
  <c r="AE536" i="3"/>
  <c r="AD536" i="3"/>
  <c r="AC536" i="3"/>
  <c r="AF535" i="3"/>
  <c r="AE535" i="3"/>
  <c r="AD535" i="3"/>
  <c r="AC535" i="3"/>
  <c r="AF534" i="3"/>
  <c r="AE534" i="3"/>
  <c r="AD534" i="3"/>
  <c r="AC534" i="3"/>
  <c r="AF533" i="3"/>
  <c r="AE533" i="3"/>
  <c r="AD533" i="3"/>
  <c r="AC533" i="3"/>
  <c r="AF532" i="3"/>
  <c r="AE532" i="3"/>
  <c r="AD532" i="3"/>
  <c r="AC532" i="3"/>
  <c r="AF531" i="3"/>
  <c r="AE531" i="3"/>
  <c r="AD531" i="3"/>
  <c r="AC531" i="3"/>
  <c r="AF530" i="3"/>
  <c r="AE530" i="3"/>
  <c r="AD530" i="3"/>
  <c r="AC530" i="3"/>
  <c r="AF529" i="3"/>
  <c r="AE529" i="3"/>
  <c r="AD529" i="3"/>
  <c r="AC529" i="3"/>
  <c r="AF528" i="3"/>
  <c r="AE528" i="3"/>
  <c r="AD528" i="3"/>
  <c r="AC528" i="3"/>
  <c r="AF527" i="3"/>
  <c r="AE527" i="3"/>
  <c r="AD527" i="3"/>
  <c r="AC527" i="3"/>
  <c r="AF526" i="3"/>
  <c r="AE526" i="3"/>
  <c r="AD526" i="3"/>
  <c r="AC526" i="3"/>
  <c r="AF525" i="3"/>
  <c r="AE525" i="3"/>
  <c r="AD525" i="3"/>
  <c r="AC525" i="3"/>
  <c r="AF524" i="3"/>
  <c r="AE524" i="3"/>
  <c r="AD524" i="3"/>
  <c r="AC524" i="3"/>
  <c r="AF523" i="3"/>
  <c r="AE523" i="3"/>
  <c r="AD523" i="3"/>
  <c r="AC523" i="3"/>
  <c r="AF522" i="3"/>
  <c r="AE522" i="3"/>
  <c r="AD522" i="3"/>
  <c r="AC522" i="3"/>
  <c r="AF521" i="3"/>
  <c r="AE521" i="3"/>
  <c r="AD521" i="3"/>
  <c r="AC521" i="3"/>
  <c r="AF520" i="3"/>
  <c r="AE520" i="3"/>
  <c r="AD520" i="3"/>
  <c r="AC520" i="3"/>
  <c r="AF519" i="3"/>
  <c r="AE519" i="3"/>
  <c r="AD519" i="3"/>
  <c r="AC519" i="3"/>
  <c r="AF518" i="3"/>
  <c r="AE518" i="3"/>
  <c r="AD518" i="3"/>
  <c r="AC518" i="3"/>
  <c r="AF517" i="3"/>
  <c r="AE517" i="3"/>
  <c r="AD517" i="3"/>
  <c r="AC517" i="3"/>
  <c r="AF516" i="3"/>
  <c r="AE516" i="3"/>
  <c r="AD516" i="3"/>
  <c r="AC516" i="3"/>
  <c r="AF515" i="3"/>
  <c r="AE515" i="3"/>
  <c r="AD515" i="3"/>
  <c r="AC515" i="3"/>
  <c r="AF514" i="3"/>
  <c r="AE514" i="3"/>
  <c r="AD514" i="3"/>
  <c r="AC514" i="3"/>
  <c r="AF513" i="3"/>
  <c r="AE513" i="3"/>
  <c r="AD513" i="3"/>
  <c r="AC513" i="3"/>
  <c r="AF512" i="3"/>
  <c r="AE512" i="3"/>
  <c r="AD512" i="3"/>
  <c r="AC512" i="3"/>
  <c r="AF511" i="3"/>
  <c r="AE511" i="3"/>
  <c r="AD511" i="3"/>
  <c r="AC511" i="3"/>
  <c r="AF510" i="3"/>
  <c r="AE510" i="3"/>
  <c r="AD510" i="3"/>
  <c r="AC510" i="3"/>
  <c r="AF509" i="3"/>
  <c r="AE509" i="3"/>
  <c r="AD509" i="3"/>
  <c r="AC509" i="3"/>
  <c r="AF508" i="3"/>
  <c r="AE508" i="3"/>
  <c r="AD508" i="3"/>
  <c r="AC508" i="3"/>
  <c r="AF507" i="3"/>
  <c r="AE507" i="3"/>
  <c r="AD507" i="3"/>
  <c r="AC507" i="3"/>
  <c r="AF506" i="3"/>
  <c r="AE506" i="3"/>
  <c r="AD506" i="3"/>
  <c r="AC506" i="3"/>
  <c r="AF505" i="3"/>
  <c r="AE505" i="3"/>
  <c r="AD505" i="3"/>
  <c r="AC505" i="3"/>
  <c r="AF504" i="3"/>
  <c r="AE504" i="3"/>
  <c r="AD504" i="3"/>
  <c r="AC504" i="3"/>
  <c r="AF503" i="3"/>
  <c r="AE503" i="3"/>
  <c r="AD503" i="3"/>
  <c r="AC503" i="3"/>
  <c r="AF502" i="3"/>
  <c r="AE502" i="3"/>
  <c r="AD502" i="3"/>
  <c r="AC502" i="3"/>
  <c r="AF501" i="3"/>
  <c r="AE501" i="3"/>
  <c r="AD501" i="3"/>
  <c r="AC501" i="3"/>
  <c r="AF500" i="3"/>
  <c r="AE500" i="3"/>
  <c r="AD500" i="3"/>
  <c r="AC500" i="3"/>
  <c r="AF499" i="3"/>
  <c r="AE499" i="3"/>
  <c r="AD499" i="3"/>
  <c r="AC499" i="3"/>
  <c r="AF498" i="3"/>
  <c r="AE498" i="3"/>
  <c r="AD498" i="3"/>
  <c r="AC498" i="3"/>
  <c r="AF497" i="3"/>
  <c r="AE497" i="3"/>
  <c r="AD497" i="3"/>
  <c r="AC497" i="3"/>
  <c r="AF496" i="3"/>
  <c r="AE496" i="3"/>
  <c r="AD496" i="3"/>
  <c r="AC496" i="3"/>
  <c r="AF495" i="3"/>
  <c r="AE495" i="3"/>
  <c r="AD495" i="3"/>
  <c r="AC495" i="3"/>
  <c r="AF494" i="3"/>
  <c r="AE494" i="3"/>
  <c r="AD494" i="3"/>
  <c r="AC494" i="3"/>
  <c r="AF493" i="3"/>
  <c r="AE493" i="3"/>
  <c r="AD493" i="3"/>
  <c r="AC493" i="3"/>
  <c r="AF492" i="3"/>
  <c r="AE492" i="3"/>
  <c r="AD492" i="3"/>
  <c r="AC492" i="3"/>
  <c r="AF491" i="3"/>
  <c r="AE491" i="3"/>
  <c r="AD491" i="3"/>
  <c r="AC491" i="3"/>
  <c r="AF490" i="3"/>
  <c r="AE490" i="3"/>
  <c r="AD490" i="3"/>
  <c r="AC490" i="3"/>
  <c r="AF489" i="3"/>
  <c r="AE489" i="3"/>
  <c r="AD489" i="3"/>
  <c r="AC489" i="3"/>
  <c r="AF488" i="3"/>
  <c r="AE488" i="3"/>
  <c r="AD488" i="3"/>
  <c r="AC488" i="3"/>
  <c r="AF487" i="3"/>
  <c r="AE487" i="3"/>
  <c r="AD487" i="3"/>
  <c r="AC487" i="3"/>
  <c r="AF486" i="3"/>
  <c r="AE486" i="3"/>
  <c r="AD486" i="3"/>
  <c r="AC486" i="3"/>
  <c r="AF485" i="3"/>
  <c r="AE485" i="3"/>
  <c r="AD485" i="3"/>
  <c r="AC485" i="3"/>
  <c r="AF484" i="3"/>
  <c r="AE484" i="3"/>
  <c r="AD484" i="3"/>
  <c r="AC484" i="3"/>
  <c r="AF483" i="3"/>
  <c r="AE483" i="3"/>
  <c r="AD483" i="3"/>
  <c r="AC483" i="3"/>
  <c r="AF482" i="3"/>
  <c r="AE482" i="3"/>
  <c r="AD482" i="3"/>
  <c r="AC482" i="3"/>
  <c r="AF481" i="3"/>
  <c r="AE481" i="3"/>
  <c r="AD481" i="3"/>
  <c r="AC481" i="3"/>
  <c r="AF480" i="3"/>
  <c r="AE480" i="3"/>
  <c r="AD480" i="3"/>
  <c r="AC480" i="3"/>
  <c r="AF479" i="3"/>
  <c r="AE479" i="3"/>
  <c r="AD479" i="3"/>
  <c r="AC479" i="3"/>
  <c r="AF478" i="3"/>
  <c r="AE478" i="3"/>
  <c r="AD478" i="3"/>
  <c r="AC478" i="3"/>
  <c r="AF477" i="3"/>
  <c r="AE477" i="3"/>
  <c r="AD477" i="3"/>
  <c r="AC477" i="3"/>
  <c r="AF476" i="3"/>
  <c r="AE476" i="3"/>
  <c r="AD476" i="3"/>
  <c r="AC476" i="3"/>
  <c r="AF475" i="3"/>
  <c r="AE475" i="3"/>
  <c r="AD475" i="3"/>
  <c r="AC475" i="3"/>
  <c r="AF474" i="3"/>
  <c r="AE474" i="3"/>
  <c r="AD474" i="3"/>
  <c r="AC474" i="3"/>
  <c r="AF473" i="3"/>
  <c r="AE473" i="3"/>
  <c r="AD473" i="3"/>
  <c r="AC473" i="3"/>
  <c r="AF472" i="3"/>
  <c r="AE472" i="3"/>
  <c r="AD472" i="3"/>
  <c r="AC472" i="3"/>
  <c r="AF471" i="3"/>
  <c r="AE471" i="3"/>
  <c r="AD471" i="3"/>
  <c r="AC471" i="3"/>
  <c r="AF470" i="3"/>
  <c r="AE470" i="3"/>
  <c r="AD470" i="3"/>
  <c r="AC470" i="3"/>
  <c r="AF469" i="3"/>
  <c r="AE469" i="3"/>
  <c r="AD469" i="3"/>
  <c r="AC469" i="3"/>
  <c r="AF468" i="3"/>
  <c r="AE468" i="3"/>
  <c r="AD468" i="3"/>
  <c r="AC468" i="3"/>
  <c r="AF467" i="3"/>
  <c r="AE467" i="3"/>
  <c r="AD467" i="3"/>
  <c r="AC467" i="3"/>
  <c r="AF466" i="3"/>
  <c r="AE466" i="3"/>
  <c r="AD466" i="3"/>
  <c r="AC466" i="3"/>
  <c r="AF465" i="3"/>
  <c r="AE465" i="3"/>
  <c r="AD465" i="3"/>
  <c r="AC465" i="3"/>
  <c r="AF464" i="3"/>
  <c r="AE464" i="3"/>
  <c r="AD464" i="3"/>
  <c r="AC464" i="3"/>
  <c r="AF463" i="3"/>
  <c r="AE463" i="3"/>
  <c r="AD463" i="3"/>
  <c r="AC463" i="3"/>
  <c r="AF462" i="3"/>
  <c r="AE462" i="3"/>
  <c r="AD462" i="3"/>
  <c r="AC462" i="3"/>
  <c r="AF461" i="3"/>
  <c r="AE461" i="3"/>
  <c r="AD461" i="3"/>
  <c r="AC461" i="3"/>
  <c r="AF460" i="3"/>
  <c r="AE460" i="3"/>
  <c r="AD460" i="3"/>
  <c r="AC460" i="3"/>
  <c r="AF459" i="3"/>
  <c r="AE459" i="3"/>
  <c r="AD459" i="3"/>
  <c r="AC459" i="3"/>
  <c r="AF458" i="3"/>
  <c r="AE458" i="3"/>
  <c r="AD458" i="3"/>
  <c r="AC458" i="3"/>
  <c r="AF457" i="3"/>
  <c r="AE457" i="3"/>
  <c r="AD457" i="3"/>
  <c r="AC457" i="3"/>
  <c r="AF456" i="3"/>
  <c r="AE456" i="3"/>
  <c r="AD456" i="3"/>
  <c r="AC456" i="3"/>
  <c r="AF455" i="3"/>
  <c r="AE455" i="3"/>
  <c r="AD455" i="3"/>
  <c r="AC455" i="3"/>
  <c r="AF454" i="3"/>
  <c r="AE454" i="3"/>
  <c r="AD454" i="3"/>
  <c r="AC454" i="3"/>
  <c r="AF453" i="3"/>
  <c r="AE453" i="3"/>
  <c r="AD453" i="3"/>
  <c r="AC453" i="3"/>
  <c r="AF452" i="3"/>
  <c r="AE452" i="3"/>
  <c r="AD452" i="3"/>
  <c r="AC452" i="3"/>
  <c r="AF451" i="3"/>
  <c r="AE451" i="3"/>
  <c r="AD451" i="3"/>
  <c r="AC451" i="3"/>
  <c r="AF450" i="3"/>
  <c r="AE450" i="3"/>
  <c r="AD450" i="3"/>
  <c r="AC450" i="3"/>
  <c r="AF449" i="3"/>
  <c r="AE449" i="3"/>
  <c r="AD449" i="3"/>
  <c r="AC449" i="3"/>
  <c r="AF448" i="3"/>
  <c r="AE448" i="3"/>
  <c r="AD448" i="3"/>
  <c r="AC448" i="3"/>
  <c r="AF447" i="3"/>
  <c r="AE447" i="3"/>
  <c r="AD447" i="3"/>
  <c r="AC447" i="3"/>
  <c r="AF446" i="3"/>
  <c r="AE446" i="3"/>
  <c r="AD446" i="3"/>
  <c r="AC446" i="3"/>
  <c r="AF445" i="3"/>
  <c r="AE445" i="3"/>
  <c r="AD445" i="3"/>
  <c r="AC445" i="3"/>
  <c r="AF444" i="3"/>
  <c r="AE444" i="3"/>
  <c r="AD444" i="3"/>
  <c r="AC444" i="3"/>
  <c r="AF443" i="3"/>
  <c r="AE443" i="3"/>
  <c r="AD443" i="3"/>
  <c r="AC443" i="3"/>
  <c r="AF442" i="3"/>
  <c r="AE442" i="3"/>
  <c r="AD442" i="3"/>
  <c r="AC442" i="3"/>
  <c r="AF441" i="3"/>
  <c r="AE441" i="3"/>
  <c r="AD441" i="3"/>
  <c r="AC441" i="3"/>
  <c r="AF440" i="3"/>
  <c r="AE440" i="3"/>
  <c r="AD440" i="3"/>
  <c r="AC440" i="3"/>
  <c r="AF439" i="3"/>
  <c r="AE439" i="3"/>
  <c r="AD439" i="3"/>
  <c r="AC439" i="3"/>
  <c r="AF438" i="3"/>
  <c r="AE438" i="3"/>
  <c r="AD438" i="3"/>
  <c r="AC438" i="3"/>
  <c r="AF437" i="3"/>
  <c r="AE437" i="3"/>
  <c r="AD437" i="3"/>
  <c r="AC437" i="3"/>
  <c r="AF436" i="3"/>
  <c r="AE436" i="3"/>
  <c r="AD436" i="3"/>
  <c r="AC436" i="3"/>
  <c r="AF435" i="3"/>
  <c r="AE435" i="3"/>
  <c r="AD435" i="3"/>
  <c r="AC435" i="3"/>
  <c r="AF434" i="3"/>
  <c r="AE434" i="3"/>
  <c r="AD434" i="3"/>
  <c r="AC434" i="3"/>
  <c r="AF433" i="3"/>
  <c r="AE433" i="3"/>
  <c r="AD433" i="3"/>
  <c r="AC433" i="3"/>
  <c r="AF432" i="3"/>
  <c r="AE432" i="3"/>
  <c r="AD432" i="3"/>
  <c r="AC432" i="3"/>
  <c r="AF431" i="3"/>
  <c r="AE431" i="3"/>
  <c r="AD431" i="3"/>
  <c r="AC431" i="3"/>
  <c r="AF430" i="3"/>
  <c r="AE430" i="3"/>
  <c r="AD430" i="3"/>
  <c r="AC430" i="3"/>
  <c r="AF429" i="3"/>
  <c r="AE429" i="3"/>
  <c r="AD429" i="3"/>
  <c r="AC429" i="3"/>
  <c r="AF428" i="3"/>
  <c r="AE428" i="3"/>
  <c r="AD428" i="3"/>
  <c r="AC428" i="3"/>
  <c r="AF427" i="3"/>
  <c r="AE427" i="3"/>
  <c r="AD427" i="3"/>
  <c r="AC427" i="3"/>
  <c r="AF426" i="3"/>
  <c r="AE426" i="3"/>
  <c r="AD426" i="3"/>
  <c r="AC426" i="3"/>
  <c r="AF425" i="3"/>
  <c r="AE425" i="3"/>
  <c r="AD425" i="3"/>
  <c r="AC425" i="3"/>
  <c r="AF424" i="3"/>
  <c r="AE424" i="3"/>
  <c r="AD424" i="3"/>
  <c r="AC424" i="3"/>
  <c r="AF423" i="3"/>
  <c r="AE423" i="3"/>
  <c r="AD423" i="3"/>
  <c r="AC423" i="3"/>
  <c r="AF422" i="3"/>
  <c r="AE422" i="3"/>
  <c r="AD422" i="3"/>
  <c r="AC422" i="3"/>
  <c r="AF421" i="3"/>
  <c r="AE421" i="3"/>
  <c r="AD421" i="3"/>
  <c r="AC421" i="3"/>
  <c r="AF420" i="3"/>
  <c r="AE420" i="3"/>
  <c r="AD420" i="3"/>
  <c r="AC420" i="3"/>
  <c r="AF419" i="3"/>
  <c r="AE419" i="3"/>
  <c r="AD419" i="3"/>
  <c r="AC419" i="3"/>
  <c r="AF418" i="3"/>
  <c r="AE418" i="3"/>
  <c r="AD418" i="3"/>
  <c r="AC418" i="3"/>
  <c r="AF417" i="3"/>
  <c r="AE417" i="3"/>
  <c r="AD417" i="3"/>
  <c r="AC417" i="3"/>
  <c r="AF416" i="3"/>
  <c r="AE416" i="3"/>
  <c r="AD416" i="3"/>
  <c r="AC416" i="3"/>
  <c r="AF415" i="3"/>
  <c r="AE415" i="3"/>
  <c r="AD415" i="3"/>
  <c r="AC415" i="3"/>
  <c r="AF414" i="3"/>
  <c r="AE414" i="3"/>
  <c r="AD414" i="3"/>
  <c r="AC414" i="3"/>
  <c r="AF413" i="3"/>
  <c r="AE413" i="3"/>
  <c r="AD413" i="3"/>
  <c r="AC413" i="3"/>
  <c r="AF412" i="3"/>
  <c r="AE412" i="3"/>
  <c r="AD412" i="3"/>
  <c r="AC412" i="3"/>
  <c r="AF411" i="3"/>
  <c r="AE411" i="3"/>
  <c r="AD411" i="3"/>
  <c r="AC411" i="3"/>
  <c r="AF410" i="3"/>
  <c r="AE410" i="3"/>
  <c r="AD410" i="3"/>
  <c r="AC410" i="3"/>
  <c r="AF409" i="3"/>
  <c r="AE409" i="3"/>
  <c r="AD409" i="3"/>
  <c r="AC409" i="3"/>
  <c r="AF408" i="3"/>
  <c r="AE408" i="3"/>
  <c r="AD408" i="3"/>
  <c r="AC408" i="3"/>
  <c r="AF407" i="3"/>
  <c r="AE407" i="3"/>
  <c r="AD407" i="3"/>
  <c r="AC407" i="3"/>
  <c r="AF406" i="3"/>
  <c r="AE406" i="3"/>
  <c r="AD406" i="3"/>
  <c r="AC406" i="3"/>
  <c r="AF405" i="3"/>
  <c r="AE405" i="3"/>
  <c r="AD405" i="3"/>
  <c r="AC405" i="3"/>
  <c r="AF404" i="3"/>
  <c r="AE404" i="3"/>
  <c r="AD404" i="3"/>
  <c r="AC404" i="3"/>
  <c r="AF403" i="3"/>
  <c r="AE403" i="3"/>
  <c r="AD403" i="3"/>
  <c r="AC403" i="3"/>
  <c r="AF402" i="3"/>
  <c r="AE402" i="3"/>
  <c r="AD402" i="3"/>
  <c r="AC402" i="3"/>
  <c r="AF401" i="3"/>
  <c r="AE401" i="3"/>
  <c r="AD401" i="3"/>
  <c r="AC401" i="3"/>
  <c r="AF400" i="3"/>
  <c r="AE400" i="3"/>
  <c r="AD400" i="3"/>
  <c r="AC400" i="3"/>
  <c r="AF399" i="3"/>
  <c r="AE399" i="3"/>
  <c r="AD399" i="3"/>
  <c r="AC399" i="3"/>
  <c r="AF398" i="3"/>
  <c r="AE398" i="3"/>
  <c r="AD398" i="3"/>
  <c r="AC398" i="3"/>
  <c r="AF397" i="3"/>
  <c r="AE397" i="3"/>
  <c r="AD397" i="3"/>
  <c r="AC397" i="3"/>
  <c r="AF396" i="3"/>
  <c r="AE396" i="3"/>
  <c r="AD396" i="3"/>
  <c r="AC396" i="3"/>
  <c r="AF395" i="3"/>
  <c r="AE395" i="3"/>
  <c r="AD395" i="3"/>
  <c r="AC395" i="3"/>
  <c r="AF394" i="3"/>
  <c r="AE394" i="3"/>
  <c r="AD394" i="3"/>
  <c r="AC394" i="3"/>
  <c r="AF393" i="3"/>
  <c r="AE393" i="3"/>
  <c r="AD393" i="3"/>
  <c r="AC393" i="3"/>
  <c r="AF392" i="3"/>
  <c r="AE392" i="3"/>
  <c r="AD392" i="3"/>
  <c r="AC392" i="3"/>
  <c r="AF391" i="3"/>
  <c r="AE391" i="3"/>
  <c r="AD391" i="3"/>
  <c r="AC391" i="3"/>
  <c r="AF390" i="3"/>
  <c r="AE390" i="3"/>
  <c r="AD390" i="3"/>
  <c r="AC390" i="3"/>
  <c r="AF389" i="3"/>
  <c r="AE389" i="3"/>
  <c r="AD389" i="3"/>
  <c r="AC389" i="3"/>
  <c r="AF388" i="3"/>
  <c r="AE388" i="3"/>
  <c r="AD388" i="3"/>
  <c r="AC388" i="3"/>
  <c r="AF387" i="3"/>
  <c r="AE387" i="3"/>
  <c r="AD387" i="3"/>
  <c r="AC387" i="3"/>
  <c r="AF386" i="3"/>
  <c r="AE386" i="3"/>
  <c r="AD386" i="3"/>
  <c r="AC386" i="3"/>
  <c r="AF385" i="3"/>
  <c r="AE385" i="3"/>
  <c r="AD385" i="3"/>
  <c r="AC385" i="3"/>
  <c r="AF384" i="3"/>
  <c r="AE384" i="3"/>
  <c r="AD384" i="3"/>
  <c r="AC384" i="3"/>
  <c r="AF383" i="3"/>
  <c r="AE383" i="3"/>
  <c r="AD383" i="3"/>
  <c r="AC383" i="3"/>
  <c r="AF382" i="3"/>
  <c r="AE382" i="3"/>
  <c r="AD382" i="3"/>
  <c r="AC382" i="3"/>
  <c r="AF381" i="3"/>
  <c r="AE381" i="3"/>
  <c r="AD381" i="3"/>
  <c r="AC381" i="3"/>
  <c r="AF380" i="3"/>
  <c r="AE380" i="3"/>
  <c r="AD380" i="3"/>
  <c r="AC380" i="3"/>
  <c r="AF379" i="3"/>
  <c r="AE379" i="3"/>
  <c r="AD379" i="3"/>
  <c r="AC379" i="3"/>
  <c r="AF378" i="3"/>
  <c r="AE378" i="3"/>
  <c r="AD378" i="3"/>
  <c r="AC378" i="3"/>
  <c r="AF377" i="3"/>
  <c r="AE377" i="3"/>
  <c r="AD377" i="3"/>
  <c r="AC377" i="3"/>
  <c r="AF376" i="3"/>
  <c r="AE376" i="3"/>
  <c r="AD376" i="3"/>
  <c r="AC376" i="3"/>
  <c r="AF375" i="3"/>
  <c r="AE375" i="3"/>
  <c r="AD375" i="3"/>
  <c r="AC375" i="3"/>
  <c r="AF374" i="3"/>
  <c r="AE374" i="3"/>
  <c r="AD374" i="3"/>
  <c r="AC374" i="3"/>
  <c r="AF373" i="3"/>
  <c r="AE373" i="3"/>
  <c r="AD373" i="3"/>
  <c r="AC373" i="3"/>
  <c r="AF372" i="3"/>
  <c r="AE372" i="3"/>
  <c r="AD372" i="3"/>
  <c r="AC372" i="3"/>
  <c r="AF371" i="3"/>
  <c r="AE371" i="3"/>
  <c r="AD371" i="3"/>
  <c r="AC371" i="3"/>
  <c r="AF370" i="3"/>
  <c r="AE370" i="3"/>
  <c r="AD370" i="3"/>
  <c r="AC370" i="3"/>
  <c r="AF369" i="3"/>
  <c r="AE369" i="3"/>
  <c r="AD369" i="3"/>
  <c r="AC369" i="3"/>
  <c r="AF368" i="3"/>
  <c r="AE368" i="3"/>
  <c r="AD368" i="3"/>
  <c r="AC368" i="3"/>
  <c r="AF367" i="3"/>
  <c r="AE367" i="3"/>
  <c r="AD367" i="3"/>
  <c r="AC367" i="3"/>
  <c r="AF366" i="3"/>
  <c r="AE366" i="3"/>
  <c r="AD366" i="3"/>
  <c r="AC366" i="3"/>
  <c r="AF365" i="3"/>
  <c r="AE365" i="3"/>
  <c r="AD365" i="3"/>
  <c r="AC365" i="3"/>
  <c r="AF364" i="3"/>
  <c r="AE364" i="3"/>
  <c r="AD364" i="3"/>
  <c r="AC364" i="3"/>
  <c r="AF363" i="3"/>
  <c r="AE363" i="3"/>
  <c r="AD363" i="3"/>
  <c r="AC363" i="3"/>
  <c r="AF362" i="3"/>
  <c r="AE362" i="3"/>
  <c r="AD362" i="3"/>
  <c r="AC362" i="3"/>
  <c r="AF361" i="3"/>
  <c r="AE361" i="3"/>
  <c r="AD361" i="3"/>
  <c r="AC361" i="3"/>
  <c r="AF360" i="3"/>
  <c r="AE360" i="3"/>
  <c r="AD360" i="3"/>
  <c r="AC360" i="3"/>
  <c r="AF359" i="3"/>
  <c r="AE359" i="3"/>
  <c r="AD359" i="3"/>
  <c r="AC359" i="3"/>
  <c r="AF358" i="3"/>
  <c r="AE358" i="3"/>
  <c r="AD358" i="3"/>
  <c r="AC358" i="3"/>
  <c r="AF357" i="3"/>
  <c r="AE357" i="3"/>
  <c r="AD357" i="3"/>
  <c r="AC357" i="3"/>
  <c r="AF356" i="3"/>
  <c r="AE356" i="3"/>
  <c r="AD356" i="3"/>
  <c r="AC356" i="3"/>
  <c r="AF355" i="3"/>
  <c r="AE355" i="3"/>
  <c r="AD355" i="3"/>
  <c r="AC355" i="3"/>
  <c r="AF354" i="3"/>
  <c r="AE354" i="3"/>
  <c r="AD354" i="3"/>
  <c r="AC354" i="3"/>
  <c r="AF353" i="3"/>
  <c r="AE353" i="3"/>
  <c r="AD353" i="3"/>
  <c r="AC353" i="3"/>
  <c r="AF352" i="3"/>
  <c r="AE352" i="3"/>
  <c r="AD352" i="3"/>
  <c r="AC352" i="3"/>
  <c r="AF351" i="3"/>
  <c r="AE351" i="3"/>
  <c r="AD351" i="3"/>
  <c r="AC351" i="3"/>
  <c r="AF350" i="3"/>
  <c r="AE350" i="3"/>
  <c r="AD350" i="3"/>
  <c r="AC350" i="3"/>
  <c r="AF349" i="3"/>
  <c r="AE349" i="3"/>
  <c r="AD349" i="3"/>
  <c r="AC349" i="3"/>
  <c r="AF348" i="3"/>
  <c r="AE348" i="3"/>
  <c r="AD348" i="3"/>
  <c r="AC348" i="3"/>
  <c r="AF347" i="3"/>
  <c r="AE347" i="3"/>
  <c r="AD347" i="3"/>
  <c r="AC347" i="3"/>
  <c r="AF346" i="3"/>
  <c r="AE346" i="3"/>
  <c r="AD346" i="3"/>
  <c r="AC346" i="3"/>
  <c r="AF345" i="3"/>
  <c r="AE345" i="3"/>
  <c r="AD345" i="3"/>
  <c r="AC345" i="3"/>
  <c r="AF344" i="3"/>
  <c r="AE344" i="3"/>
  <c r="AD344" i="3"/>
  <c r="AC344" i="3"/>
  <c r="AF343" i="3"/>
  <c r="AE343" i="3"/>
  <c r="AD343" i="3"/>
  <c r="AC343" i="3"/>
  <c r="AF342" i="3"/>
  <c r="AE342" i="3"/>
  <c r="AD342" i="3"/>
  <c r="AC342" i="3"/>
  <c r="AF341" i="3"/>
  <c r="AE341" i="3"/>
  <c r="AD341" i="3"/>
  <c r="AC341" i="3"/>
  <c r="AF340" i="3"/>
  <c r="AE340" i="3"/>
  <c r="AD340" i="3"/>
  <c r="AC340" i="3"/>
  <c r="AF339" i="3"/>
  <c r="AE339" i="3"/>
  <c r="AD339" i="3"/>
  <c r="AC339" i="3"/>
  <c r="AF338" i="3"/>
  <c r="AE338" i="3"/>
  <c r="AD338" i="3"/>
  <c r="AC338" i="3"/>
  <c r="AF337" i="3"/>
  <c r="AE337" i="3"/>
  <c r="AD337" i="3"/>
  <c r="AC337" i="3"/>
  <c r="AF336" i="3"/>
  <c r="AE336" i="3"/>
  <c r="AD336" i="3"/>
  <c r="AC336" i="3"/>
  <c r="AF335" i="3"/>
  <c r="AE335" i="3"/>
  <c r="AD335" i="3"/>
  <c r="AC335" i="3"/>
  <c r="AF334" i="3"/>
  <c r="AE334" i="3"/>
  <c r="AD334" i="3"/>
  <c r="AC334" i="3"/>
  <c r="AF333" i="3"/>
  <c r="AE333" i="3"/>
  <c r="AD333" i="3"/>
  <c r="AC333" i="3"/>
  <c r="AF332" i="3"/>
  <c r="AE332" i="3"/>
  <c r="AD332" i="3"/>
  <c r="AC332" i="3"/>
  <c r="AF331" i="3"/>
  <c r="AE331" i="3"/>
  <c r="AD331" i="3"/>
  <c r="AC331" i="3"/>
  <c r="AF330" i="3"/>
  <c r="AE330" i="3"/>
  <c r="AD330" i="3"/>
  <c r="AC330" i="3"/>
  <c r="AF329" i="3"/>
  <c r="AE329" i="3"/>
  <c r="AD329" i="3"/>
  <c r="AC329" i="3"/>
  <c r="AF328" i="3"/>
  <c r="AE328" i="3"/>
  <c r="AD328" i="3"/>
  <c r="AC328" i="3"/>
  <c r="AF327" i="3"/>
  <c r="AE327" i="3"/>
  <c r="AD327" i="3"/>
  <c r="AC327" i="3"/>
  <c r="AF326" i="3"/>
  <c r="AE326" i="3"/>
  <c r="AD326" i="3"/>
  <c r="AC326" i="3"/>
  <c r="AF325" i="3"/>
  <c r="AE325" i="3"/>
  <c r="AD325" i="3"/>
  <c r="AC325" i="3"/>
  <c r="AF324" i="3"/>
  <c r="AE324" i="3"/>
  <c r="AD324" i="3"/>
  <c r="AC324" i="3"/>
  <c r="AF323" i="3"/>
  <c r="AE323" i="3"/>
  <c r="AD323" i="3"/>
  <c r="AC323" i="3"/>
  <c r="AF322" i="3"/>
  <c r="AE322" i="3"/>
  <c r="AD322" i="3"/>
  <c r="AC322" i="3"/>
  <c r="AF321" i="3"/>
  <c r="AE321" i="3"/>
  <c r="AD321" i="3"/>
  <c r="AC321" i="3"/>
  <c r="AF320" i="3"/>
  <c r="AE320" i="3"/>
  <c r="AD320" i="3"/>
  <c r="AC320" i="3"/>
  <c r="AF319" i="3"/>
  <c r="AE319" i="3"/>
  <c r="AD319" i="3"/>
  <c r="AC319" i="3"/>
  <c r="AF318" i="3"/>
  <c r="AE318" i="3"/>
  <c r="AD318" i="3"/>
  <c r="AC318" i="3"/>
  <c r="AF317" i="3"/>
  <c r="AE317" i="3"/>
  <c r="AD317" i="3"/>
  <c r="AC317" i="3"/>
  <c r="AF316" i="3"/>
  <c r="AE316" i="3"/>
  <c r="AD316" i="3"/>
  <c r="AC316" i="3"/>
  <c r="AF315" i="3"/>
  <c r="AE315" i="3"/>
  <c r="AD315" i="3"/>
  <c r="AC315" i="3"/>
  <c r="AF314" i="3"/>
  <c r="AE314" i="3"/>
  <c r="AD314" i="3"/>
  <c r="AC314" i="3"/>
  <c r="AF313" i="3"/>
  <c r="AE313" i="3"/>
  <c r="AD313" i="3"/>
  <c r="AC313" i="3"/>
  <c r="AF312" i="3"/>
  <c r="AE312" i="3"/>
  <c r="AD312" i="3"/>
  <c r="AC312" i="3"/>
  <c r="AF311" i="3"/>
  <c r="AE311" i="3"/>
  <c r="AD311" i="3"/>
  <c r="AC311" i="3"/>
  <c r="AF310" i="3"/>
  <c r="AE310" i="3"/>
  <c r="AD310" i="3"/>
  <c r="AC310" i="3"/>
  <c r="AF309" i="3"/>
  <c r="AE309" i="3"/>
  <c r="AD309" i="3"/>
  <c r="AC309" i="3"/>
  <c r="AF308" i="3"/>
  <c r="AE308" i="3"/>
  <c r="AD308" i="3"/>
  <c r="AC308" i="3"/>
  <c r="AF307" i="3"/>
  <c r="AE307" i="3"/>
  <c r="AD307" i="3"/>
  <c r="AC307" i="3"/>
  <c r="AF306" i="3"/>
  <c r="AE306" i="3"/>
  <c r="AD306" i="3"/>
  <c r="AC306" i="3"/>
  <c r="AF305" i="3"/>
  <c r="AE305" i="3"/>
  <c r="AD305" i="3"/>
  <c r="AC305" i="3"/>
  <c r="AF304" i="3"/>
  <c r="AE304" i="3"/>
  <c r="AD304" i="3"/>
  <c r="AC304" i="3"/>
  <c r="AF303" i="3"/>
  <c r="AE303" i="3"/>
  <c r="AD303" i="3"/>
  <c r="AC303" i="3"/>
  <c r="AF302" i="3"/>
  <c r="AE302" i="3"/>
  <c r="AD302" i="3"/>
  <c r="AC302" i="3"/>
  <c r="AF301" i="3"/>
  <c r="AE301" i="3"/>
  <c r="AD301" i="3"/>
  <c r="AC301" i="3"/>
  <c r="AF300" i="3"/>
  <c r="AE300" i="3"/>
  <c r="AD300" i="3"/>
  <c r="AC300" i="3"/>
  <c r="AF299" i="3"/>
  <c r="AE299" i="3"/>
  <c r="AD299" i="3"/>
  <c r="AC299" i="3"/>
  <c r="AF298" i="3"/>
  <c r="AE298" i="3"/>
  <c r="AD298" i="3"/>
  <c r="AC298" i="3"/>
  <c r="AF297" i="3"/>
  <c r="AE297" i="3"/>
  <c r="AD297" i="3"/>
  <c r="AC297" i="3"/>
  <c r="AF296" i="3"/>
  <c r="AE296" i="3"/>
  <c r="AD296" i="3"/>
  <c r="AC296" i="3"/>
  <c r="AF295" i="3"/>
  <c r="AE295" i="3"/>
  <c r="AD295" i="3"/>
  <c r="AC295" i="3"/>
  <c r="AF294" i="3"/>
  <c r="AE294" i="3"/>
  <c r="AD294" i="3"/>
  <c r="AC294" i="3"/>
  <c r="AF293" i="3"/>
  <c r="AE293" i="3"/>
  <c r="AD293" i="3"/>
  <c r="AC293" i="3"/>
  <c r="AF292" i="3"/>
  <c r="AE292" i="3"/>
  <c r="AD292" i="3"/>
  <c r="AC292" i="3"/>
  <c r="AF291" i="3"/>
  <c r="AE291" i="3"/>
  <c r="AD291" i="3"/>
  <c r="AC291" i="3"/>
  <c r="AF290" i="3"/>
  <c r="AE290" i="3"/>
  <c r="AD290" i="3"/>
  <c r="AC290" i="3"/>
  <c r="AF289" i="3"/>
  <c r="AE289" i="3"/>
  <c r="AD289" i="3"/>
  <c r="AC289" i="3"/>
  <c r="AF288" i="3"/>
  <c r="AE288" i="3"/>
  <c r="AD288" i="3"/>
  <c r="AC288" i="3"/>
  <c r="AF287" i="3"/>
  <c r="AE287" i="3"/>
  <c r="AD287" i="3"/>
  <c r="AC287" i="3"/>
  <c r="AF286" i="3"/>
  <c r="AE286" i="3"/>
  <c r="AD286" i="3"/>
  <c r="AC286" i="3"/>
  <c r="AF285" i="3"/>
  <c r="AE285" i="3"/>
  <c r="AD285" i="3"/>
  <c r="AC285" i="3"/>
  <c r="AF284" i="3"/>
  <c r="AE284" i="3"/>
  <c r="AD284" i="3"/>
  <c r="AC284" i="3"/>
  <c r="AF283" i="3"/>
  <c r="AE283" i="3"/>
  <c r="AD283" i="3"/>
  <c r="AC283" i="3"/>
  <c r="AF282" i="3"/>
  <c r="AE282" i="3"/>
  <c r="AD282" i="3"/>
  <c r="AC282" i="3"/>
  <c r="AF281" i="3"/>
  <c r="AE281" i="3"/>
  <c r="AD281" i="3"/>
  <c r="AC281" i="3"/>
  <c r="AF280" i="3"/>
  <c r="AE280" i="3"/>
  <c r="AD280" i="3"/>
  <c r="AC280" i="3"/>
  <c r="AF279" i="3"/>
  <c r="AE279" i="3"/>
  <c r="AD279" i="3"/>
  <c r="AC279" i="3"/>
  <c r="AF278" i="3"/>
  <c r="AE278" i="3"/>
  <c r="AD278" i="3"/>
  <c r="AC278" i="3"/>
  <c r="AF277" i="3"/>
  <c r="AE277" i="3"/>
  <c r="AD277" i="3"/>
  <c r="AC277" i="3"/>
  <c r="AF276" i="3"/>
  <c r="AE276" i="3"/>
  <c r="AD276" i="3"/>
  <c r="AC276" i="3"/>
  <c r="AF275" i="3"/>
  <c r="AE275" i="3"/>
  <c r="AD275" i="3"/>
  <c r="AC275" i="3"/>
  <c r="AF274" i="3"/>
  <c r="AE274" i="3"/>
  <c r="AD274" i="3"/>
  <c r="AC274" i="3"/>
  <c r="AF273" i="3"/>
  <c r="AE273" i="3"/>
  <c r="AD273" i="3"/>
  <c r="AC273" i="3"/>
  <c r="AF272" i="3"/>
  <c r="AE272" i="3"/>
  <c r="AD272" i="3"/>
  <c r="AC272" i="3"/>
  <c r="AF271" i="3"/>
  <c r="AE271" i="3"/>
  <c r="AD271" i="3"/>
  <c r="AC271" i="3"/>
  <c r="AF270" i="3"/>
  <c r="AE270" i="3"/>
  <c r="AD270" i="3"/>
  <c r="AC270" i="3"/>
  <c r="AF269" i="3"/>
  <c r="AE269" i="3"/>
  <c r="AD269" i="3"/>
  <c r="AC269" i="3"/>
  <c r="AF268" i="3"/>
  <c r="AE268" i="3"/>
  <c r="AD268" i="3"/>
  <c r="AC268" i="3"/>
  <c r="AF267" i="3"/>
  <c r="AE267" i="3"/>
  <c r="AD267" i="3"/>
  <c r="AC267" i="3"/>
  <c r="AF266" i="3"/>
  <c r="AE266" i="3"/>
  <c r="AD266" i="3"/>
  <c r="AC266" i="3"/>
  <c r="AF265" i="3"/>
  <c r="AE265" i="3"/>
  <c r="AD265" i="3"/>
  <c r="AC265" i="3"/>
  <c r="AF264" i="3"/>
  <c r="AE264" i="3"/>
  <c r="AD264" i="3"/>
  <c r="AC264" i="3"/>
  <c r="AF263" i="3"/>
  <c r="AE263" i="3"/>
  <c r="AD263" i="3"/>
  <c r="AC263" i="3"/>
  <c r="AF262" i="3"/>
  <c r="AE262" i="3"/>
  <c r="AD262" i="3"/>
  <c r="AC262" i="3"/>
  <c r="AF261" i="3"/>
  <c r="AE261" i="3"/>
  <c r="AD261" i="3"/>
  <c r="AC261" i="3"/>
  <c r="AF260" i="3"/>
  <c r="AE260" i="3"/>
  <c r="AD260" i="3"/>
  <c r="AC260" i="3"/>
  <c r="AF259" i="3"/>
  <c r="AE259" i="3"/>
  <c r="AD259" i="3"/>
  <c r="AC259" i="3"/>
  <c r="AF258" i="3"/>
  <c r="AE258" i="3"/>
  <c r="AD258" i="3"/>
  <c r="AC258" i="3"/>
  <c r="AF257" i="3"/>
  <c r="AE257" i="3"/>
  <c r="AD257" i="3"/>
  <c r="AC257" i="3"/>
  <c r="AF256" i="3"/>
  <c r="AE256" i="3"/>
  <c r="AD256" i="3"/>
  <c r="AC256" i="3"/>
  <c r="AF255" i="3"/>
  <c r="AE255" i="3"/>
  <c r="AD255" i="3"/>
  <c r="AC255" i="3"/>
  <c r="AF254" i="3"/>
  <c r="AE254" i="3"/>
  <c r="AD254" i="3"/>
  <c r="AC254" i="3"/>
  <c r="AF253" i="3"/>
  <c r="AE253" i="3"/>
  <c r="AD253" i="3"/>
  <c r="AC253" i="3"/>
  <c r="AF252" i="3"/>
  <c r="AE252" i="3"/>
  <c r="AD252" i="3"/>
  <c r="AC252" i="3"/>
  <c r="AF251" i="3"/>
  <c r="AE251" i="3"/>
  <c r="AD251" i="3"/>
  <c r="AC251" i="3"/>
  <c r="AF250" i="3"/>
  <c r="AE250" i="3"/>
  <c r="AD250" i="3"/>
  <c r="AC250" i="3"/>
  <c r="AF249" i="3"/>
  <c r="AE249" i="3"/>
  <c r="AD249" i="3"/>
  <c r="AC249" i="3"/>
  <c r="AF248" i="3"/>
  <c r="AE248" i="3"/>
  <c r="AD248" i="3"/>
  <c r="AC248" i="3"/>
  <c r="AF247" i="3"/>
  <c r="AE247" i="3"/>
  <c r="AD247" i="3"/>
  <c r="AC247" i="3"/>
  <c r="AF246" i="3"/>
  <c r="AE246" i="3"/>
  <c r="AD246" i="3"/>
  <c r="AC246" i="3"/>
  <c r="AF245" i="3"/>
  <c r="AE245" i="3"/>
  <c r="AD245" i="3"/>
  <c r="AC245" i="3"/>
  <c r="AF244" i="3"/>
  <c r="AE244" i="3"/>
  <c r="AD244" i="3"/>
  <c r="AC244" i="3"/>
  <c r="AF243" i="3"/>
  <c r="AE243" i="3"/>
  <c r="AD243" i="3"/>
  <c r="AC243" i="3"/>
  <c r="AF242" i="3"/>
  <c r="AE242" i="3"/>
  <c r="AD242" i="3"/>
  <c r="AC242" i="3"/>
  <c r="AF241" i="3"/>
  <c r="AE241" i="3"/>
  <c r="AD241" i="3"/>
  <c r="AC241" i="3"/>
  <c r="AF240" i="3"/>
  <c r="AE240" i="3"/>
  <c r="AD240" i="3"/>
  <c r="AC240" i="3"/>
  <c r="AF239" i="3"/>
  <c r="AE239" i="3"/>
  <c r="AD239" i="3"/>
  <c r="AC239" i="3"/>
  <c r="AF238" i="3"/>
  <c r="AE238" i="3"/>
  <c r="AD238" i="3"/>
  <c r="AC238" i="3"/>
  <c r="AF237" i="3"/>
  <c r="AE237" i="3"/>
  <c r="AD237" i="3"/>
  <c r="AC237" i="3"/>
  <c r="AF236" i="3"/>
  <c r="AE236" i="3"/>
  <c r="AD236" i="3"/>
  <c r="AC236" i="3"/>
  <c r="AF235" i="3"/>
  <c r="AE235" i="3"/>
  <c r="AD235" i="3"/>
  <c r="AC235" i="3"/>
  <c r="AF234" i="3"/>
  <c r="AE234" i="3"/>
  <c r="AD234" i="3"/>
  <c r="AC234" i="3"/>
  <c r="AF233" i="3"/>
  <c r="AE233" i="3"/>
  <c r="AD233" i="3"/>
  <c r="AC233" i="3"/>
  <c r="AF232" i="3"/>
  <c r="AE232" i="3"/>
  <c r="AD232" i="3"/>
  <c r="AC232" i="3"/>
  <c r="AF231" i="3"/>
  <c r="AE231" i="3"/>
  <c r="AD231" i="3"/>
  <c r="AC231" i="3"/>
  <c r="AF230" i="3"/>
  <c r="AE230" i="3"/>
  <c r="AD230" i="3"/>
  <c r="AC230" i="3"/>
  <c r="AF229" i="3"/>
  <c r="AE229" i="3"/>
  <c r="AD229" i="3"/>
  <c r="AC229" i="3"/>
  <c r="AF228" i="3"/>
  <c r="AE228" i="3"/>
  <c r="AD228" i="3"/>
  <c r="AC228" i="3"/>
  <c r="AF227" i="3"/>
  <c r="AE227" i="3"/>
  <c r="AD227" i="3"/>
  <c r="AC227" i="3"/>
  <c r="AF226" i="3"/>
  <c r="AE226" i="3"/>
  <c r="AD226" i="3"/>
  <c r="AC226" i="3"/>
  <c r="AF225" i="3"/>
  <c r="AE225" i="3"/>
  <c r="AD225" i="3"/>
  <c r="AC225" i="3"/>
  <c r="AF224" i="3"/>
  <c r="AE224" i="3"/>
  <c r="AD224" i="3"/>
  <c r="AC224" i="3"/>
  <c r="AF223" i="3"/>
  <c r="AE223" i="3"/>
  <c r="AD223" i="3"/>
  <c r="AC223" i="3"/>
  <c r="AF222" i="3"/>
  <c r="AE222" i="3"/>
  <c r="AD222" i="3"/>
  <c r="AC222" i="3"/>
  <c r="AF221" i="3"/>
  <c r="AE221" i="3"/>
  <c r="AD221" i="3"/>
  <c r="AC221" i="3"/>
  <c r="AF220" i="3"/>
  <c r="AE220" i="3"/>
  <c r="AD220" i="3"/>
  <c r="AC220" i="3"/>
  <c r="AF219" i="3"/>
  <c r="AE219" i="3"/>
  <c r="AD219" i="3"/>
  <c r="AC219" i="3"/>
  <c r="AF218" i="3"/>
  <c r="AE218" i="3"/>
  <c r="AD218" i="3"/>
  <c r="AC218" i="3"/>
  <c r="AF217" i="3"/>
  <c r="AE217" i="3"/>
  <c r="AD217" i="3"/>
  <c r="AC217" i="3"/>
  <c r="AF216" i="3"/>
  <c r="AE216" i="3"/>
  <c r="AD216" i="3"/>
  <c r="AC216" i="3"/>
  <c r="AF215" i="3"/>
  <c r="AE215" i="3"/>
  <c r="AD215" i="3"/>
  <c r="AC215" i="3"/>
  <c r="AF214" i="3"/>
  <c r="AE214" i="3"/>
  <c r="AD214" i="3"/>
  <c r="AC214" i="3"/>
  <c r="AF213" i="3"/>
  <c r="AE213" i="3"/>
  <c r="AD213" i="3"/>
  <c r="AC213" i="3"/>
  <c r="AF212" i="3"/>
  <c r="AE212" i="3"/>
  <c r="AD212" i="3"/>
  <c r="AC212" i="3"/>
  <c r="AF211" i="3"/>
  <c r="AE211" i="3"/>
  <c r="AD211" i="3"/>
  <c r="AC211" i="3"/>
  <c r="AF210" i="3"/>
  <c r="AE210" i="3"/>
  <c r="AD210" i="3"/>
  <c r="AC210" i="3"/>
  <c r="AF209" i="3"/>
  <c r="AE209" i="3"/>
  <c r="AD209" i="3"/>
  <c r="AC209" i="3"/>
  <c r="AF208" i="3"/>
  <c r="AE208" i="3"/>
  <c r="AD208" i="3"/>
  <c r="AC208" i="3"/>
  <c r="AF207" i="3"/>
  <c r="AE207" i="3"/>
  <c r="AD207" i="3"/>
  <c r="AC207" i="3"/>
  <c r="AF206" i="3"/>
  <c r="AE206" i="3"/>
  <c r="AD206" i="3"/>
  <c r="AC206" i="3"/>
  <c r="AF205" i="3"/>
  <c r="AE205" i="3"/>
  <c r="AD205" i="3"/>
  <c r="AC205" i="3"/>
  <c r="AF204" i="3"/>
  <c r="AE204" i="3"/>
  <c r="AD204" i="3"/>
  <c r="AC204" i="3"/>
  <c r="AF203" i="3"/>
  <c r="AE203" i="3"/>
  <c r="AD203" i="3"/>
  <c r="AC203" i="3"/>
  <c r="AF202" i="3"/>
  <c r="AE202" i="3"/>
  <c r="AD202" i="3"/>
  <c r="AC202" i="3"/>
  <c r="AF201" i="3"/>
  <c r="AE201" i="3"/>
  <c r="AD201" i="3"/>
  <c r="AC201" i="3"/>
  <c r="AF200" i="3"/>
  <c r="AE200" i="3"/>
  <c r="AD200" i="3"/>
  <c r="AC200" i="3"/>
  <c r="AF199" i="3"/>
  <c r="AE199" i="3"/>
  <c r="AD199" i="3"/>
  <c r="AC199" i="3"/>
  <c r="AF198" i="3"/>
  <c r="AE198" i="3"/>
  <c r="AD198" i="3"/>
  <c r="AC198" i="3"/>
  <c r="AF197" i="3"/>
  <c r="AE197" i="3"/>
  <c r="AD197" i="3"/>
  <c r="AC197" i="3"/>
  <c r="AF196" i="3"/>
  <c r="AE196" i="3"/>
  <c r="AD196" i="3"/>
  <c r="AC196" i="3"/>
  <c r="AF195" i="3"/>
  <c r="AE195" i="3"/>
  <c r="AD195" i="3"/>
  <c r="AC195" i="3"/>
  <c r="AF194" i="3"/>
  <c r="AE194" i="3"/>
  <c r="AD194" i="3"/>
  <c r="AC194" i="3"/>
  <c r="AF193" i="3"/>
  <c r="AE193" i="3"/>
  <c r="AD193" i="3"/>
  <c r="AC193" i="3"/>
  <c r="AF192" i="3"/>
  <c r="AE192" i="3"/>
  <c r="AD192" i="3"/>
  <c r="AC192" i="3"/>
  <c r="AF191" i="3"/>
  <c r="AE191" i="3"/>
  <c r="AD191" i="3"/>
  <c r="AC191" i="3"/>
  <c r="AF190" i="3"/>
  <c r="AE190" i="3"/>
  <c r="AD190" i="3"/>
  <c r="AC190" i="3"/>
  <c r="AF189" i="3"/>
  <c r="AE189" i="3"/>
  <c r="AD189" i="3"/>
  <c r="AC189" i="3"/>
  <c r="AF188" i="3"/>
  <c r="AE188" i="3"/>
  <c r="AD188" i="3"/>
  <c r="AC188" i="3"/>
  <c r="AF187" i="3"/>
  <c r="AE187" i="3"/>
  <c r="AD187" i="3"/>
  <c r="AC187" i="3"/>
  <c r="AF186" i="3"/>
  <c r="AE186" i="3"/>
  <c r="AD186" i="3"/>
  <c r="AC186" i="3"/>
  <c r="AF185" i="3"/>
  <c r="AE185" i="3"/>
  <c r="AD185" i="3"/>
  <c r="AC185" i="3"/>
  <c r="AF184" i="3"/>
  <c r="AE184" i="3"/>
  <c r="AD184" i="3"/>
  <c r="AC184" i="3"/>
  <c r="AF183" i="3"/>
  <c r="AE183" i="3"/>
  <c r="AD183" i="3"/>
  <c r="AC183" i="3"/>
  <c r="AF182" i="3"/>
  <c r="AE182" i="3"/>
  <c r="AD182" i="3"/>
  <c r="AC182" i="3"/>
  <c r="AF181" i="3"/>
  <c r="AE181" i="3"/>
  <c r="AD181" i="3"/>
  <c r="AC181" i="3"/>
  <c r="AF180" i="3"/>
  <c r="AE180" i="3"/>
  <c r="AD180" i="3"/>
  <c r="AC180" i="3"/>
  <c r="AF179" i="3"/>
  <c r="AE179" i="3"/>
  <c r="AD179" i="3"/>
  <c r="AC179" i="3"/>
  <c r="AF178" i="3"/>
  <c r="AE178" i="3"/>
  <c r="AD178" i="3"/>
  <c r="AC178" i="3"/>
  <c r="AF177" i="3"/>
  <c r="AE177" i="3"/>
  <c r="AD177" i="3"/>
  <c r="AC177" i="3"/>
  <c r="AF176" i="3"/>
  <c r="AE176" i="3"/>
  <c r="AD176" i="3"/>
  <c r="AC176" i="3"/>
  <c r="AF175" i="3"/>
  <c r="AE175" i="3"/>
  <c r="AD175" i="3"/>
  <c r="AC175" i="3"/>
  <c r="AF174" i="3"/>
  <c r="AE174" i="3"/>
  <c r="AD174" i="3"/>
  <c r="AC174" i="3"/>
  <c r="AF173" i="3"/>
  <c r="AE173" i="3"/>
  <c r="AD173" i="3"/>
  <c r="AC173" i="3"/>
  <c r="AF172" i="3"/>
  <c r="AE172" i="3"/>
  <c r="AD172" i="3"/>
  <c r="AC172" i="3"/>
  <c r="AF171" i="3"/>
  <c r="AE171" i="3"/>
  <c r="AD171" i="3"/>
  <c r="AC171" i="3"/>
  <c r="AF170" i="3"/>
  <c r="AE170" i="3"/>
  <c r="AD170" i="3"/>
  <c r="AC170" i="3"/>
  <c r="AF169" i="3"/>
  <c r="AE169" i="3"/>
  <c r="AD169" i="3"/>
  <c r="AC169" i="3"/>
  <c r="AF168" i="3"/>
  <c r="AE168" i="3"/>
  <c r="AD168" i="3"/>
  <c r="AC168" i="3"/>
  <c r="AF167" i="3"/>
  <c r="AE167" i="3"/>
  <c r="AD167" i="3"/>
  <c r="AC167" i="3"/>
  <c r="AF166" i="3"/>
  <c r="AE166" i="3"/>
  <c r="AD166" i="3"/>
  <c r="AC166" i="3"/>
  <c r="AF165" i="3"/>
  <c r="AE165" i="3"/>
  <c r="AD165" i="3"/>
  <c r="AC165" i="3"/>
  <c r="AF164" i="3"/>
  <c r="AE164" i="3"/>
  <c r="AD164" i="3"/>
  <c r="AC164" i="3"/>
  <c r="AF163" i="3"/>
  <c r="AE163" i="3"/>
  <c r="AD163" i="3"/>
  <c r="AC163" i="3"/>
  <c r="AF162" i="3"/>
  <c r="AE162" i="3"/>
  <c r="AD162" i="3"/>
  <c r="AC162" i="3"/>
  <c r="AF161" i="3"/>
  <c r="AE161" i="3"/>
  <c r="AD161" i="3"/>
  <c r="AC161" i="3"/>
  <c r="AF160" i="3"/>
  <c r="AE160" i="3"/>
  <c r="AD160" i="3"/>
  <c r="AC160" i="3"/>
  <c r="AF159" i="3"/>
  <c r="AE159" i="3"/>
  <c r="AD159" i="3"/>
  <c r="AC159" i="3"/>
  <c r="AF158" i="3"/>
  <c r="AE158" i="3"/>
  <c r="AD158" i="3"/>
  <c r="AC158" i="3"/>
  <c r="AF157" i="3"/>
  <c r="AE157" i="3"/>
  <c r="AD157" i="3"/>
  <c r="AC157" i="3"/>
  <c r="AF156" i="3"/>
  <c r="AE156" i="3"/>
  <c r="AD156" i="3"/>
  <c r="AC156" i="3"/>
  <c r="AF155" i="3"/>
  <c r="AE155" i="3"/>
  <c r="AD155" i="3"/>
  <c r="AC155" i="3"/>
  <c r="AF154" i="3"/>
  <c r="AE154" i="3"/>
  <c r="AD154" i="3"/>
  <c r="AC154" i="3"/>
  <c r="AF153" i="3"/>
  <c r="AE153" i="3"/>
  <c r="AD153" i="3"/>
  <c r="AC153" i="3"/>
  <c r="AF152" i="3"/>
  <c r="AE152" i="3"/>
  <c r="AD152" i="3"/>
  <c r="AC152" i="3"/>
  <c r="AF151" i="3"/>
  <c r="AE151" i="3"/>
  <c r="AD151" i="3"/>
  <c r="AC151" i="3"/>
  <c r="AF150" i="3"/>
  <c r="AE150" i="3"/>
  <c r="AD150" i="3"/>
  <c r="AC150" i="3"/>
  <c r="AF149" i="3"/>
  <c r="AE149" i="3"/>
  <c r="AD149" i="3"/>
  <c r="AC149" i="3"/>
  <c r="AF148" i="3"/>
  <c r="AE148" i="3"/>
  <c r="AD148" i="3"/>
  <c r="AC148" i="3"/>
  <c r="AF147" i="3"/>
  <c r="AE147" i="3"/>
  <c r="AD147" i="3"/>
  <c r="AC147" i="3"/>
  <c r="AF146" i="3"/>
  <c r="AE146" i="3"/>
  <c r="AD146" i="3"/>
  <c r="AC146" i="3"/>
  <c r="AF145" i="3"/>
  <c r="AE145" i="3"/>
  <c r="AD145" i="3"/>
  <c r="AC145" i="3"/>
  <c r="AF144" i="3"/>
  <c r="AE144" i="3"/>
  <c r="AD144" i="3"/>
  <c r="AC144" i="3"/>
  <c r="AF143" i="3"/>
  <c r="AE143" i="3"/>
  <c r="AD143" i="3"/>
  <c r="AC143" i="3"/>
  <c r="AF142" i="3"/>
  <c r="AE142" i="3"/>
  <c r="AD142" i="3"/>
  <c r="AC142" i="3"/>
  <c r="AF141" i="3"/>
  <c r="AE141" i="3"/>
  <c r="AD141" i="3"/>
  <c r="AC141" i="3"/>
  <c r="AF140" i="3"/>
  <c r="AE140" i="3"/>
  <c r="AD140" i="3"/>
  <c r="AC140" i="3"/>
  <c r="AF139" i="3"/>
  <c r="AE139" i="3"/>
  <c r="AD139" i="3"/>
  <c r="AC139" i="3"/>
  <c r="AF138" i="3"/>
  <c r="AE138" i="3"/>
  <c r="AD138" i="3"/>
  <c r="AC138" i="3"/>
  <c r="AF137" i="3"/>
  <c r="AE137" i="3"/>
  <c r="AD137" i="3"/>
  <c r="AC137" i="3"/>
  <c r="AF136" i="3"/>
  <c r="AE136" i="3"/>
  <c r="AD136" i="3"/>
  <c r="AC136" i="3"/>
  <c r="AF135" i="3"/>
  <c r="AE135" i="3"/>
  <c r="AD135" i="3"/>
  <c r="AC135" i="3"/>
  <c r="AF134" i="3"/>
  <c r="AE134" i="3"/>
  <c r="AD134" i="3"/>
  <c r="AC134" i="3"/>
  <c r="AF133" i="3"/>
  <c r="AE133" i="3"/>
  <c r="AD133" i="3"/>
  <c r="AC133" i="3"/>
  <c r="AF132" i="3"/>
  <c r="AE132" i="3"/>
  <c r="AD132" i="3"/>
  <c r="AC132" i="3"/>
  <c r="AF131" i="3"/>
  <c r="AE131" i="3"/>
  <c r="AD131" i="3"/>
  <c r="AC131" i="3"/>
  <c r="AF130" i="3"/>
  <c r="AE130" i="3"/>
  <c r="AD130" i="3"/>
  <c r="AC130" i="3"/>
  <c r="AF129" i="3"/>
  <c r="AE129" i="3"/>
  <c r="AD129" i="3"/>
  <c r="AC129" i="3"/>
  <c r="AF128" i="3"/>
  <c r="AE128" i="3"/>
  <c r="AD128" i="3"/>
  <c r="AC128" i="3"/>
  <c r="AF127" i="3"/>
  <c r="AE127" i="3"/>
  <c r="AD127" i="3"/>
  <c r="AC127" i="3"/>
  <c r="AF126" i="3"/>
  <c r="AE126" i="3"/>
  <c r="AD126" i="3"/>
  <c r="AC126" i="3"/>
  <c r="AF125" i="3"/>
  <c r="AE125" i="3"/>
  <c r="AD125" i="3"/>
  <c r="AC125" i="3"/>
  <c r="AF124" i="3"/>
  <c r="AE124" i="3"/>
  <c r="AD124" i="3"/>
  <c r="AC124" i="3"/>
  <c r="AF123" i="3"/>
  <c r="AE123" i="3"/>
  <c r="AD123" i="3"/>
  <c r="AC123" i="3"/>
  <c r="AF122" i="3"/>
  <c r="AE122" i="3"/>
  <c r="AD122" i="3"/>
  <c r="AC122" i="3"/>
  <c r="AF121" i="3"/>
  <c r="AE121" i="3"/>
  <c r="AD121" i="3"/>
  <c r="AC121" i="3"/>
  <c r="AF120" i="3"/>
  <c r="AE120" i="3"/>
  <c r="AD120" i="3"/>
  <c r="AC120" i="3"/>
  <c r="AF119" i="3"/>
  <c r="AE119" i="3"/>
  <c r="AD119" i="3"/>
  <c r="AC119" i="3"/>
  <c r="AF118" i="3"/>
  <c r="AE118" i="3"/>
  <c r="AD118" i="3"/>
  <c r="AC118" i="3"/>
  <c r="AF117" i="3"/>
  <c r="AE117" i="3"/>
  <c r="AD117" i="3"/>
  <c r="AC117" i="3"/>
  <c r="AF116" i="3"/>
  <c r="AE116" i="3"/>
  <c r="AD116" i="3"/>
  <c r="AC116" i="3"/>
  <c r="AF115" i="3"/>
  <c r="AE115" i="3"/>
  <c r="AD115" i="3"/>
  <c r="AC115" i="3"/>
  <c r="AF114" i="3"/>
  <c r="AE114" i="3"/>
  <c r="AD114" i="3"/>
  <c r="AC114" i="3"/>
  <c r="AF113" i="3"/>
  <c r="AE113" i="3"/>
  <c r="AD113" i="3"/>
  <c r="AC113" i="3"/>
  <c r="AF112" i="3"/>
  <c r="AE112" i="3"/>
  <c r="AD112" i="3"/>
  <c r="AC112" i="3"/>
  <c r="AF111" i="3"/>
  <c r="AE111" i="3"/>
  <c r="AD111" i="3"/>
  <c r="AC111" i="3"/>
  <c r="AF110" i="3"/>
  <c r="AE110" i="3"/>
  <c r="AD110" i="3"/>
  <c r="AC110" i="3"/>
  <c r="AF109" i="3"/>
  <c r="AE109" i="3"/>
  <c r="AD109" i="3"/>
  <c r="AC109" i="3"/>
  <c r="AF108" i="3"/>
  <c r="AE108" i="3"/>
  <c r="AD108" i="3"/>
  <c r="AC108" i="3"/>
  <c r="AF107" i="3"/>
  <c r="AE107" i="3"/>
  <c r="AD107" i="3"/>
  <c r="AC107" i="3"/>
  <c r="AF106" i="3"/>
  <c r="AE106" i="3"/>
  <c r="AD106" i="3"/>
  <c r="AC106" i="3"/>
  <c r="AF105" i="3"/>
  <c r="AE105" i="3"/>
  <c r="AD105" i="3"/>
  <c r="AC105" i="3"/>
  <c r="AF104" i="3"/>
  <c r="AE104" i="3"/>
  <c r="AD104" i="3"/>
  <c r="AC104" i="3"/>
  <c r="AF103" i="3"/>
  <c r="AE103" i="3"/>
  <c r="AD103" i="3"/>
  <c r="AC103" i="3"/>
  <c r="AF102" i="3"/>
  <c r="AE102" i="3"/>
  <c r="AD102" i="3"/>
  <c r="AC102" i="3"/>
  <c r="AF101" i="3"/>
  <c r="AE101" i="3"/>
  <c r="AD101" i="3"/>
  <c r="AC101" i="3"/>
  <c r="AF100" i="3"/>
  <c r="AE100" i="3"/>
  <c r="AD100" i="3"/>
  <c r="AC100" i="3"/>
  <c r="AF99" i="3"/>
  <c r="AE99" i="3"/>
  <c r="AD99" i="3"/>
  <c r="AC99" i="3"/>
  <c r="AF98" i="3"/>
  <c r="AE98" i="3"/>
  <c r="AD98" i="3"/>
  <c r="AC98" i="3"/>
  <c r="AF97" i="3"/>
  <c r="AE97" i="3"/>
  <c r="AD97" i="3"/>
  <c r="AC97" i="3"/>
  <c r="AF96" i="3"/>
  <c r="AE96" i="3"/>
  <c r="AD96" i="3"/>
  <c r="AC96" i="3"/>
  <c r="AF95" i="3"/>
  <c r="AE95" i="3"/>
  <c r="AD95" i="3"/>
  <c r="AC95" i="3"/>
  <c r="AF94" i="3"/>
  <c r="AE94" i="3"/>
  <c r="AD94" i="3"/>
  <c r="AC94" i="3"/>
  <c r="AF93" i="3"/>
  <c r="AE93" i="3"/>
  <c r="AD93" i="3"/>
  <c r="AC93" i="3"/>
  <c r="AF92" i="3"/>
  <c r="AE92" i="3"/>
  <c r="AD92" i="3"/>
  <c r="AC92" i="3"/>
  <c r="AF91" i="3"/>
  <c r="AE91" i="3"/>
  <c r="AD91" i="3"/>
  <c r="AC91" i="3"/>
  <c r="AF90" i="3"/>
  <c r="AE90" i="3"/>
  <c r="AD90" i="3"/>
  <c r="AC90" i="3"/>
  <c r="AF89" i="3"/>
  <c r="AE89" i="3"/>
  <c r="AD89" i="3"/>
  <c r="AC89" i="3"/>
  <c r="AF88" i="3"/>
  <c r="AE88" i="3"/>
  <c r="AD88" i="3"/>
  <c r="AC88" i="3"/>
  <c r="AF87" i="3"/>
  <c r="AE87" i="3"/>
  <c r="AD87" i="3"/>
  <c r="AC87" i="3"/>
  <c r="AF86" i="3"/>
  <c r="AE86" i="3"/>
  <c r="AD86" i="3"/>
  <c r="AC86" i="3"/>
  <c r="AF85" i="3"/>
  <c r="AE85" i="3"/>
  <c r="AD85" i="3"/>
  <c r="AC85" i="3"/>
  <c r="AF84" i="3"/>
  <c r="AE84" i="3"/>
  <c r="AD84" i="3"/>
  <c r="AC84" i="3"/>
  <c r="AF83" i="3"/>
  <c r="AE83" i="3"/>
  <c r="AD83" i="3"/>
  <c r="AC83" i="3"/>
  <c r="AF82" i="3"/>
  <c r="AE82" i="3"/>
  <c r="AD82" i="3"/>
  <c r="AC82" i="3"/>
  <c r="AF81" i="3"/>
  <c r="AE81" i="3"/>
  <c r="AD81" i="3"/>
  <c r="AC81" i="3"/>
  <c r="AF80" i="3"/>
  <c r="AE80" i="3"/>
  <c r="AD80" i="3"/>
  <c r="AC80" i="3"/>
  <c r="AF79" i="3"/>
  <c r="AE79" i="3"/>
  <c r="AD79" i="3"/>
  <c r="AC79" i="3"/>
  <c r="AF78" i="3"/>
  <c r="AE78" i="3"/>
  <c r="AD78" i="3"/>
  <c r="AC78" i="3"/>
  <c r="AF77" i="3"/>
  <c r="AE77" i="3"/>
  <c r="AD77" i="3"/>
  <c r="AC77" i="3"/>
  <c r="AF76" i="3"/>
  <c r="AE76" i="3"/>
  <c r="AD76" i="3"/>
  <c r="AC76" i="3"/>
  <c r="AF75" i="3"/>
  <c r="AE75" i="3"/>
  <c r="AD75" i="3"/>
  <c r="AC75" i="3"/>
  <c r="AF74" i="3"/>
  <c r="AE74" i="3"/>
  <c r="AD74" i="3"/>
  <c r="AC74" i="3"/>
  <c r="AF73" i="3"/>
  <c r="AE73" i="3"/>
  <c r="AD73" i="3"/>
  <c r="AC73" i="3"/>
  <c r="AF72" i="3"/>
  <c r="AE72" i="3"/>
  <c r="AD72" i="3"/>
  <c r="AC72" i="3"/>
  <c r="AF71" i="3"/>
  <c r="AE71" i="3"/>
  <c r="AD71" i="3"/>
  <c r="AC71" i="3"/>
  <c r="AF70" i="3"/>
  <c r="AE70" i="3"/>
  <c r="AD70" i="3"/>
  <c r="AC70" i="3"/>
  <c r="AF69" i="3"/>
  <c r="AE69" i="3"/>
  <c r="AD69" i="3"/>
  <c r="AC69" i="3"/>
  <c r="AF68" i="3"/>
  <c r="AE68" i="3"/>
  <c r="AD68" i="3"/>
  <c r="AC68" i="3"/>
  <c r="AF67" i="3"/>
  <c r="AE67" i="3"/>
  <c r="AD67" i="3"/>
  <c r="AC67" i="3"/>
  <c r="AF66" i="3"/>
  <c r="AE66" i="3"/>
  <c r="AD66" i="3"/>
  <c r="AC66" i="3"/>
  <c r="AF65" i="3"/>
  <c r="AE65" i="3"/>
  <c r="AD65" i="3"/>
  <c r="AC65" i="3"/>
  <c r="AF64" i="3"/>
  <c r="AE64" i="3"/>
  <c r="AD64" i="3"/>
  <c r="AC64" i="3"/>
  <c r="AF63" i="3"/>
  <c r="AE63" i="3"/>
  <c r="AD63" i="3"/>
  <c r="AC63" i="3"/>
  <c r="AF62" i="3"/>
  <c r="AE62" i="3"/>
  <c r="AD62" i="3"/>
  <c r="AC62" i="3"/>
  <c r="AF61" i="3"/>
  <c r="AE61" i="3"/>
  <c r="AD61" i="3"/>
  <c r="AC61" i="3"/>
  <c r="AF60" i="3"/>
  <c r="AE60" i="3"/>
  <c r="AD60" i="3"/>
  <c r="AC60" i="3"/>
  <c r="AF59" i="3"/>
  <c r="AE59" i="3"/>
  <c r="AD59" i="3"/>
  <c r="AC59" i="3"/>
  <c r="AF58" i="3"/>
  <c r="AE58" i="3"/>
  <c r="AD58" i="3"/>
  <c r="AC58" i="3"/>
  <c r="AF57" i="3"/>
  <c r="AE57" i="3"/>
  <c r="AD57" i="3"/>
  <c r="AC57" i="3"/>
  <c r="AF56" i="3"/>
  <c r="AE56" i="3"/>
  <c r="AD56" i="3"/>
  <c r="AC56" i="3"/>
  <c r="AF55" i="3"/>
  <c r="AE55" i="3"/>
  <c r="AD55" i="3"/>
  <c r="AC55" i="3"/>
  <c r="AF54" i="3"/>
  <c r="AE54" i="3"/>
  <c r="AD54" i="3"/>
  <c r="AC54" i="3"/>
  <c r="AF53" i="3"/>
  <c r="AE53" i="3"/>
  <c r="AD53" i="3"/>
  <c r="AC53" i="3"/>
  <c r="AF52" i="3"/>
  <c r="AE52" i="3"/>
  <c r="AD52" i="3"/>
  <c r="AC52" i="3"/>
  <c r="AF51" i="3"/>
  <c r="AE51" i="3"/>
  <c r="AD51" i="3"/>
  <c r="AC51" i="3"/>
  <c r="AF50" i="3"/>
  <c r="AE50" i="3"/>
  <c r="AD50" i="3"/>
  <c r="AC50" i="3"/>
  <c r="AF49" i="3"/>
  <c r="AE49" i="3"/>
  <c r="AD49" i="3"/>
  <c r="AC49" i="3"/>
  <c r="AF48" i="3"/>
  <c r="AE48" i="3"/>
  <c r="AD48" i="3"/>
  <c r="AC48" i="3"/>
  <c r="AF47" i="3"/>
  <c r="AE47" i="3"/>
  <c r="AD47" i="3"/>
  <c r="AC47" i="3"/>
  <c r="AF46" i="3"/>
  <c r="AE46" i="3"/>
  <c r="AD46" i="3"/>
  <c r="AC46" i="3"/>
  <c r="AF45" i="3"/>
  <c r="AE45" i="3"/>
  <c r="AD45" i="3"/>
  <c r="AC45" i="3"/>
  <c r="AF44" i="3"/>
  <c r="AE44" i="3"/>
  <c r="AD44" i="3"/>
  <c r="AC44" i="3"/>
  <c r="AF43" i="3"/>
  <c r="AE43" i="3"/>
  <c r="AD43" i="3"/>
  <c r="AC43" i="3"/>
  <c r="AF42" i="3"/>
  <c r="AE42" i="3"/>
  <c r="AD42" i="3"/>
  <c r="AC42" i="3"/>
  <c r="AF41" i="3"/>
  <c r="AE41" i="3"/>
  <c r="AD41" i="3"/>
  <c r="AC41" i="3"/>
  <c r="AF40" i="3"/>
  <c r="AE40" i="3"/>
  <c r="AD40" i="3"/>
  <c r="AC40" i="3"/>
  <c r="AF39" i="3"/>
  <c r="AE39" i="3"/>
  <c r="AD39" i="3"/>
  <c r="AC39" i="3"/>
  <c r="AF38" i="3"/>
  <c r="AE38" i="3"/>
  <c r="AD38" i="3"/>
  <c r="AC38" i="3"/>
  <c r="AF37" i="3"/>
  <c r="AE37" i="3"/>
  <c r="AD37" i="3"/>
  <c r="AC37" i="3"/>
  <c r="AF36" i="3"/>
  <c r="AE36" i="3"/>
  <c r="AD36" i="3"/>
  <c r="AC36" i="3"/>
  <c r="AF35" i="3"/>
  <c r="AE35" i="3"/>
  <c r="AD35" i="3"/>
  <c r="AC35" i="3"/>
  <c r="AF34" i="3"/>
  <c r="AE34" i="3"/>
  <c r="AD34" i="3"/>
  <c r="AC34" i="3"/>
  <c r="AF33" i="3"/>
  <c r="AE33" i="3"/>
  <c r="AD33" i="3"/>
  <c r="AC33" i="3"/>
  <c r="AF32" i="3"/>
  <c r="AE32" i="3"/>
  <c r="AD32" i="3"/>
  <c r="AC32" i="3"/>
  <c r="AF31" i="3"/>
  <c r="AE31" i="3"/>
  <c r="AD31" i="3"/>
  <c r="AC31" i="3"/>
  <c r="AF30" i="3"/>
  <c r="AE30" i="3"/>
  <c r="AD30" i="3"/>
  <c r="AC30" i="3"/>
  <c r="AF29" i="3"/>
  <c r="AE29" i="3"/>
  <c r="AD29" i="3"/>
  <c r="AC29" i="3"/>
  <c r="AF28" i="3"/>
  <c r="AE28" i="3"/>
  <c r="AD28" i="3"/>
  <c r="AC28" i="3"/>
  <c r="AF27" i="3"/>
  <c r="AE27" i="3"/>
  <c r="AD27" i="3"/>
  <c r="AC27" i="3"/>
  <c r="AF26" i="3"/>
  <c r="AE26" i="3"/>
  <c r="AD26" i="3"/>
  <c r="AC26" i="3"/>
  <c r="AF25" i="3"/>
  <c r="AE25" i="3"/>
  <c r="AD25" i="3"/>
  <c r="AC25" i="3"/>
  <c r="AF24" i="3"/>
  <c r="AE24" i="3"/>
  <c r="AD24" i="3"/>
  <c r="AC24" i="3"/>
  <c r="AF23" i="3"/>
  <c r="AE23" i="3"/>
  <c r="AD23" i="3"/>
  <c r="AC23" i="3"/>
  <c r="AF22" i="3"/>
  <c r="AE22" i="3"/>
  <c r="AD22" i="3"/>
  <c r="AC22" i="3"/>
  <c r="AF21" i="3"/>
  <c r="AE21" i="3"/>
  <c r="AD21" i="3"/>
  <c r="AC21" i="3"/>
  <c r="AF20" i="3"/>
  <c r="AE20" i="3"/>
  <c r="AD20" i="3"/>
  <c r="AC20" i="3"/>
  <c r="AF19" i="3"/>
  <c r="AE19" i="3"/>
  <c r="AD19" i="3"/>
  <c r="AC19" i="3"/>
  <c r="AF18" i="3"/>
  <c r="AE18" i="3"/>
  <c r="AD18" i="3"/>
  <c r="AC18" i="3"/>
  <c r="AF17" i="3"/>
  <c r="AE17" i="3"/>
  <c r="AD17" i="3"/>
  <c r="AC17" i="3"/>
  <c r="AF16" i="3"/>
  <c r="AE16" i="3"/>
  <c r="AD16" i="3"/>
  <c r="AC16" i="3"/>
  <c r="AF15" i="3"/>
  <c r="AE15" i="3"/>
  <c r="AD15" i="3"/>
  <c r="AC15" i="3"/>
  <c r="AF14" i="3"/>
  <c r="AE14" i="3"/>
  <c r="AD14" i="3"/>
  <c r="AC14" i="3"/>
  <c r="AF13" i="3"/>
  <c r="AE13" i="3"/>
  <c r="AD13" i="3"/>
  <c r="AC13" i="3"/>
  <c r="AF12" i="3"/>
  <c r="AE12" i="3"/>
  <c r="AD12" i="3"/>
  <c r="AC12" i="3"/>
  <c r="AF11" i="3"/>
  <c r="AE11" i="3"/>
  <c r="AD11" i="3"/>
  <c r="AC11" i="3"/>
  <c r="AF10" i="3"/>
  <c r="AE10" i="3"/>
  <c r="AD10" i="3"/>
  <c r="AC10" i="3"/>
  <c r="AF9" i="3"/>
  <c r="AE9" i="3"/>
  <c r="AD9" i="3"/>
  <c r="AC9" i="3"/>
  <c r="AC8" i="3"/>
  <c r="AF8" i="3"/>
  <c r="AE8" i="3"/>
  <c r="AD8" i="3"/>
  <c r="AS717" i="3" l="1"/>
  <c r="AR717" i="3"/>
  <c r="AM717" i="3"/>
  <c r="AL717" i="3"/>
  <c r="AK717" i="3"/>
  <c r="AJ717" i="3"/>
  <c r="AI717" i="3"/>
  <c r="AH717" i="3"/>
  <c r="AG717" i="3"/>
  <c r="AB717" i="3"/>
  <c r="AA717" i="3"/>
  <c r="Z717" i="3"/>
  <c r="Y717" i="3"/>
  <c r="X717" i="3"/>
  <c r="W717" i="3"/>
  <c r="U717" i="3"/>
  <c r="BG717" i="3" s="1"/>
  <c r="AS716" i="3"/>
  <c r="AR716" i="3"/>
  <c r="AM716" i="3"/>
  <c r="AL716" i="3"/>
  <c r="AK716" i="3"/>
  <c r="AJ716" i="3"/>
  <c r="AI716" i="3"/>
  <c r="AH716" i="3"/>
  <c r="AG716" i="3"/>
  <c r="AB716" i="3"/>
  <c r="AA716" i="3"/>
  <c r="Z716" i="3"/>
  <c r="Y716" i="3"/>
  <c r="X716" i="3"/>
  <c r="W716" i="3"/>
  <c r="U716" i="3"/>
  <c r="BG716" i="3" s="1"/>
  <c r="AS715" i="3"/>
  <c r="AR715" i="3"/>
  <c r="AM715" i="3"/>
  <c r="AL715" i="3"/>
  <c r="AK715" i="3"/>
  <c r="AJ715" i="3"/>
  <c r="AI715" i="3"/>
  <c r="AH715" i="3"/>
  <c r="AG715" i="3"/>
  <c r="AB715" i="3"/>
  <c r="AA715" i="3"/>
  <c r="Z715" i="3"/>
  <c r="Y715" i="3"/>
  <c r="X715" i="3"/>
  <c r="W715" i="3"/>
  <c r="U715" i="3" s="1"/>
  <c r="BG715" i="3" s="1"/>
  <c r="AS714" i="3"/>
  <c r="AR714" i="3"/>
  <c r="AM714" i="3"/>
  <c r="AL714" i="3"/>
  <c r="AK714" i="3"/>
  <c r="AJ714" i="3"/>
  <c r="AI714" i="3"/>
  <c r="AH714" i="3"/>
  <c r="AG714" i="3"/>
  <c r="AB714" i="3"/>
  <c r="AA714" i="3"/>
  <c r="Z714" i="3"/>
  <c r="Y714" i="3"/>
  <c r="X714" i="3"/>
  <c r="W714" i="3"/>
  <c r="U714" i="3"/>
  <c r="BG714" i="3" s="1"/>
  <c r="AS713" i="3"/>
  <c r="AR713" i="3"/>
  <c r="AM713" i="3"/>
  <c r="AL713" i="3"/>
  <c r="AK713" i="3"/>
  <c r="AJ713" i="3"/>
  <c r="AI713" i="3"/>
  <c r="AH713" i="3"/>
  <c r="AG713" i="3"/>
  <c r="AB713" i="3"/>
  <c r="AA713" i="3"/>
  <c r="Z713" i="3"/>
  <c r="Y713" i="3"/>
  <c r="X713" i="3"/>
  <c r="AN713" i="3" s="1"/>
  <c r="W713" i="3"/>
  <c r="U713" i="3" s="1"/>
  <c r="BG713" i="3" s="1"/>
  <c r="AS712" i="3"/>
  <c r="AR712" i="3"/>
  <c r="AM712" i="3"/>
  <c r="AL712" i="3"/>
  <c r="AK712" i="3"/>
  <c r="AJ712" i="3"/>
  <c r="AI712" i="3"/>
  <c r="AH712" i="3"/>
  <c r="AG712" i="3"/>
  <c r="AB712" i="3"/>
  <c r="AA712" i="3"/>
  <c r="Z712" i="3"/>
  <c r="Y712" i="3"/>
  <c r="X712" i="3"/>
  <c r="W712" i="3"/>
  <c r="U712" i="3" s="1"/>
  <c r="BG712" i="3" s="1"/>
  <c r="AS711" i="3"/>
  <c r="AR711" i="3"/>
  <c r="AM711" i="3"/>
  <c r="AL711" i="3"/>
  <c r="AK711" i="3"/>
  <c r="AJ711" i="3"/>
  <c r="AI711" i="3"/>
  <c r="AH711" i="3"/>
  <c r="AG711" i="3"/>
  <c r="AB711" i="3"/>
  <c r="AA711" i="3"/>
  <c r="Z711" i="3"/>
  <c r="Y711" i="3"/>
  <c r="X711" i="3"/>
  <c r="W711" i="3"/>
  <c r="U711" i="3" s="1"/>
  <c r="BG711" i="3" s="1"/>
  <c r="AS710" i="3"/>
  <c r="AR710" i="3"/>
  <c r="AM710" i="3"/>
  <c r="AL710" i="3"/>
  <c r="AK710" i="3"/>
  <c r="AJ710" i="3"/>
  <c r="AI710" i="3"/>
  <c r="AH710" i="3"/>
  <c r="AG710" i="3"/>
  <c r="AB710" i="3"/>
  <c r="AA710" i="3"/>
  <c r="Z710" i="3"/>
  <c r="Y710" i="3"/>
  <c r="X710" i="3"/>
  <c r="W710" i="3"/>
  <c r="U710" i="3"/>
  <c r="BG710" i="3" s="1"/>
  <c r="AS709" i="3"/>
  <c r="AR709" i="3"/>
  <c r="AM709" i="3"/>
  <c r="AL709" i="3"/>
  <c r="AK709" i="3"/>
  <c r="AJ709" i="3"/>
  <c r="AI709" i="3"/>
  <c r="AH709" i="3"/>
  <c r="AG709" i="3"/>
  <c r="AB709" i="3"/>
  <c r="AA709" i="3"/>
  <c r="Z709" i="3"/>
  <c r="Y709" i="3"/>
  <c r="X709" i="3"/>
  <c r="W709" i="3"/>
  <c r="U709" i="3" s="1"/>
  <c r="BG709" i="3" s="1"/>
  <c r="AS708" i="3"/>
  <c r="AR708" i="3"/>
  <c r="AM708" i="3"/>
  <c r="AL708" i="3"/>
  <c r="AK708" i="3"/>
  <c r="AJ708" i="3"/>
  <c r="AI708" i="3"/>
  <c r="AH708" i="3"/>
  <c r="AG708" i="3"/>
  <c r="AB708" i="3"/>
  <c r="AA708" i="3"/>
  <c r="Z708" i="3"/>
  <c r="Y708" i="3"/>
  <c r="X708" i="3"/>
  <c r="W708" i="3"/>
  <c r="U708" i="3"/>
  <c r="BG708" i="3" s="1"/>
  <c r="AS707" i="3"/>
  <c r="AR707" i="3"/>
  <c r="AM707" i="3"/>
  <c r="AL707" i="3"/>
  <c r="AK707" i="3"/>
  <c r="AJ707" i="3"/>
  <c r="AI707" i="3"/>
  <c r="AH707" i="3"/>
  <c r="AG707" i="3"/>
  <c r="AB707" i="3"/>
  <c r="AA707" i="3"/>
  <c r="Z707" i="3"/>
  <c r="Y707" i="3"/>
  <c r="X707" i="3"/>
  <c r="W707" i="3"/>
  <c r="U707" i="3" s="1"/>
  <c r="BG707" i="3" s="1"/>
  <c r="AS706" i="3"/>
  <c r="AR706" i="3"/>
  <c r="AM706" i="3"/>
  <c r="AL706" i="3"/>
  <c r="AK706" i="3"/>
  <c r="AJ706" i="3"/>
  <c r="AI706" i="3"/>
  <c r="AH706" i="3"/>
  <c r="AG706" i="3"/>
  <c r="AB706" i="3"/>
  <c r="AA706" i="3"/>
  <c r="Z706" i="3"/>
  <c r="Y706" i="3"/>
  <c r="X706" i="3"/>
  <c r="AN706" i="3" s="1"/>
  <c r="W706" i="3"/>
  <c r="U706" i="3"/>
  <c r="BG706" i="3" s="1"/>
  <c r="AS705" i="3"/>
  <c r="AR705" i="3"/>
  <c r="AM705" i="3"/>
  <c r="AL705" i="3"/>
  <c r="AK705" i="3"/>
  <c r="AJ705" i="3"/>
  <c r="AI705" i="3"/>
  <c r="AH705" i="3"/>
  <c r="AG705" i="3"/>
  <c r="AB705" i="3"/>
  <c r="AA705" i="3"/>
  <c r="Z705" i="3"/>
  <c r="Y705" i="3"/>
  <c r="X705" i="3"/>
  <c r="AN705" i="3" s="1"/>
  <c r="W705" i="3"/>
  <c r="U705" i="3" s="1"/>
  <c r="BG705" i="3" s="1"/>
  <c r="AS704" i="3"/>
  <c r="AR704" i="3"/>
  <c r="AM704" i="3"/>
  <c r="AL704" i="3"/>
  <c r="AK704" i="3"/>
  <c r="AJ704" i="3"/>
  <c r="AI704" i="3"/>
  <c r="AH704" i="3"/>
  <c r="AG704" i="3"/>
  <c r="AB704" i="3"/>
  <c r="AA704" i="3"/>
  <c r="Z704" i="3"/>
  <c r="Y704" i="3"/>
  <c r="X704" i="3"/>
  <c r="W704" i="3"/>
  <c r="U704" i="3" s="1"/>
  <c r="BG704" i="3" s="1"/>
  <c r="AS703" i="3"/>
  <c r="AR703" i="3"/>
  <c r="AM703" i="3"/>
  <c r="AL703" i="3"/>
  <c r="AK703" i="3"/>
  <c r="AJ703" i="3"/>
  <c r="AI703" i="3"/>
  <c r="AH703" i="3"/>
  <c r="AG703" i="3"/>
  <c r="AB703" i="3"/>
  <c r="AA703" i="3"/>
  <c r="Z703" i="3"/>
  <c r="Y703" i="3"/>
  <c r="X703" i="3"/>
  <c r="W703" i="3"/>
  <c r="U703" i="3" s="1"/>
  <c r="BG703" i="3" s="1"/>
  <c r="AS702" i="3"/>
  <c r="AR702" i="3"/>
  <c r="AM702" i="3"/>
  <c r="AL702" i="3"/>
  <c r="AK702" i="3"/>
  <c r="AJ702" i="3"/>
  <c r="AI702" i="3"/>
  <c r="AH702" i="3"/>
  <c r="AG702" i="3"/>
  <c r="AB702" i="3"/>
  <c r="AA702" i="3"/>
  <c r="Z702" i="3"/>
  <c r="Y702" i="3"/>
  <c r="X702" i="3"/>
  <c r="W702" i="3"/>
  <c r="U702" i="3"/>
  <c r="BG702" i="3" s="1"/>
  <c r="AS701" i="3"/>
  <c r="AR701" i="3"/>
  <c r="AM701" i="3"/>
  <c r="AL701" i="3"/>
  <c r="AK701" i="3"/>
  <c r="AJ701" i="3"/>
  <c r="AI701" i="3"/>
  <c r="AH701" i="3"/>
  <c r="AG701" i="3"/>
  <c r="AB701" i="3"/>
  <c r="AA701" i="3"/>
  <c r="Z701" i="3"/>
  <c r="Y701" i="3"/>
  <c r="X701" i="3"/>
  <c r="W701" i="3"/>
  <c r="U701" i="3" s="1"/>
  <c r="BG701" i="3" s="1"/>
  <c r="AS700" i="3"/>
  <c r="AR700" i="3"/>
  <c r="AM700" i="3"/>
  <c r="AL700" i="3"/>
  <c r="AK700" i="3"/>
  <c r="AJ700" i="3"/>
  <c r="AI700" i="3"/>
  <c r="AH700" i="3"/>
  <c r="AG700" i="3"/>
  <c r="AB700" i="3"/>
  <c r="AA700" i="3"/>
  <c r="Z700" i="3"/>
  <c r="Y700" i="3"/>
  <c r="X700" i="3"/>
  <c r="W700" i="3"/>
  <c r="U700" i="3"/>
  <c r="BG700" i="3" s="1"/>
  <c r="AS699" i="3"/>
  <c r="AR699" i="3"/>
  <c r="AM699" i="3"/>
  <c r="AL699" i="3"/>
  <c r="AK699" i="3"/>
  <c r="AJ699" i="3"/>
  <c r="AI699" i="3"/>
  <c r="AH699" i="3"/>
  <c r="AG699" i="3"/>
  <c r="AB699" i="3"/>
  <c r="AA699" i="3"/>
  <c r="Z699" i="3"/>
  <c r="Y699" i="3"/>
  <c r="X699" i="3"/>
  <c r="W699" i="3"/>
  <c r="U699" i="3" s="1"/>
  <c r="BG699" i="3" s="1"/>
  <c r="AS698" i="3"/>
  <c r="AR698" i="3"/>
  <c r="AM698" i="3"/>
  <c r="AL698" i="3"/>
  <c r="AK698" i="3"/>
  <c r="AJ698" i="3"/>
  <c r="AI698" i="3"/>
  <c r="AH698" i="3"/>
  <c r="AG698" i="3"/>
  <c r="AB698" i="3"/>
  <c r="AA698" i="3"/>
  <c r="Z698" i="3"/>
  <c r="Y698" i="3"/>
  <c r="X698" i="3"/>
  <c r="AN698" i="3" s="1"/>
  <c r="W698" i="3"/>
  <c r="U698" i="3"/>
  <c r="BG698" i="3" s="1"/>
  <c r="BG697" i="3"/>
  <c r="AS697" i="3"/>
  <c r="AR697" i="3"/>
  <c r="AM697" i="3"/>
  <c r="AL697" i="3"/>
  <c r="AK697" i="3"/>
  <c r="AJ697" i="3"/>
  <c r="AI697" i="3"/>
  <c r="AH697" i="3"/>
  <c r="AG697" i="3"/>
  <c r="AB697" i="3"/>
  <c r="AA697" i="3"/>
  <c r="Z697" i="3"/>
  <c r="Y697" i="3"/>
  <c r="X697" i="3"/>
  <c r="W697" i="3"/>
  <c r="U697" i="3" s="1"/>
  <c r="AS696" i="3"/>
  <c r="AR696" i="3"/>
  <c r="AM696" i="3"/>
  <c r="AL696" i="3"/>
  <c r="AK696" i="3"/>
  <c r="AJ696" i="3"/>
  <c r="AI696" i="3"/>
  <c r="AH696" i="3"/>
  <c r="AG696" i="3"/>
  <c r="AB696" i="3"/>
  <c r="AA696" i="3"/>
  <c r="Z696" i="3"/>
  <c r="Y696" i="3"/>
  <c r="X696" i="3"/>
  <c r="W696" i="3"/>
  <c r="U696" i="3"/>
  <c r="BG696" i="3" s="1"/>
  <c r="BG695" i="3"/>
  <c r="AS695" i="3"/>
  <c r="AR695" i="3"/>
  <c r="AM695" i="3"/>
  <c r="AL695" i="3"/>
  <c r="AK695" i="3"/>
  <c r="AJ695" i="3"/>
  <c r="AI695" i="3"/>
  <c r="AH695" i="3"/>
  <c r="AG695" i="3"/>
  <c r="AB695" i="3"/>
  <c r="AA695" i="3"/>
  <c r="Z695" i="3"/>
  <c r="Y695" i="3"/>
  <c r="X695" i="3"/>
  <c r="W695" i="3"/>
  <c r="U695" i="3" s="1"/>
  <c r="AS694" i="3"/>
  <c r="AR694" i="3"/>
  <c r="AM694" i="3"/>
  <c r="AL694" i="3"/>
  <c r="AK694" i="3"/>
  <c r="AJ694" i="3"/>
  <c r="AI694" i="3"/>
  <c r="AH694" i="3"/>
  <c r="AG694" i="3"/>
  <c r="AB694" i="3"/>
  <c r="AA694" i="3"/>
  <c r="Z694" i="3"/>
  <c r="Y694" i="3"/>
  <c r="X694" i="3"/>
  <c r="AN694" i="3" s="1"/>
  <c r="W694" i="3"/>
  <c r="U694" i="3" s="1"/>
  <c r="BG694" i="3" s="1"/>
  <c r="AS693" i="3"/>
  <c r="AR693" i="3"/>
  <c r="AM693" i="3"/>
  <c r="AL693" i="3"/>
  <c r="AK693" i="3"/>
  <c r="AJ693" i="3"/>
  <c r="AI693" i="3"/>
  <c r="AH693" i="3"/>
  <c r="AG693" i="3"/>
  <c r="AB693" i="3"/>
  <c r="AA693" i="3"/>
  <c r="Z693" i="3"/>
  <c r="Y693" i="3"/>
  <c r="X693" i="3"/>
  <c r="W693" i="3"/>
  <c r="U693" i="3" s="1"/>
  <c r="BG693" i="3" s="1"/>
  <c r="AS692" i="3"/>
  <c r="AR692" i="3"/>
  <c r="AM692" i="3"/>
  <c r="AL692" i="3"/>
  <c r="AK692" i="3"/>
  <c r="AJ692" i="3"/>
  <c r="AI692" i="3"/>
  <c r="AH692" i="3"/>
  <c r="AG692" i="3"/>
  <c r="AB692" i="3"/>
  <c r="AA692" i="3"/>
  <c r="Z692" i="3"/>
  <c r="Y692" i="3"/>
  <c r="X692" i="3"/>
  <c r="W692" i="3"/>
  <c r="U692" i="3"/>
  <c r="BG692" i="3" s="1"/>
  <c r="AS691" i="3"/>
  <c r="AR691" i="3"/>
  <c r="AM691" i="3"/>
  <c r="AL691" i="3"/>
  <c r="AK691" i="3"/>
  <c r="AJ691" i="3"/>
  <c r="AI691" i="3"/>
  <c r="AH691" i="3"/>
  <c r="AG691" i="3"/>
  <c r="AB691" i="3"/>
  <c r="AA691" i="3"/>
  <c r="Z691" i="3"/>
  <c r="Y691" i="3"/>
  <c r="X691" i="3"/>
  <c r="W691" i="3"/>
  <c r="U691" i="3"/>
  <c r="BG691" i="3" s="1"/>
  <c r="AS690" i="3"/>
  <c r="AR690" i="3"/>
  <c r="AM690" i="3"/>
  <c r="AL690" i="3"/>
  <c r="AK690" i="3"/>
  <c r="AJ690" i="3"/>
  <c r="AI690" i="3"/>
  <c r="AH690" i="3"/>
  <c r="AG690" i="3"/>
  <c r="AB690" i="3"/>
  <c r="AA690" i="3"/>
  <c r="Z690" i="3"/>
  <c r="Y690" i="3"/>
  <c r="X690" i="3"/>
  <c r="W690" i="3"/>
  <c r="U690" i="3" s="1"/>
  <c r="BG690" i="3" s="1"/>
  <c r="AS689" i="3"/>
  <c r="AR689" i="3"/>
  <c r="AM689" i="3"/>
  <c r="AL689" i="3"/>
  <c r="AK689" i="3"/>
  <c r="AJ689" i="3"/>
  <c r="AI689" i="3"/>
  <c r="AH689" i="3"/>
  <c r="AG689" i="3"/>
  <c r="AB689" i="3"/>
  <c r="AA689" i="3"/>
  <c r="Z689" i="3"/>
  <c r="Y689" i="3"/>
  <c r="X689" i="3"/>
  <c r="W689" i="3"/>
  <c r="U689" i="3"/>
  <c r="BG689" i="3" s="1"/>
  <c r="AS688" i="3"/>
  <c r="AR688" i="3"/>
  <c r="AM688" i="3"/>
  <c r="AL688" i="3"/>
  <c r="AK688" i="3"/>
  <c r="AJ688" i="3"/>
  <c r="AI688" i="3"/>
  <c r="AH688" i="3"/>
  <c r="AG688" i="3"/>
  <c r="AB688" i="3"/>
  <c r="AA688" i="3"/>
  <c r="Z688" i="3"/>
  <c r="Y688" i="3"/>
  <c r="X688" i="3"/>
  <c r="W688" i="3"/>
  <c r="U688" i="3"/>
  <c r="BG688" i="3" s="1"/>
  <c r="AS687" i="3"/>
  <c r="AR687" i="3"/>
  <c r="AM687" i="3"/>
  <c r="AL687" i="3"/>
  <c r="AK687" i="3"/>
  <c r="AJ687" i="3"/>
  <c r="AI687" i="3"/>
  <c r="AH687" i="3"/>
  <c r="AG687" i="3"/>
  <c r="AB687" i="3"/>
  <c r="AA687" i="3"/>
  <c r="Z687" i="3"/>
  <c r="Y687" i="3"/>
  <c r="X687" i="3"/>
  <c r="W687" i="3"/>
  <c r="U687" i="3"/>
  <c r="BG687" i="3" s="1"/>
  <c r="AS686" i="3"/>
  <c r="AR686" i="3"/>
  <c r="AM686" i="3"/>
  <c r="AL686" i="3"/>
  <c r="AK686" i="3"/>
  <c r="AJ686" i="3"/>
  <c r="AI686" i="3"/>
  <c r="AH686" i="3"/>
  <c r="AG686" i="3"/>
  <c r="AB686" i="3"/>
  <c r="AA686" i="3"/>
  <c r="Z686" i="3"/>
  <c r="Y686" i="3"/>
  <c r="X686" i="3"/>
  <c r="W686" i="3"/>
  <c r="U686" i="3" s="1"/>
  <c r="BG686" i="3" s="1"/>
  <c r="AS685" i="3"/>
  <c r="AR685" i="3"/>
  <c r="AM685" i="3"/>
  <c r="AL685" i="3"/>
  <c r="AK685" i="3"/>
  <c r="AJ685" i="3"/>
  <c r="AI685" i="3"/>
  <c r="AH685" i="3"/>
  <c r="AG685" i="3"/>
  <c r="AB685" i="3"/>
  <c r="AA685" i="3"/>
  <c r="Z685" i="3"/>
  <c r="Y685" i="3"/>
  <c r="X685" i="3"/>
  <c r="AN685" i="3" s="1"/>
  <c r="W685" i="3"/>
  <c r="U685" i="3" s="1"/>
  <c r="BG685" i="3" s="1"/>
  <c r="AS684" i="3"/>
  <c r="AR684" i="3"/>
  <c r="AM684" i="3"/>
  <c r="AL684" i="3"/>
  <c r="AK684" i="3"/>
  <c r="AJ684" i="3"/>
  <c r="AI684" i="3"/>
  <c r="AH684" i="3"/>
  <c r="AG684" i="3"/>
  <c r="AB684" i="3"/>
  <c r="AA684" i="3"/>
  <c r="Z684" i="3"/>
  <c r="Y684" i="3"/>
  <c r="X684" i="3"/>
  <c r="AN684" i="3" s="1"/>
  <c r="W684" i="3"/>
  <c r="U684" i="3" s="1"/>
  <c r="BG684" i="3" s="1"/>
  <c r="AS683" i="3"/>
  <c r="AR683" i="3"/>
  <c r="AM683" i="3"/>
  <c r="AL683" i="3"/>
  <c r="AK683" i="3"/>
  <c r="AJ683" i="3"/>
  <c r="AI683" i="3"/>
  <c r="AH683" i="3"/>
  <c r="AG683" i="3"/>
  <c r="AB683" i="3"/>
  <c r="AA683" i="3"/>
  <c r="Z683" i="3"/>
  <c r="Y683" i="3"/>
  <c r="X683" i="3"/>
  <c r="AN683" i="3" s="1"/>
  <c r="W683" i="3"/>
  <c r="U683" i="3" s="1"/>
  <c r="BG683" i="3" s="1"/>
  <c r="AS682" i="3"/>
  <c r="AR682" i="3"/>
  <c r="AM682" i="3"/>
  <c r="AL682" i="3"/>
  <c r="AK682" i="3"/>
  <c r="AJ682" i="3"/>
  <c r="AI682" i="3"/>
  <c r="AH682" i="3"/>
  <c r="AG682" i="3"/>
  <c r="AB682" i="3"/>
  <c r="AA682" i="3"/>
  <c r="Z682" i="3"/>
  <c r="Y682" i="3"/>
  <c r="X682" i="3"/>
  <c r="W682" i="3"/>
  <c r="U682" i="3" s="1"/>
  <c r="BG682" i="3" s="1"/>
  <c r="AS681" i="3"/>
  <c r="AR681" i="3"/>
  <c r="AM681" i="3"/>
  <c r="AL681" i="3"/>
  <c r="AK681" i="3"/>
  <c r="AJ681" i="3"/>
  <c r="AI681" i="3"/>
  <c r="AH681" i="3"/>
  <c r="AG681" i="3"/>
  <c r="AB681" i="3"/>
  <c r="AA681" i="3"/>
  <c r="Z681" i="3"/>
  <c r="Y681" i="3"/>
  <c r="X681" i="3"/>
  <c r="W681" i="3"/>
  <c r="U681" i="3" s="1"/>
  <c r="BG681" i="3" s="1"/>
  <c r="AS680" i="3"/>
  <c r="AR680" i="3"/>
  <c r="AM680" i="3"/>
  <c r="AL680" i="3"/>
  <c r="AK680" i="3"/>
  <c r="AJ680" i="3"/>
  <c r="AI680" i="3"/>
  <c r="AH680" i="3"/>
  <c r="AG680" i="3"/>
  <c r="AB680" i="3"/>
  <c r="AA680" i="3"/>
  <c r="Z680" i="3"/>
  <c r="Y680" i="3"/>
  <c r="X680" i="3"/>
  <c r="W680" i="3"/>
  <c r="U680" i="3" s="1"/>
  <c r="BG680" i="3" s="1"/>
  <c r="AS679" i="3"/>
  <c r="AR679" i="3"/>
  <c r="AM679" i="3"/>
  <c r="AL679" i="3"/>
  <c r="AK679" i="3"/>
  <c r="AJ679" i="3"/>
  <c r="AI679" i="3"/>
  <c r="AH679" i="3"/>
  <c r="AG679" i="3"/>
  <c r="AB679" i="3"/>
  <c r="AA679" i="3"/>
  <c r="Z679" i="3"/>
  <c r="Y679" i="3"/>
  <c r="X679" i="3"/>
  <c r="W679" i="3"/>
  <c r="U679" i="3" s="1"/>
  <c r="BG679" i="3" s="1"/>
  <c r="AS678" i="3"/>
  <c r="AR678" i="3"/>
  <c r="AM678" i="3"/>
  <c r="AL678" i="3"/>
  <c r="AK678" i="3"/>
  <c r="AJ678" i="3"/>
  <c r="AI678" i="3"/>
  <c r="AH678" i="3"/>
  <c r="AG678" i="3"/>
  <c r="AB678" i="3"/>
  <c r="AA678" i="3"/>
  <c r="Z678" i="3"/>
  <c r="Y678" i="3"/>
  <c r="X678" i="3"/>
  <c r="W678" i="3"/>
  <c r="U678" i="3" s="1"/>
  <c r="BG678" i="3" s="1"/>
  <c r="AS677" i="3"/>
  <c r="AR677" i="3"/>
  <c r="AM677" i="3"/>
  <c r="AL677" i="3"/>
  <c r="AK677" i="3"/>
  <c r="AJ677" i="3"/>
  <c r="AI677" i="3"/>
  <c r="AH677" i="3"/>
  <c r="AG677" i="3"/>
  <c r="AB677" i="3"/>
  <c r="AA677" i="3"/>
  <c r="Z677" i="3"/>
  <c r="Y677" i="3"/>
  <c r="X677" i="3"/>
  <c r="W677" i="3"/>
  <c r="U677" i="3" s="1"/>
  <c r="BG677" i="3" s="1"/>
  <c r="AS676" i="3"/>
  <c r="AR676" i="3"/>
  <c r="AM676" i="3"/>
  <c r="AL676" i="3"/>
  <c r="AK676" i="3"/>
  <c r="AJ676" i="3"/>
  <c r="AI676" i="3"/>
  <c r="AH676" i="3"/>
  <c r="AG676" i="3"/>
  <c r="AB676" i="3"/>
  <c r="AA676" i="3"/>
  <c r="Z676" i="3"/>
  <c r="Y676" i="3"/>
  <c r="X676" i="3"/>
  <c r="W676" i="3"/>
  <c r="U676" i="3" s="1"/>
  <c r="BG676" i="3" s="1"/>
  <c r="AS675" i="3"/>
  <c r="AR675" i="3"/>
  <c r="AM675" i="3"/>
  <c r="AL675" i="3"/>
  <c r="AK675" i="3"/>
  <c r="AJ675" i="3"/>
  <c r="AI675" i="3"/>
  <c r="AH675" i="3"/>
  <c r="AG675" i="3"/>
  <c r="AB675" i="3"/>
  <c r="AA675" i="3"/>
  <c r="Z675" i="3"/>
  <c r="Y675" i="3"/>
  <c r="X675" i="3"/>
  <c r="AN675" i="3" s="1"/>
  <c r="W675" i="3"/>
  <c r="U675" i="3" s="1"/>
  <c r="BG675" i="3" s="1"/>
  <c r="AS674" i="3"/>
  <c r="AR674" i="3"/>
  <c r="AM674" i="3"/>
  <c r="AL674" i="3"/>
  <c r="AK674" i="3"/>
  <c r="AJ674" i="3"/>
  <c r="AI674" i="3"/>
  <c r="AH674" i="3"/>
  <c r="AG674" i="3"/>
  <c r="AB674" i="3"/>
  <c r="AA674" i="3"/>
  <c r="Z674" i="3"/>
  <c r="Y674" i="3"/>
  <c r="X674" i="3"/>
  <c r="W674" i="3"/>
  <c r="U674" i="3" s="1"/>
  <c r="BG674" i="3" s="1"/>
  <c r="AS673" i="3"/>
  <c r="AR673" i="3"/>
  <c r="AM673" i="3"/>
  <c r="AL673" i="3"/>
  <c r="AK673" i="3"/>
  <c r="AJ673" i="3"/>
  <c r="AI673" i="3"/>
  <c r="AH673" i="3"/>
  <c r="AG673" i="3"/>
  <c r="AB673" i="3"/>
  <c r="AA673" i="3"/>
  <c r="Z673" i="3"/>
  <c r="Y673" i="3"/>
  <c r="X673" i="3"/>
  <c r="W673" i="3"/>
  <c r="U673" i="3" s="1"/>
  <c r="BG673" i="3" s="1"/>
  <c r="AS672" i="3"/>
  <c r="AR672" i="3"/>
  <c r="AM672" i="3"/>
  <c r="AL672" i="3"/>
  <c r="AK672" i="3"/>
  <c r="AJ672" i="3"/>
  <c r="AI672" i="3"/>
  <c r="AH672" i="3"/>
  <c r="AG672" i="3"/>
  <c r="AB672" i="3"/>
  <c r="AA672" i="3"/>
  <c r="Z672" i="3"/>
  <c r="Y672" i="3"/>
  <c r="X672" i="3"/>
  <c r="W672" i="3"/>
  <c r="U672" i="3"/>
  <c r="BG672" i="3" s="1"/>
  <c r="AS671" i="3"/>
  <c r="AR671" i="3"/>
  <c r="AM671" i="3"/>
  <c r="AL671" i="3"/>
  <c r="AK671" i="3"/>
  <c r="AJ671" i="3"/>
  <c r="AI671" i="3"/>
  <c r="AH671" i="3"/>
  <c r="AG671" i="3"/>
  <c r="AB671" i="3"/>
  <c r="AA671" i="3"/>
  <c r="Z671" i="3"/>
  <c r="Y671" i="3"/>
  <c r="X671" i="3"/>
  <c r="W671" i="3"/>
  <c r="U671" i="3"/>
  <c r="BG671" i="3" s="1"/>
  <c r="AS670" i="3"/>
  <c r="AR670" i="3"/>
  <c r="AM670" i="3"/>
  <c r="AL670" i="3"/>
  <c r="AK670" i="3"/>
  <c r="AJ670" i="3"/>
  <c r="AI670" i="3"/>
  <c r="AH670" i="3"/>
  <c r="AG670" i="3"/>
  <c r="AB670" i="3"/>
  <c r="AA670" i="3"/>
  <c r="Z670" i="3"/>
  <c r="Y670" i="3"/>
  <c r="X670" i="3"/>
  <c r="W670" i="3"/>
  <c r="U670" i="3"/>
  <c r="BG670" i="3" s="1"/>
  <c r="AS669" i="3"/>
  <c r="AR669" i="3"/>
  <c r="AM669" i="3"/>
  <c r="AL669" i="3"/>
  <c r="AK669" i="3"/>
  <c r="AJ669" i="3"/>
  <c r="AI669" i="3"/>
  <c r="AH669" i="3"/>
  <c r="AG669" i="3"/>
  <c r="AB669" i="3"/>
  <c r="AA669" i="3"/>
  <c r="Z669" i="3"/>
  <c r="Y669" i="3"/>
  <c r="X669" i="3"/>
  <c r="W669" i="3"/>
  <c r="U669" i="3" s="1"/>
  <c r="BG669" i="3" s="1"/>
  <c r="AS668" i="3"/>
  <c r="AR668" i="3"/>
  <c r="AM668" i="3"/>
  <c r="AL668" i="3"/>
  <c r="AK668" i="3"/>
  <c r="AJ668" i="3"/>
  <c r="AI668" i="3"/>
  <c r="AH668" i="3"/>
  <c r="AG668" i="3"/>
  <c r="AB668" i="3"/>
  <c r="AA668" i="3"/>
  <c r="Z668" i="3"/>
  <c r="Y668" i="3"/>
  <c r="X668" i="3"/>
  <c r="W668" i="3"/>
  <c r="U668" i="3"/>
  <c r="BG668" i="3" s="1"/>
  <c r="AS667" i="3"/>
  <c r="AR667" i="3"/>
  <c r="AM667" i="3"/>
  <c r="AL667" i="3"/>
  <c r="AK667" i="3"/>
  <c r="AJ667" i="3"/>
  <c r="AI667" i="3"/>
  <c r="AH667" i="3"/>
  <c r="AG667" i="3"/>
  <c r="AB667" i="3"/>
  <c r="AA667" i="3"/>
  <c r="Z667" i="3"/>
  <c r="Y667" i="3"/>
  <c r="X667" i="3"/>
  <c r="W667" i="3"/>
  <c r="U667" i="3"/>
  <c r="BG667" i="3" s="1"/>
  <c r="AS666" i="3"/>
  <c r="AR666" i="3"/>
  <c r="AM666" i="3"/>
  <c r="AL666" i="3"/>
  <c r="AK666" i="3"/>
  <c r="AJ666" i="3"/>
  <c r="AI666" i="3"/>
  <c r="AH666" i="3"/>
  <c r="AG666" i="3"/>
  <c r="AB666" i="3"/>
  <c r="AA666" i="3"/>
  <c r="Z666" i="3"/>
  <c r="Y666" i="3"/>
  <c r="X666" i="3"/>
  <c r="W666" i="3"/>
  <c r="U666" i="3"/>
  <c r="BG666" i="3" s="1"/>
  <c r="AS665" i="3"/>
  <c r="AR665" i="3"/>
  <c r="AM665" i="3"/>
  <c r="AL665" i="3"/>
  <c r="AK665" i="3"/>
  <c r="AJ665" i="3"/>
  <c r="AI665" i="3"/>
  <c r="AH665" i="3"/>
  <c r="AG665" i="3"/>
  <c r="AB665" i="3"/>
  <c r="AA665" i="3"/>
  <c r="Z665" i="3"/>
  <c r="Y665" i="3"/>
  <c r="X665" i="3"/>
  <c r="W665" i="3"/>
  <c r="U665" i="3" s="1"/>
  <c r="BG665" i="3" s="1"/>
  <c r="AS664" i="3"/>
  <c r="AR664" i="3"/>
  <c r="AM664" i="3"/>
  <c r="AL664" i="3"/>
  <c r="AK664" i="3"/>
  <c r="AJ664" i="3"/>
  <c r="AI664" i="3"/>
  <c r="AH664" i="3"/>
  <c r="AG664" i="3"/>
  <c r="AB664" i="3"/>
  <c r="AA664" i="3"/>
  <c r="Z664" i="3"/>
  <c r="Y664" i="3"/>
  <c r="X664" i="3"/>
  <c r="AN664" i="3" s="1"/>
  <c r="W664" i="3"/>
  <c r="U664" i="3" s="1"/>
  <c r="BG664" i="3" s="1"/>
  <c r="AS663" i="3"/>
  <c r="AR663" i="3"/>
  <c r="AM663" i="3"/>
  <c r="AL663" i="3"/>
  <c r="AK663" i="3"/>
  <c r="AJ663" i="3"/>
  <c r="AI663" i="3"/>
  <c r="AH663" i="3"/>
  <c r="AG663" i="3"/>
  <c r="AB663" i="3"/>
  <c r="AA663" i="3"/>
  <c r="Z663" i="3"/>
  <c r="Y663" i="3"/>
  <c r="X663" i="3"/>
  <c r="W663" i="3"/>
  <c r="U663" i="3" s="1"/>
  <c r="BG663" i="3" s="1"/>
  <c r="AS662" i="3"/>
  <c r="AR662" i="3"/>
  <c r="AM662" i="3"/>
  <c r="AL662" i="3"/>
  <c r="AK662" i="3"/>
  <c r="AJ662" i="3"/>
  <c r="AI662" i="3"/>
  <c r="AH662" i="3"/>
  <c r="AG662" i="3"/>
  <c r="AB662" i="3"/>
  <c r="AA662" i="3"/>
  <c r="Z662" i="3"/>
  <c r="Y662" i="3"/>
  <c r="X662" i="3"/>
  <c r="AN662" i="3" s="1"/>
  <c r="W662" i="3"/>
  <c r="U662" i="3" s="1"/>
  <c r="BG662" i="3" s="1"/>
  <c r="AS661" i="3"/>
  <c r="AR661" i="3"/>
  <c r="AM661" i="3"/>
  <c r="AL661" i="3"/>
  <c r="AK661" i="3"/>
  <c r="AJ661" i="3"/>
  <c r="AI661" i="3"/>
  <c r="AH661" i="3"/>
  <c r="AG661" i="3"/>
  <c r="AB661" i="3"/>
  <c r="AA661" i="3"/>
  <c r="Z661" i="3"/>
  <c r="Y661" i="3"/>
  <c r="X661" i="3"/>
  <c r="AN661" i="3" s="1"/>
  <c r="W661" i="3"/>
  <c r="U661" i="3" s="1"/>
  <c r="BG661" i="3" s="1"/>
  <c r="AS660" i="3"/>
  <c r="AR660" i="3"/>
  <c r="AM660" i="3"/>
  <c r="AL660" i="3"/>
  <c r="AK660" i="3"/>
  <c r="AJ660" i="3"/>
  <c r="AI660" i="3"/>
  <c r="AH660" i="3"/>
  <c r="AG660" i="3"/>
  <c r="AB660" i="3"/>
  <c r="AA660" i="3"/>
  <c r="Z660" i="3"/>
  <c r="Y660" i="3"/>
  <c r="X660" i="3"/>
  <c r="AN660" i="3" s="1"/>
  <c r="W660" i="3"/>
  <c r="U660" i="3" s="1"/>
  <c r="BG660" i="3" s="1"/>
  <c r="AS659" i="3"/>
  <c r="AR659" i="3"/>
  <c r="AM659" i="3"/>
  <c r="AL659" i="3"/>
  <c r="AK659" i="3"/>
  <c r="AJ659" i="3"/>
  <c r="AI659" i="3"/>
  <c r="AH659" i="3"/>
  <c r="AG659" i="3"/>
  <c r="AB659" i="3"/>
  <c r="AA659" i="3"/>
  <c r="Z659" i="3"/>
  <c r="Y659" i="3"/>
  <c r="X659" i="3"/>
  <c r="W659" i="3"/>
  <c r="U659" i="3" s="1"/>
  <c r="BG659" i="3" s="1"/>
  <c r="AS658" i="3"/>
  <c r="AR658" i="3"/>
  <c r="AM658" i="3"/>
  <c r="AL658" i="3"/>
  <c r="AK658" i="3"/>
  <c r="AJ658" i="3"/>
  <c r="AI658" i="3"/>
  <c r="AH658" i="3"/>
  <c r="AG658" i="3"/>
  <c r="AB658" i="3"/>
  <c r="AA658" i="3"/>
  <c r="Z658" i="3"/>
  <c r="Y658" i="3"/>
  <c r="X658" i="3"/>
  <c r="AN658" i="3" s="1"/>
  <c r="W658" i="3"/>
  <c r="U658" i="3" s="1"/>
  <c r="BG658" i="3" s="1"/>
  <c r="AS657" i="3"/>
  <c r="AR657" i="3"/>
  <c r="AM657" i="3"/>
  <c r="AL657" i="3"/>
  <c r="AK657" i="3"/>
  <c r="AJ657" i="3"/>
  <c r="AI657" i="3"/>
  <c r="AH657" i="3"/>
  <c r="AG657" i="3"/>
  <c r="AB657" i="3"/>
  <c r="AA657" i="3"/>
  <c r="Z657" i="3"/>
  <c r="Y657" i="3"/>
  <c r="X657" i="3"/>
  <c r="AN657" i="3" s="1"/>
  <c r="W657" i="3"/>
  <c r="U657" i="3" s="1"/>
  <c r="BG657" i="3" s="1"/>
  <c r="AS656" i="3"/>
  <c r="AR656" i="3"/>
  <c r="AM656" i="3"/>
  <c r="AL656" i="3"/>
  <c r="AK656" i="3"/>
  <c r="AJ656" i="3"/>
  <c r="AI656" i="3"/>
  <c r="AH656" i="3"/>
  <c r="AG656" i="3"/>
  <c r="AB656" i="3"/>
  <c r="AA656" i="3"/>
  <c r="Z656" i="3"/>
  <c r="Y656" i="3"/>
  <c r="X656" i="3"/>
  <c r="AN656" i="3" s="1"/>
  <c r="W656" i="3"/>
  <c r="U656" i="3" s="1"/>
  <c r="BG656" i="3" s="1"/>
  <c r="AS655" i="3"/>
  <c r="AR655" i="3"/>
  <c r="AM655" i="3"/>
  <c r="AL655" i="3"/>
  <c r="AK655" i="3"/>
  <c r="AJ655" i="3"/>
  <c r="AI655" i="3"/>
  <c r="AH655" i="3"/>
  <c r="AG655" i="3"/>
  <c r="AB655" i="3"/>
  <c r="AA655" i="3"/>
  <c r="Z655" i="3"/>
  <c r="Y655" i="3"/>
  <c r="X655" i="3"/>
  <c r="AN655" i="3" s="1"/>
  <c r="W655" i="3"/>
  <c r="U655" i="3" s="1"/>
  <c r="BG655" i="3" s="1"/>
  <c r="AS654" i="3"/>
  <c r="AR654" i="3"/>
  <c r="AM654" i="3"/>
  <c r="AL654" i="3"/>
  <c r="AK654" i="3"/>
  <c r="AJ654" i="3"/>
  <c r="AI654" i="3"/>
  <c r="AH654" i="3"/>
  <c r="AG654" i="3"/>
  <c r="AB654" i="3"/>
  <c r="AA654" i="3"/>
  <c r="Z654" i="3"/>
  <c r="Y654" i="3"/>
  <c r="X654" i="3"/>
  <c r="AN654" i="3" s="1"/>
  <c r="W654" i="3"/>
  <c r="U654" i="3" s="1"/>
  <c r="BG654" i="3" s="1"/>
  <c r="AS653" i="3"/>
  <c r="AR653" i="3"/>
  <c r="AM653" i="3"/>
  <c r="AL653" i="3"/>
  <c r="AK653" i="3"/>
  <c r="AJ653" i="3"/>
  <c r="AI653" i="3"/>
  <c r="AH653" i="3"/>
  <c r="AG653" i="3"/>
  <c r="AB653" i="3"/>
  <c r="AA653" i="3"/>
  <c r="Z653" i="3"/>
  <c r="Y653" i="3"/>
  <c r="X653" i="3"/>
  <c r="W653" i="3"/>
  <c r="U653" i="3" s="1"/>
  <c r="BG653" i="3" s="1"/>
  <c r="AS652" i="3"/>
  <c r="AR652" i="3"/>
  <c r="AM652" i="3"/>
  <c r="AL652" i="3"/>
  <c r="AK652" i="3"/>
  <c r="AJ652" i="3"/>
  <c r="AI652" i="3"/>
  <c r="AH652" i="3"/>
  <c r="AG652" i="3"/>
  <c r="AB652" i="3"/>
  <c r="AA652" i="3"/>
  <c r="Z652" i="3"/>
  <c r="Y652" i="3"/>
  <c r="X652" i="3"/>
  <c r="AN652" i="3" s="1"/>
  <c r="W652" i="3"/>
  <c r="U652" i="3" s="1"/>
  <c r="BG652" i="3" s="1"/>
  <c r="AS651" i="3"/>
  <c r="AR651" i="3"/>
  <c r="AM651" i="3"/>
  <c r="AL651" i="3"/>
  <c r="AK651" i="3"/>
  <c r="AJ651" i="3"/>
  <c r="AI651" i="3"/>
  <c r="AH651" i="3"/>
  <c r="AG651" i="3"/>
  <c r="AB651" i="3"/>
  <c r="AA651" i="3"/>
  <c r="Z651" i="3"/>
  <c r="Y651" i="3"/>
  <c r="X651" i="3"/>
  <c r="W651" i="3"/>
  <c r="U651" i="3" s="1"/>
  <c r="BG651" i="3" s="1"/>
  <c r="AS650" i="3"/>
  <c r="AR650" i="3"/>
  <c r="AM650" i="3"/>
  <c r="AL650" i="3"/>
  <c r="AK650" i="3"/>
  <c r="AJ650" i="3"/>
  <c r="AI650" i="3"/>
  <c r="AH650" i="3"/>
  <c r="AG650" i="3"/>
  <c r="AB650" i="3"/>
  <c r="AA650" i="3"/>
  <c r="Z650" i="3"/>
  <c r="Y650" i="3"/>
  <c r="X650" i="3"/>
  <c r="AN650" i="3" s="1"/>
  <c r="W650" i="3"/>
  <c r="U650" i="3" s="1"/>
  <c r="BG650" i="3" s="1"/>
  <c r="AS649" i="3"/>
  <c r="AR649" i="3"/>
  <c r="AM649" i="3"/>
  <c r="AL649" i="3"/>
  <c r="AK649" i="3"/>
  <c r="AJ649" i="3"/>
  <c r="AI649" i="3"/>
  <c r="AH649" i="3"/>
  <c r="AG649" i="3"/>
  <c r="AB649" i="3"/>
  <c r="AA649" i="3"/>
  <c r="Z649" i="3"/>
  <c r="Y649" i="3"/>
  <c r="X649" i="3"/>
  <c r="AN649" i="3" s="1"/>
  <c r="W649" i="3"/>
  <c r="U649" i="3" s="1"/>
  <c r="BG649" i="3" s="1"/>
  <c r="AS648" i="3"/>
  <c r="AR648" i="3"/>
  <c r="AM648" i="3"/>
  <c r="AL648" i="3"/>
  <c r="AK648" i="3"/>
  <c r="AJ648" i="3"/>
  <c r="AI648" i="3"/>
  <c r="AH648" i="3"/>
  <c r="AG648" i="3"/>
  <c r="AB648" i="3"/>
  <c r="AA648" i="3"/>
  <c r="Z648" i="3"/>
  <c r="Y648" i="3"/>
  <c r="X648" i="3"/>
  <c r="AN648" i="3" s="1"/>
  <c r="W648" i="3"/>
  <c r="U648" i="3" s="1"/>
  <c r="BG648" i="3" s="1"/>
  <c r="AS647" i="3"/>
  <c r="AR647" i="3"/>
  <c r="AM647" i="3"/>
  <c r="AL647" i="3"/>
  <c r="AK647" i="3"/>
  <c r="AJ647" i="3"/>
  <c r="AI647" i="3"/>
  <c r="AH647" i="3"/>
  <c r="AG647" i="3"/>
  <c r="AB647" i="3"/>
  <c r="AA647" i="3"/>
  <c r="Z647" i="3"/>
  <c r="Y647" i="3"/>
  <c r="X647" i="3"/>
  <c r="AN647" i="3" s="1"/>
  <c r="W647" i="3"/>
  <c r="U647" i="3" s="1"/>
  <c r="BG647" i="3" s="1"/>
  <c r="AS646" i="3"/>
  <c r="AR646" i="3"/>
  <c r="AM646" i="3"/>
  <c r="AL646" i="3"/>
  <c r="AK646" i="3"/>
  <c r="AJ646" i="3"/>
  <c r="AI646" i="3"/>
  <c r="AH646" i="3"/>
  <c r="AG646" i="3"/>
  <c r="AB646" i="3"/>
  <c r="AA646" i="3"/>
  <c r="Z646" i="3"/>
  <c r="Y646" i="3"/>
  <c r="X646" i="3"/>
  <c r="AN646" i="3" s="1"/>
  <c r="W646" i="3"/>
  <c r="U646" i="3" s="1"/>
  <c r="BG646" i="3" s="1"/>
  <c r="AS645" i="3"/>
  <c r="AR645" i="3"/>
  <c r="AM645" i="3"/>
  <c r="AL645" i="3"/>
  <c r="AK645" i="3"/>
  <c r="AJ645" i="3"/>
  <c r="AI645" i="3"/>
  <c r="AH645" i="3"/>
  <c r="AG645" i="3"/>
  <c r="AB645" i="3"/>
  <c r="AA645" i="3"/>
  <c r="Z645" i="3"/>
  <c r="Y645" i="3"/>
  <c r="X645" i="3"/>
  <c r="W645" i="3"/>
  <c r="U645" i="3" s="1"/>
  <c r="BG645" i="3" s="1"/>
  <c r="AS644" i="3"/>
  <c r="AR644" i="3"/>
  <c r="AM644" i="3"/>
  <c r="AL644" i="3"/>
  <c r="AK644" i="3"/>
  <c r="AJ644" i="3"/>
  <c r="AI644" i="3"/>
  <c r="AH644" i="3"/>
  <c r="AG644" i="3"/>
  <c r="AB644" i="3"/>
  <c r="AA644" i="3"/>
  <c r="Z644" i="3"/>
  <c r="Y644" i="3"/>
  <c r="X644" i="3"/>
  <c r="AN644" i="3" s="1"/>
  <c r="W644" i="3"/>
  <c r="U644" i="3" s="1"/>
  <c r="BG644" i="3" s="1"/>
  <c r="AS643" i="3"/>
  <c r="AR643" i="3"/>
  <c r="AM643" i="3"/>
  <c r="AL643" i="3"/>
  <c r="AK643" i="3"/>
  <c r="AJ643" i="3"/>
  <c r="AI643" i="3"/>
  <c r="AH643" i="3"/>
  <c r="AG643" i="3"/>
  <c r="AB643" i="3"/>
  <c r="AA643" i="3"/>
  <c r="Z643" i="3"/>
  <c r="Y643" i="3"/>
  <c r="X643" i="3"/>
  <c r="W643" i="3"/>
  <c r="U643" i="3" s="1"/>
  <c r="BG643" i="3" s="1"/>
  <c r="AS642" i="3"/>
  <c r="AR642" i="3"/>
  <c r="AM642" i="3"/>
  <c r="AL642" i="3"/>
  <c r="AK642" i="3"/>
  <c r="AJ642" i="3"/>
  <c r="AI642" i="3"/>
  <c r="AH642" i="3"/>
  <c r="AG642" i="3"/>
  <c r="AB642" i="3"/>
  <c r="AA642" i="3"/>
  <c r="Z642" i="3"/>
  <c r="Y642" i="3"/>
  <c r="X642" i="3"/>
  <c r="W642" i="3"/>
  <c r="U642" i="3" s="1"/>
  <c r="BG642" i="3" s="1"/>
  <c r="AS641" i="3"/>
  <c r="AR641" i="3"/>
  <c r="AM641" i="3"/>
  <c r="AL641" i="3"/>
  <c r="AK641" i="3"/>
  <c r="AJ641" i="3"/>
  <c r="AI641" i="3"/>
  <c r="AH641" i="3"/>
  <c r="AG641" i="3"/>
  <c r="AB641" i="3"/>
  <c r="AA641" i="3"/>
  <c r="Z641" i="3"/>
  <c r="Y641" i="3"/>
  <c r="X641" i="3"/>
  <c r="W641" i="3"/>
  <c r="U641" i="3" s="1"/>
  <c r="BG641" i="3" s="1"/>
  <c r="AS640" i="3"/>
  <c r="AR640" i="3"/>
  <c r="AM640" i="3"/>
  <c r="AL640" i="3"/>
  <c r="AK640" i="3"/>
  <c r="AJ640" i="3"/>
  <c r="AI640" i="3"/>
  <c r="AH640" i="3"/>
  <c r="AG640" i="3"/>
  <c r="AB640" i="3"/>
  <c r="AA640" i="3"/>
  <c r="Z640" i="3"/>
  <c r="Y640" i="3"/>
  <c r="X640" i="3"/>
  <c r="W640" i="3"/>
  <c r="U640" i="3" s="1"/>
  <c r="BG640" i="3" s="1"/>
  <c r="AS639" i="3"/>
  <c r="AR639" i="3"/>
  <c r="AM639" i="3"/>
  <c r="AL639" i="3"/>
  <c r="AK639" i="3"/>
  <c r="AJ639" i="3"/>
  <c r="AI639" i="3"/>
  <c r="AH639" i="3"/>
  <c r="AG639" i="3"/>
  <c r="AB639" i="3"/>
  <c r="AA639" i="3"/>
  <c r="Z639" i="3"/>
  <c r="Y639" i="3"/>
  <c r="X639" i="3"/>
  <c r="W639" i="3"/>
  <c r="U639" i="3"/>
  <c r="BG639" i="3" s="1"/>
  <c r="AS638" i="3"/>
  <c r="AR638" i="3"/>
  <c r="AM638" i="3"/>
  <c r="AL638" i="3"/>
  <c r="AK638" i="3"/>
  <c r="AJ638" i="3"/>
  <c r="AI638" i="3"/>
  <c r="AH638" i="3"/>
  <c r="AG638" i="3"/>
  <c r="AB638" i="3"/>
  <c r="AA638" i="3"/>
  <c r="Z638" i="3"/>
  <c r="Y638" i="3"/>
  <c r="X638" i="3"/>
  <c r="W638" i="3"/>
  <c r="U638" i="3" s="1"/>
  <c r="BG638" i="3" s="1"/>
  <c r="AS637" i="3"/>
  <c r="AR637" i="3"/>
  <c r="AM637" i="3"/>
  <c r="AL637" i="3"/>
  <c r="AK637" i="3"/>
  <c r="AJ637" i="3"/>
  <c r="AI637" i="3"/>
  <c r="AH637" i="3"/>
  <c r="AG637" i="3"/>
  <c r="AB637" i="3"/>
  <c r="AA637" i="3"/>
  <c r="Z637" i="3"/>
  <c r="Y637" i="3"/>
  <c r="X637" i="3"/>
  <c r="W637" i="3"/>
  <c r="U637" i="3"/>
  <c r="BG637" i="3" s="1"/>
  <c r="AS636" i="3"/>
  <c r="AR636" i="3"/>
  <c r="AM636" i="3"/>
  <c r="AL636" i="3"/>
  <c r="AK636" i="3"/>
  <c r="AJ636" i="3"/>
  <c r="AI636" i="3"/>
  <c r="AH636" i="3"/>
  <c r="AG636" i="3"/>
  <c r="AB636" i="3"/>
  <c r="AA636" i="3"/>
  <c r="Z636" i="3"/>
  <c r="Y636" i="3"/>
  <c r="X636" i="3"/>
  <c r="W636" i="3"/>
  <c r="U636" i="3" s="1"/>
  <c r="BG636" i="3" s="1"/>
  <c r="AS635" i="3"/>
  <c r="AR635" i="3"/>
  <c r="AM635" i="3"/>
  <c r="AL635" i="3"/>
  <c r="AK635" i="3"/>
  <c r="AJ635" i="3"/>
  <c r="AI635" i="3"/>
  <c r="AH635" i="3"/>
  <c r="AG635" i="3"/>
  <c r="AB635" i="3"/>
  <c r="AA635" i="3"/>
  <c r="Z635" i="3"/>
  <c r="Y635" i="3"/>
  <c r="X635" i="3"/>
  <c r="W635" i="3"/>
  <c r="U635" i="3" s="1"/>
  <c r="BG635" i="3" s="1"/>
  <c r="AS634" i="3"/>
  <c r="AR634" i="3"/>
  <c r="AM634" i="3"/>
  <c r="AL634" i="3"/>
  <c r="AK634" i="3"/>
  <c r="AJ634" i="3"/>
  <c r="AI634" i="3"/>
  <c r="AH634" i="3"/>
  <c r="AG634" i="3"/>
  <c r="AB634" i="3"/>
  <c r="AA634" i="3"/>
  <c r="Z634" i="3"/>
  <c r="Y634" i="3"/>
  <c r="X634" i="3"/>
  <c r="AN634" i="3" s="1"/>
  <c r="W634" i="3"/>
  <c r="U634" i="3" s="1"/>
  <c r="BG634" i="3" s="1"/>
  <c r="AS633" i="3"/>
  <c r="AR633" i="3"/>
  <c r="AM633" i="3"/>
  <c r="AL633" i="3"/>
  <c r="AK633" i="3"/>
  <c r="AJ633" i="3"/>
  <c r="AI633" i="3"/>
  <c r="AH633" i="3"/>
  <c r="AG633" i="3"/>
  <c r="AB633" i="3"/>
  <c r="AA633" i="3"/>
  <c r="Z633" i="3"/>
  <c r="Y633" i="3"/>
  <c r="X633" i="3"/>
  <c r="W633" i="3"/>
  <c r="U633" i="3" s="1"/>
  <c r="BG633" i="3" s="1"/>
  <c r="AS632" i="3"/>
  <c r="AR632" i="3"/>
  <c r="AM632" i="3"/>
  <c r="AL632" i="3"/>
  <c r="AK632" i="3"/>
  <c r="AJ632" i="3"/>
  <c r="AI632" i="3"/>
  <c r="AH632" i="3"/>
  <c r="AG632" i="3"/>
  <c r="AB632" i="3"/>
  <c r="AA632" i="3"/>
  <c r="Z632" i="3"/>
  <c r="Y632" i="3"/>
  <c r="X632" i="3"/>
  <c r="W632" i="3"/>
  <c r="U632" i="3" s="1"/>
  <c r="BG632" i="3" s="1"/>
  <c r="AS631" i="3"/>
  <c r="AR631" i="3"/>
  <c r="AM631" i="3"/>
  <c r="AL631" i="3"/>
  <c r="AK631" i="3"/>
  <c r="AJ631" i="3"/>
  <c r="AI631" i="3"/>
  <c r="AH631" i="3"/>
  <c r="AG631" i="3"/>
  <c r="AB631" i="3"/>
  <c r="AA631" i="3"/>
  <c r="Z631" i="3"/>
  <c r="Y631" i="3"/>
  <c r="X631" i="3"/>
  <c r="W631" i="3"/>
  <c r="U631" i="3"/>
  <c r="BG631" i="3" s="1"/>
  <c r="AS630" i="3"/>
  <c r="AR630" i="3"/>
  <c r="AM630" i="3"/>
  <c r="AL630" i="3"/>
  <c r="AK630" i="3"/>
  <c r="AJ630" i="3"/>
  <c r="AI630" i="3"/>
  <c r="AH630" i="3"/>
  <c r="AG630" i="3"/>
  <c r="AB630" i="3"/>
  <c r="AA630" i="3"/>
  <c r="Z630" i="3"/>
  <c r="Y630" i="3"/>
  <c r="X630" i="3"/>
  <c r="W630" i="3"/>
  <c r="U630" i="3"/>
  <c r="BG630" i="3" s="1"/>
  <c r="AS629" i="3"/>
  <c r="AR629" i="3"/>
  <c r="AM629" i="3"/>
  <c r="AL629" i="3"/>
  <c r="AK629" i="3"/>
  <c r="AJ629" i="3"/>
  <c r="AI629" i="3"/>
  <c r="AH629" i="3"/>
  <c r="AG629" i="3"/>
  <c r="AB629" i="3"/>
  <c r="AA629" i="3"/>
  <c r="Z629" i="3"/>
  <c r="Y629" i="3"/>
  <c r="X629" i="3"/>
  <c r="W629" i="3"/>
  <c r="U629" i="3"/>
  <c r="BG629" i="3" s="1"/>
  <c r="AS628" i="3"/>
  <c r="AR628" i="3"/>
  <c r="AM628" i="3"/>
  <c r="AL628" i="3"/>
  <c r="AK628" i="3"/>
  <c r="AJ628" i="3"/>
  <c r="AI628" i="3"/>
  <c r="AH628" i="3"/>
  <c r="AG628" i="3"/>
  <c r="AB628" i="3"/>
  <c r="AA628" i="3"/>
  <c r="Z628" i="3"/>
  <c r="Y628" i="3"/>
  <c r="X628" i="3"/>
  <c r="W628" i="3"/>
  <c r="U628" i="3"/>
  <c r="BG628" i="3" s="1"/>
  <c r="AS627" i="3"/>
  <c r="AR627" i="3"/>
  <c r="AM627" i="3"/>
  <c r="AL627" i="3"/>
  <c r="AK627" i="3"/>
  <c r="AJ627" i="3"/>
  <c r="AI627" i="3"/>
  <c r="AH627" i="3"/>
  <c r="AG627" i="3"/>
  <c r="AB627" i="3"/>
  <c r="AA627" i="3"/>
  <c r="Z627" i="3"/>
  <c r="Y627" i="3"/>
  <c r="X627" i="3"/>
  <c r="W627" i="3"/>
  <c r="U627" i="3"/>
  <c r="BG627" i="3" s="1"/>
  <c r="AS626" i="3"/>
  <c r="AR626" i="3"/>
  <c r="AM626" i="3"/>
  <c r="AL626" i="3"/>
  <c r="AK626" i="3"/>
  <c r="AJ626" i="3"/>
  <c r="AI626" i="3"/>
  <c r="AH626" i="3"/>
  <c r="AG626" i="3"/>
  <c r="AB626" i="3"/>
  <c r="AA626" i="3"/>
  <c r="Z626" i="3"/>
  <c r="Y626" i="3"/>
  <c r="X626" i="3"/>
  <c r="W626" i="3"/>
  <c r="U626" i="3" s="1"/>
  <c r="BG626" i="3" s="1"/>
  <c r="AS625" i="3"/>
  <c r="AR625" i="3"/>
  <c r="AM625" i="3"/>
  <c r="AL625" i="3"/>
  <c r="AK625" i="3"/>
  <c r="AJ625" i="3"/>
  <c r="AI625" i="3"/>
  <c r="AH625" i="3"/>
  <c r="AG625" i="3"/>
  <c r="AB625" i="3"/>
  <c r="AA625" i="3"/>
  <c r="Z625" i="3"/>
  <c r="Y625" i="3"/>
  <c r="X625" i="3"/>
  <c r="W625" i="3"/>
  <c r="U625" i="3"/>
  <c r="BG625" i="3" s="1"/>
  <c r="AS624" i="3"/>
  <c r="AR624" i="3"/>
  <c r="AM624" i="3"/>
  <c r="AL624" i="3"/>
  <c r="AK624" i="3"/>
  <c r="AJ624" i="3"/>
  <c r="AI624" i="3"/>
  <c r="AH624" i="3"/>
  <c r="AG624" i="3"/>
  <c r="AB624" i="3"/>
  <c r="AA624" i="3"/>
  <c r="Z624" i="3"/>
  <c r="Y624" i="3"/>
  <c r="X624" i="3"/>
  <c r="W624" i="3"/>
  <c r="U624" i="3"/>
  <c r="BG624" i="3" s="1"/>
  <c r="AS623" i="3"/>
  <c r="AR623" i="3"/>
  <c r="AM623" i="3"/>
  <c r="AL623" i="3"/>
  <c r="AK623" i="3"/>
  <c r="AJ623" i="3"/>
  <c r="AI623" i="3"/>
  <c r="AH623" i="3"/>
  <c r="AG623" i="3"/>
  <c r="AB623" i="3"/>
  <c r="AA623" i="3"/>
  <c r="Z623" i="3"/>
  <c r="Y623" i="3"/>
  <c r="X623" i="3"/>
  <c r="W623" i="3"/>
  <c r="U623" i="3"/>
  <c r="BG623" i="3" s="1"/>
  <c r="AS622" i="3"/>
  <c r="AR622" i="3"/>
  <c r="AM622" i="3"/>
  <c r="AL622" i="3"/>
  <c r="AK622" i="3"/>
  <c r="AJ622" i="3"/>
  <c r="AI622" i="3"/>
  <c r="AH622" i="3"/>
  <c r="AG622" i="3"/>
  <c r="AB622" i="3"/>
  <c r="AA622" i="3"/>
  <c r="Z622" i="3"/>
  <c r="Y622" i="3"/>
  <c r="X622" i="3"/>
  <c r="W622" i="3"/>
  <c r="U622" i="3"/>
  <c r="BG622" i="3" s="1"/>
  <c r="AS621" i="3"/>
  <c r="AR621" i="3"/>
  <c r="AM621" i="3"/>
  <c r="AL621" i="3"/>
  <c r="AK621" i="3"/>
  <c r="AJ621" i="3"/>
  <c r="AI621" i="3"/>
  <c r="AH621" i="3"/>
  <c r="AG621" i="3"/>
  <c r="AB621" i="3"/>
  <c r="AA621" i="3"/>
  <c r="Z621" i="3"/>
  <c r="Y621" i="3"/>
  <c r="X621" i="3"/>
  <c r="W621" i="3"/>
  <c r="U621" i="3"/>
  <c r="BG621" i="3" s="1"/>
  <c r="AS620" i="3"/>
  <c r="AR620" i="3"/>
  <c r="AM620" i="3"/>
  <c r="AL620" i="3"/>
  <c r="AK620" i="3"/>
  <c r="AJ620" i="3"/>
  <c r="AI620" i="3"/>
  <c r="AH620" i="3"/>
  <c r="AG620" i="3"/>
  <c r="AB620" i="3"/>
  <c r="AA620" i="3"/>
  <c r="Z620" i="3"/>
  <c r="Y620" i="3"/>
  <c r="X620" i="3"/>
  <c r="W620" i="3"/>
  <c r="U620" i="3"/>
  <c r="BG620" i="3" s="1"/>
  <c r="AS619" i="3"/>
  <c r="AR619" i="3"/>
  <c r="AM619" i="3"/>
  <c r="AL619" i="3"/>
  <c r="AK619" i="3"/>
  <c r="AJ619" i="3"/>
  <c r="AI619" i="3"/>
  <c r="AH619" i="3"/>
  <c r="AG619" i="3"/>
  <c r="AB619" i="3"/>
  <c r="AA619" i="3"/>
  <c r="Z619" i="3"/>
  <c r="Y619" i="3"/>
  <c r="X619" i="3"/>
  <c r="W619" i="3"/>
  <c r="U619" i="3"/>
  <c r="BG619" i="3" s="1"/>
  <c r="AS618" i="3"/>
  <c r="AR618" i="3"/>
  <c r="AM618" i="3"/>
  <c r="AL618" i="3"/>
  <c r="AK618" i="3"/>
  <c r="AJ618" i="3"/>
  <c r="AI618" i="3"/>
  <c r="AH618" i="3"/>
  <c r="AG618" i="3"/>
  <c r="AB618" i="3"/>
  <c r="AA618" i="3"/>
  <c r="Z618" i="3"/>
  <c r="Y618" i="3"/>
  <c r="X618" i="3"/>
  <c r="W618" i="3"/>
  <c r="U618" i="3"/>
  <c r="BG618" i="3" s="1"/>
  <c r="AS617" i="3"/>
  <c r="AR617" i="3"/>
  <c r="AM617" i="3"/>
  <c r="AL617" i="3"/>
  <c r="AK617" i="3"/>
  <c r="AJ617" i="3"/>
  <c r="AI617" i="3"/>
  <c r="AH617" i="3"/>
  <c r="AG617" i="3"/>
  <c r="AB617" i="3"/>
  <c r="AA617" i="3"/>
  <c r="Z617" i="3"/>
  <c r="Y617" i="3"/>
  <c r="X617" i="3"/>
  <c r="W617" i="3"/>
  <c r="U617" i="3"/>
  <c r="BG617" i="3" s="1"/>
  <c r="AS616" i="3"/>
  <c r="AR616" i="3"/>
  <c r="AM616" i="3"/>
  <c r="AL616" i="3"/>
  <c r="AK616" i="3"/>
  <c r="AJ616" i="3"/>
  <c r="AI616" i="3"/>
  <c r="AH616" i="3"/>
  <c r="AG616" i="3"/>
  <c r="AB616" i="3"/>
  <c r="AA616" i="3"/>
  <c r="Z616" i="3"/>
  <c r="Y616" i="3"/>
  <c r="X616" i="3"/>
  <c r="W616" i="3"/>
  <c r="U616" i="3"/>
  <c r="BG616" i="3" s="1"/>
  <c r="AS615" i="3"/>
  <c r="AR615" i="3"/>
  <c r="AM615" i="3"/>
  <c r="AL615" i="3"/>
  <c r="AK615" i="3"/>
  <c r="AJ615" i="3"/>
  <c r="AI615" i="3"/>
  <c r="AH615" i="3"/>
  <c r="AG615" i="3"/>
  <c r="AB615" i="3"/>
  <c r="AA615" i="3"/>
  <c r="Z615" i="3"/>
  <c r="Y615" i="3"/>
  <c r="X615" i="3"/>
  <c r="W615" i="3"/>
  <c r="U615" i="3"/>
  <c r="BG615" i="3" s="1"/>
  <c r="AS614" i="3"/>
  <c r="AR614" i="3"/>
  <c r="AM614" i="3"/>
  <c r="AL614" i="3"/>
  <c r="AK614" i="3"/>
  <c r="AJ614" i="3"/>
  <c r="AI614" i="3"/>
  <c r="AH614" i="3"/>
  <c r="AG614" i="3"/>
  <c r="AB614" i="3"/>
  <c r="AA614" i="3"/>
  <c r="Z614" i="3"/>
  <c r="Y614" i="3"/>
  <c r="X614" i="3"/>
  <c r="W614" i="3"/>
  <c r="U614" i="3"/>
  <c r="BG614" i="3" s="1"/>
  <c r="AS613" i="3"/>
  <c r="AR613" i="3"/>
  <c r="AM613" i="3"/>
  <c r="AL613" i="3"/>
  <c r="AK613" i="3"/>
  <c r="AJ613" i="3"/>
  <c r="AI613" i="3"/>
  <c r="AH613" i="3"/>
  <c r="AG613" i="3"/>
  <c r="AB613" i="3"/>
  <c r="AA613" i="3"/>
  <c r="Z613" i="3"/>
  <c r="Y613" i="3"/>
  <c r="X613" i="3"/>
  <c r="W613" i="3"/>
  <c r="U613" i="3"/>
  <c r="BG613" i="3" s="1"/>
  <c r="AS612" i="3"/>
  <c r="AR612" i="3"/>
  <c r="AM612" i="3"/>
  <c r="AL612" i="3"/>
  <c r="AK612" i="3"/>
  <c r="AJ612" i="3"/>
  <c r="AI612" i="3"/>
  <c r="AH612" i="3"/>
  <c r="AG612" i="3"/>
  <c r="AB612" i="3"/>
  <c r="AA612" i="3"/>
  <c r="Z612" i="3"/>
  <c r="Y612" i="3"/>
  <c r="X612" i="3"/>
  <c r="W612" i="3"/>
  <c r="U612" i="3"/>
  <c r="BG612" i="3" s="1"/>
  <c r="AS611" i="3"/>
  <c r="AR611" i="3"/>
  <c r="AM611" i="3"/>
  <c r="AL611" i="3"/>
  <c r="AK611" i="3"/>
  <c r="AJ611" i="3"/>
  <c r="AI611" i="3"/>
  <c r="AH611" i="3"/>
  <c r="AG611" i="3"/>
  <c r="AB611" i="3"/>
  <c r="AA611" i="3"/>
  <c r="Z611" i="3"/>
  <c r="Y611" i="3"/>
  <c r="X611" i="3"/>
  <c r="W611" i="3"/>
  <c r="U611" i="3"/>
  <c r="BG611" i="3" s="1"/>
  <c r="AS610" i="3"/>
  <c r="AR610" i="3"/>
  <c r="AM610" i="3"/>
  <c r="AL610" i="3"/>
  <c r="AK610" i="3"/>
  <c r="AJ610" i="3"/>
  <c r="AI610" i="3"/>
  <c r="AH610" i="3"/>
  <c r="AG610" i="3"/>
  <c r="AB610" i="3"/>
  <c r="AA610" i="3"/>
  <c r="Z610" i="3"/>
  <c r="Y610" i="3"/>
  <c r="X610" i="3"/>
  <c r="W610" i="3"/>
  <c r="U610" i="3"/>
  <c r="BG610" i="3" s="1"/>
  <c r="AS609" i="3"/>
  <c r="AR609" i="3"/>
  <c r="AM609" i="3"/>
  <c r="AL609" i="3"/>
  <c r="AK609" i="3"/>
  <c r="AJ609" i="3"/>
  <c r="AI609" i="3"/>
  <c r="AH609" i="3"/>
  <c r="AG609" i="3"/>
  <c r="AB609" i="3"/>
  <c r="AA609" i="3"/>
  <c r="Z609" i="3"/>
  <c r="Y609" i="3"/>
  <c r="X609" i="3"/>
  <c r="W609" i="3"/>
  <c r="U609" i="3" s="1"/>
  <c r="BG609" i="3" s="1"/>
  <c r="AS608" i="3"/>
  <c r="AR608" i="3"/>
  <c r="AM608" i="3"/>
  <c r="AL608" i="3"/>
  <c r="AK608" i="3"/>
  <c r="AJ608" i="3"/>
  <c r="AI608" i="3"/>
  <c r="AH608" i="3"/>
  <c r="AG608" i="3"/>
  <c r="AB608" i="3"/>
  <c r="AA608" i="3"/>
  <c r="Z608" i="3"/>
  <c r="Y608" i="3"/>
  <c r="X608" i="3"/>
  <c r="AN608" i="3" s="1"/>
  <c r="W608" i="3"/>
  <c r="U608" i="3" s="1"/>
  <c r="BG608" i="3" s="1"/>
  <c r="AS607" i="3"/>
  <c r="AR607" i="3"/>
  <c r="AM607" i="3"/>
  <c r="AL607" i="3"/>
  <c r="AK607" i="3"/>
  <c r="AJ607" i="3"/>
  <c r="AI607" i="3"/>
  <c r="AH607" i="3"/>
  <c r="AG607" i="3"/>
  <c r="AB607" i="3"/>
  <c r="AA607" i="3"/>
  <c r="Z607" i="3"/>
  <c r="Y607" i="3"/>
  <c r="X607" i="3"/>
  <c r="W607" i="3"/>
  <c r="U607" i="3" s="1"/>
  <c r="BG607" i="3" s="1"/>
  <c r="AS606" i="3"/>
  <c r="AR606" i="3"/>
  <c r="AM606" i="3"/>
  <c r="AL606" i="3"/>
  <c r="AK606" i="3"/>
  <c r="AJ606" i="3"/>
  <c r="AI606" i="3"/>
  <c r="AH606" i="3"/>
  <c r="AG606" i="3"/>
  <c r="AB606" i="3"/>
  <c r="AA606" i="3"/>
  <c r="Z606" i="3"/>
  <c r="Y606" i="3"/>
  <c r="X606" i="3"/>
  <c r="AN606" i="3" s="1"/>
  <c r="W606" i="3"/>
  <c r="U606" i="3" s="1"/>
  <c r="BG606" i="3" s="1"/>
  <c r="AS605" i="3"/>
  <c r="AR605" i="3"/>
  <c r="AM605" i="3"/>
  <c r="AL605" i="3"/>
  <c r="AK605" i="3"/>
  <c r="AJ605" i="3"/>
  <c r="AI605" i="3"/>
  <c r="AH605" i="3"/>
  <c r="AG605" i="3"/>
  <c r="AB605" i="3"/>
  <c r="AA605" i="3"/>
  <c r="Z605" i="3"/>
  <c r="Y605" i="3"/>
  <c r="X605" i="3"/>
  <c r="W605" i="3"/>
  <c r="U605" i="3" s="1"/>
  <c r="BG605" i="3" s="1"/>
  <c r="AS604" i="3"/>
  <c r="AR604" i="3"/>
  <c r="AM604" i="3"/>
  <c r="AL604" i="3"/>
  <c r="AK604" i="3"/>
  <c r="AJ604" i="3"/>
  <c r="AI604" i="3"/>
  <c r="AH604" i="3"/>
  <c r="AG604" i="3"/>
  <c r="AB604" i="3"/>
  <c r="AA604" i="3"/>
  <c r="Z604" i="3"/>
  <c r="Y604" i="3"/>
  <c r="X604" i="3"/>
  <c r="W604" i="3"/>
  <c r="U604" i="3" s="1"/>
  <c r="BG604" i="3" s="1"/>
  <c r="AS603" i="3"/>
  <c r="AR603" i="3"/>
  <c r="AM603" i="3"/>
  <c r="AL603" i="3"/>
  <c r="AK603" i="3"/>
  <c r="AJ603" i="3"/>
  <c r="AI603" i="3"/>
  <c r="AH603" i="3"/>
  <c r="AG603" i="3"/>
  <c r="AB603" i="3"/>
  <c r="AA603" i="3"/>
  <c r="Z603" i="3"/>
  <c r="Y603" i="3"/>
  <c r="X603" i="3"/>
  <c r="W603" i="3"/>
  <c r="U603" i="3" s="1"/>
  <c r="BG603" i="3" s="1"/>
  <c r="AS602" i="3"/>
  <c r="AR602" i="3"/>
  <c r="AM602" i="3"/>
  <c r="AL602" i="3"/>
  <c r="AK602" i="3"/>
  <c r="AJ602" i="3"/>
  <c r="AI602" i="3"/>
  <c r="AH602" i="3"/>
  <c r="AG602" i="3"/>
  <c r="AB602" i="3"/>
  <c r="AA602" i="3"/>
  <c r="Z602" i="3"/>
  <c r="Y602" i="3"/>
  <c r="X602" i="3"/>
  <c r="W602" i="3"/>
  <c r="U602" i="3" s="1"/>
  <c r="BG602" i="3" s="1"/>
  <c r="AS601" i="3"/>
  <c r="AR601" i="3"/>
  <c r="AM601" i="3"/>
  <c r="AL601" i="3"/>
  <c r="AK601" i="3"/>
  <c r="AJ601" i="3"/>
  <c r="AI601" i="3"/>
  <c r="AH601" i="3"/>
  <c r="AG601" i="3"/>
  <c r="AB601" i="3"/>
  <c r="AA601" i="3"/>
  <c r="Z601" i="3"/>
  <c r="Y601" i="3"/>
  <c r="X601" i="3"/>
  <c r="W601" i="3"/>
  <c r="U601" i="3" s="1"/>
  <c r="BG601" i="3" s="1"/>
  <c r="AS600" i="3"/>
  <c r="AR600" i="3"/>
  <c r="AM600" i="3"/>
  <c r="AL600" i="3"/>
  <c r="AK600" i="3"/>
  <c r="AJ600" i="3"/>
  <c r="AI600" i="3"/>
  <c r="AH600" i="3"/>
  <c r="AG600" i="3"/>
  <c r="AB600" i="3"/>
  <c r="AA600" i="3"/>
  <c r="Z600" i="3"/>
  <c r="Y600" i="3"/>
  <c r="X600" i="3"/>
  <c r="W600" i="3"/>
  <c r="U600" i="3"/>
  <c r="BG600" i="3" s="1"/>
  <c r="AS599" i="3"/>
  <c r="AR599" i="3"/>
  <c r="AM599" i="3"/>
  <c r="AL599" i="3"/>
  <c r="AK599" i="3"/>
  <c r="AJ599" i="3"/>
  <c r="AI599" i="3"/>
  <c r="AH599" i="3"/>
  <c r="AG599" i="3"/>
  <c r="AB599" i="3"/>
  <c r="AA599" i="3"/>
  <c r="Z599" i="3"/>
  <c r="Y599" i="3"/>
  <c r="X599" i="3"/>
  <c r="W599" i="3"/>
  <c r="U599" i="3"/>
  <c r="BG599" i="3" s="1"/>
  <c r="AS598" i="3"/>
  <c r="AR598" i="3"/>
  <c r="AM598" i="3"/>
  <c r="AL598" i="3"/>
  <c r="AK598" i="3"/>
  <c r="AJ598" i="3"/>
  <c r="AI598" i="3"/>
  <c r="AH598" i="3"/>
  <c r="AG598" i="3"/>
  <c r="AB598" i="3"/>
  <c r="AA598" i="3"/>
  <c r="Z598" i="3"/>
  <c r="Y598" i="3"/>
  <c r="X598" i="3"/>
  <c r="W598" i="3"/>
  <c r="U598" i="3"/>
  <c r="BG598" i="3" s="1"/>
  <c r="AS597" i="3"/>
  <c r="AR597" i="3"/>
  <c r="AM597" i="3"/>
  <c r="AL597" i="3"/>
  <c r="AK597" i="3"/>
  <c r="AJ597" i="3"/>
  <c r="AI597" i="3"/>
  <c r="AH597" i="3"/>
  <c r="AG597" i="3"/>
  <c r="AB597" i="3"/>
  <c r="AA597" i="3"/>
  <c r="Z597" i="3"/>
  <c r="Y597" i="3"/>
  <c r="X597" i="3"/>
  <c r="W597" i="3"/>
  <c r="U597" i="3"/>
  <c r="BG597" i="3" s="1"/>
  <c r="AS596" i="3"/>
  <c r="AR596" i="3"/>
  <c r="AM596" i="3"/>
  <c r="AL596" i="3"/>
  <c r="AK596" i="3"/>
  <c r="AJ596" i="3"/>
  <c r="AI596" i="3"/>
  <c r="AH596" i="3"/>
  <c r="AG596" i="3"/>
  <c r="AB596" i="3"/>
  <c r="AA596" i="3"/>
  <c r="Z596" i="3"/>
  <c r="Y596" i="3"/>
  <c r="X596" i="3"/>
  <c r="W596" i="3"/>
  <c r="U596" i="3"/>
  <c r="BG596" i="3" s="1"/>
  <c r="AS595" i="3"/>
  <c r="AR595" i="3"/>
  <c r="AM595" i="3"/>
  <c r="AL595" i="3"/>
  <c r="AK595" i="3"/>
  <c r="AJ595" i="3"/>
  <c r="AI595" i="3"/>
  <c r="AH595" i="3"/>
  <c r="AG595" i="3"/>
  <c r="AB595" i="3"/>
  <c r="AA595" i="3"/>
  <c r="Z595" i="3"/>
  <c r="Y595" i="3"/>
  <c r="X595" i="3"/>
  <c r="W595" i="3"/>
  <c r="U595" i="3" s="1"/>
  <c r="BG595" i="3" s="1"/>
  <c r="AS594" i="3"/>
  <c r="AR594" i="3"/>
  <c r="AM594" i="3"/>
  <c r="AL594" i="3"/>
  <c r="AK594" i="3"/>
  <c r="AJ594" i="3"/>
  <c r="AI594" i="3"/>
  <c r="AH594" i="3"/>
  <c r="AG594" i="3"/>
  <c r="AB594" i="3"/>
  <c r="AA594" i="3"/>
  <c r="Z594" i="3"/>
  <c r="Y594" i="3"/>
  <c r="X594" i="3"/>
  <c r="W594" i="3"/>
  <c r="U594" i="3"/>
  <c r="BG594" i="3" s="1"/>
  <c r="AS593" i="3"/>
  <c r="AR593" i="3"/>
  <c r="AM593" i="3"/>
  <c r="AL593" i="3"/>
  <c r="AK593" i="3"/>
  <c r="AJ593" i="3"/>
  <c r="AI593" i="3"/>
  <c r="AH593" i="3"/>
  <c r="AG593" i="3"/>
  <c r="AB593" i="3"/>
  <c r="AA593" i="3"/>
  <c r="Z593" i="3"/>
  <c r="Y593" i="3"/>
  <c r="X593" i="3"/>
  <c r="W593" i="3"/>
  <c r="U593" i="3"/>
  <c r="BG593" i="3" s="1"/>
  <c r="AS592" i="3"/>
  <c r="AR592" i="3"/>
  <c r="AM592" i="3"/>
  <c r="AL592" i="3"/>
  <c r="AK592" i="3"/>
  <c r="AJ592" i="3"/>
  <c r="AI592" i="3"/>
  <c r="AH592" i="3"/>
  <c r="AG592" i="3"/>
  <c r="AB592" i="3"/>
  <c r="AA592" i="3"/>
  <c r="Z592" i="3"/>
  <c r="Y592" i="3"/>
  <c r="X592" i="3"/>
  <c r="W592" i="3"/>
  <c r="U592" i="3"/>
  <c r="BG592" i="3" s="1"/>
  <c r="AS591" i="3"/>
  <c r="AR591" i="3"/>
  <c r="AM591" i="3"/>
  <c r="AL591" i="3"/>
  <c r="AK591" i="3"/>
  <c r="AJ591" i="3"/>
  <c r="AI591" i="3"/>
  <c r="AH591" i="3"/>
  <c r="AG591" i="3"/>
  <c r="AB591" i="3"/>
  <c r="AA591" i="3"/>
  <c r="Z591" i="3"/>
  <c r="Y591" i="3"/>
  <c r="X591" i="3"/>
  <c r="W591" i="3"/>
  <c r="U591" i="3"/>
  <c r="BG591" i="3" s="1"/>
  <c r="AS590" i="3"/>
  <c r="AR590" i="3"/>
  <c r="AM590" i="3"/>
  <c r="AL590" i="3"/>
  <c r="AK590" i="3"/>
  <c r="AJ590" i="3"/>
  <c r="AI590" i="3"/>
  <c r="AH590" i="3"/>
  <c r="AG590" i="3"/>
  <c r="AB590" i="3"/>
  <c r="AA590" i="3"/>
  <c r="Z590" i="3"/>
  <c r="Y590" i="3"/>
  <c r="X590" i="3"/>
  <c r="W590" i="3"/>
  <c r="U590" i="3"/>
  <c r="BG590" i="3" s="1"/>
  <c r="AS589" i="3"/>
  <c r="AR589" i="3"/>
  <c r="AM589" i="3"/>
  <c r="AL589" i="3"/>
  <c r="AK589" i="3"/>
  <c r="AJ589" i="3"/>
  <c r="AI589" i="3"/>
  <c r="AH589" i="3"/>
  <c r="AG589" i="3"/>
  <c r="AB589" i="3"/>
  <c r="AA589" i="3"/>
  <c r="Z589" i="3"/>
  <c r="Y589" i="3"/>
  <c r="X589" i="3"/>
  <c r="W589" i="3"/>
  <c r="U589" i="3"/>
  <c r="BG589" i="3" s="1"/>
  <c r="AS588" i="3"/>
  <c r="AR588" i="3"/>
  <c r="AM588" i="3"/>
  <c r="AL588" i="3"/>
  <c r="AK588" i="3"/>
  <c r="AJ588" i="3"/>
  <c r="AI588" i="3"/>
  <c r="AH588" i="3"/>
  <c r="AG588" i="3"/>
  <c r="AB588" i="3"/>
  <c r="AA588" i="3"/>
  <c r="Z588" i="3"/>
  <c r="Y588" i="3"/>
  <c r="X588" i="3"/>
  <c r="W588" i="3"/>
  <c r="U588" i="3"/>
  <c r="BG588" i="3" s="1"/>
  <c r="AS587" i="3"/>
  <c r="AR587" i="3"/>
  <c r="AM587" i="3"/>
  <c r="AL587" i="3"/>
  <c r="AK587" i="3"/>
  <c r="AJ587" i="3"/>
  <c r="AI587" i="3"/>
  <c r="AH587" i="3"/>
  <c r="AG587" i="3"/>
  <c r="AB587" i="3"/>
  <c r="AA587" i="3"/>
  <c r="Z587" i="3"/>
  <c r="Y587" i="3"/>
  <c r="X587" i="3"/>
  <c r="W587" i="3"/>
  <c r="U587" i="3"/>
  <c r="BG587" i="3" s="1"/>
  <c r="AS586" i="3"/>
  <c r="AR586" i="3"/>
  <c r="AM586" i="3"/>
  <c r="AL586" i="3"/>
  <c r="AK586" i="3"/>
  <c r="AJ586" i="3"/>
  <c r="AI586" i="3"/>
  <c r="AH586" i="3"/>
  <c r="AG586" i="3"/>
  <c r="AB586" i="3"/>
  <c r="AA586" i="3"/>
  <c r="Z586" i="3"/>
  <c r="Y586" i="3"/>
  <c r="X586" i="3"/>
  <c r="W586" i="3"/>
  <c r="U586" i="3"/>
  <c r="BG586" i="3" s="1"/>
  <c r="AS585" i="3"/>
  <c r="AR585" i="3"/>
  <c r="AM585" i="3"/>
  <c r="AL585" i="3"/>
  <c r="AK585" i="3"/>
  <c r="AJ585" i="3"/>
  <c r="AI585" i="3"/>
  <c r="AH585" i="3"/>
  <c r="AG585" i="3"/>
  <c r="AB585" i="3"/>
  <c r="AA585" i="3"/>
  <c r="Z585" i="3"/>
  <c r="Y585" i="3"/>
  <c r="X585" i="3"/>
  <c r="W585" i="3"/>
  <c r="U585" i="3"/>
  <c r="BG585" i="3" s="1"/>
  <c r="AS584" i="3"/>
  <c r="AR584" i="3"/>
  <c r="AM584" i="3"/>
  <c r="AL584" i="3"/>
  <c r="AK584" i="3"/>
  <c r="AJ584" i="3"/>
  <c r="AI584" i="3"/>
  <c r="AH584" i="3"/>
  <c r="AG584" i="3"/>
  <c r="AB584" i="3"/>
  <c r="AA584" i="3"/>
  <c r="Z584" i="3"/>
  <c r="Y584" i="3"/>
  <c r="X584" i="3"/>
  <c r="W584" i="3"/>
  <c r="U584" i="3"/>
  <c r="BG584" i="3" s="1"/>
  <c r="AS583" i="3"/>
  <c r="AR583" i="3"/>
  <c r="AM583" i="3"/>
  <c r="AL583" i="3"/>
  <c r="AK583" i="3"/>
  <c r="AJ583" i="3"/>
  <c r="AI583" i="3"/>
  <c r="AH583" i="3"/>
  <c r="AG583" i="3"/>
  <c r="AB583" i="3"/>
  <c r="AA583" i="3"/>
  <c r="Z583" i="3"/>
  <c r="Y583" i="3"/>
  <c r="X583" i="3"/>
  <c r="W583" i="3"/>
  <c r="U583" i="3"/>
  <c r="BG583" i="3" s="1"/>
  <c r="AS582" i="3"/>
  <c r="AR582" i="3"/>
  <c r="AM582" i="3"/>
  <c r="AL582" i="3"/>
  <c r="AK582" i="3"/>
  <c r="AJ582" i="3"/>
  <c r="AI582" i="3"/>
  <c r="AH582" i="3"/>
  <c r="AG582" i="3"/>
  <c r="AB582" i="3"/>
  <c r="AA582" i="3"/>
  <c r="Z582" i="3"/>
  <c r="Y582" i="3"/>
  <c r="X582" i="3"/>
  <c r="W582" i="3"/>
  <c r="U582" i="3"/>
  <c r="BG582" i="3" s="1"/>
  <c r="AS581" i="3"/>
  <c r="AR581" i="3"/>
  <c r="AM581" i="3"/>
  <c r="AL581" i="3"/>
  <c r="AK581" i="3"/>
  <c r="AJ581" i="3"/>
  <c r="AI581" i="3"/>
  <c r="AH581" i="3"/>
  <c r="AG581" i="3"/>
  <c r="AB581" i="3"/>
  <c r="AA581" i="3"/>
  <c r="Z581" i="3"/>
  <c r="Y581" i="3"/>
  <c r="X581" i="3"/>
  <c r="W581" i="3"/>
  <c r="U581" i="3"/>
  <c r="BG581" i="3" s="1"/>
  <c r="AS580" i="3"/>
  <c r="AR580" i="3"/>
  <c r="AM580" i="3"/>
  <c r="AL580" i="3"/>
  <c r="AK580" i="3"/>
  <c r="AJ580" i="3"/>
  <c r="AI580" i="3"/>
  <c r="AH580" i="3"/>
  <c r="AG580" i="3"/>
  <c r="AB580" i="3"/>
  <c r="AA580" i="3"/>
  <c r="Z580" i="3"/>
  <c r="Y580" i="3"/>
  <c r="X580" i="3"/>
  <c r="W580" i="3"/>
  <c r="U580" i="3"/>
  <c r="BG580" i="3" s="1"/>
  <c r="AS579" i="3"/>
  <c r="AR579" i="3"/>
  <c r="AM579" i="3"/>
  <c r="AL579" i="3"/>
  <c r="AK579" i="3"/>
  <c r="AJ579" i="3"/>
  <c r="AI579" i="3"/>
  <c r="AH579" i="3"/>
  <c r="AG579" i="3"/>
  <c r="AB579" i="3"/>
  <c r="AA579" i="3"/>
  <c r="Z579" i="3"/>
  <c r="Y579" i="3"/>
  <c r="X579" i="3"/>
  <c r="W579" i="3"/>
  <c r="U579" i="3"/>
  <c r="BG579" i="3" s="1"/>
  <c r="AS578" i="3"/>
  <c r="AR578" i="3"/>
  <c r="AM578" i="3"/>
  <c r="AL578" i="3"/>
  <c r="AK578" i="3"/>
  <c r="AJ578" i="3"/>
  <c r="AI578" i="3"/>
  <c r="AH578" i="3"/>
  <c r="AG578" i="3"/>
  <c r="AB578" i="3"/>
  <c r="AA578" i="3"/>
  <c r="Z578" i="3"/>
  <c r="Y578" i="3"/>
  <c r="X578" i="3"/>
  <c r="W578" i="3"/>
  <c r="U578" i="3"/>
  <c r="BG578" i="3" s="1"/>
  <c r="AS577" i="3"/>
  <c r="AR577" i="3"/>
  <c r="AM577" i="3"/>
  <c r="AL577" i="3"/>
  <c r="AK577" i="3"/>
  <c r="AJ577" i="3"/>
  <c r="AI577" i="3"/>
  <c r="AH577" i="3"/>
  <c r="AG577" i="3"/>
  <c r="AB577" i="3"/>
  <c r="AA577" i="3"/>
  <c r="Z577" i="3"/>
  <c r="Y577" i="3"/>
  <c r="X577" i="3"/>
  <c r="W577" i="3"/>
  <c r="U577" i="3"/>
  <c r="BG577" i="3" s="1"/>
  <c r="AS576" i="3"/>
  <c r="AR576" i="3"/>
  <c r="AM576" i="3"/>
  <c r="AL576" i="3"/>
  <c r="AK576" i="3"/>
  <c r="AJ576" i="3"/>
  <c r="AI576" i="3"/>
  <c r="AH576" i="3"/>
  <c r="AG576" i="3"/>
  <c r="AB576" i="3"/>
  <c r="AA576" i="3"/>
  <c r="Z576" i="3"/>
  <c r="Y576" i="3"/>
  <c r="X576" i="3"/>
  <c r="W576" i="3"/>
  <c r="U576" i="3"/>
  <c r="BG576" i="3" s="1"/>
  <c r="AS575" i="3"/>
  <c r="AR575" i="3"/>
  <c r="AM575" i="3"/>
  <c r="AL575" i="3"/>
  <c r="AK575" i="3"/>
  <c r="AJ575" i="3"/>
  <c r="AI575" i="3"/>
  <c r="AH575" i="3"/>
  <c r="AG575" i="3"/>
  <c r="AB575" i="3"/>
  <c r="AA575" i="3"/>
  <c r="Z575" i="3"/>
  <c r="Y575" i="3"/>
  <c r="X575" i="3"/>
  <c r="W575" i="3"/>
  <c r="U575" i="3"/>
  <c r="BG575" i="3" s="1"/>
  <c r="AS574" i="3"/>
  <c r="AR574" i="3"/>
  <c r="AM574" i="3"/>
  <c r="AL574" i="3"/>
  <c r="AK574" i="3"/>
  <c r="AJ574" i="3"/>
  <c r="AI574" i="3"/>
  <c r="AH574" i="3"/>
  <c r="AG574" i="3"/>
  <c r="AB574" i="3"/>
  <c r="AA574" i="3"/>
  <c r="Z574" i="3"/>
  <c r="Y574" i="3"/>
  <c r="X574" i="3"/>
  <c r="W574" i="3"/>
  <c r="U574" i="3"/>
  <c r="BG574" i="3" s="1"/>
  <c r="AS573" i="3"/>
  <c r="AR573" i="3"/>
  <c r="AM573" i="3"/>
  <c r="AL573" i="3"/>
  <c r="AK573" i="3"/>
  <c r="AJ573" i="3"/>
  <c r="AI573" i="3"/>
  <c r="AH573" i="3"/>
  <c r="AG573" i="3"/>
  <c r="AB573" i="3"/>
  <c r="AA573" i="3"/>
  <c r="Z573" i="3"/>
  <c r="Y573" i="3"/>
  <c r="X573" i="3"/>
  <c r="W573" i="3"/>
  <c r="U573" i="3"/>
  <c r="BG573" i="3" s="1"/>
  <c r="AS572" i="3"/>
  <c r="AR572" i="3"/>
  <c r="AM572" i="3"/>
  <c r="AL572" i="3"/>
  <c r="AK572" i="3"/>
  <c r="AJ572" i="3"/>
  <c r="AI572" i="3"/>
  <c r="AH572" i="3"/>
  <c r="AG572" i="3"/>
  <c r="AB572" i="3"/>
  <c r="AA572" i="3"/>
  <c r="Z572" i="3"/>
  <c r="Y572" i="3"/>
  <c r="X572" i="3"/>
  <c r="W572" i="3"/>
  <c r="U572" i="3"/>
  <c r="BG572" i="3" s="1"/>
  <c r="AS571" i="3"/>
  <c r="AR571" i="3"/>
  <c r="AM571" i="3"/>
  <c r="AL571" i="3"/>
  <c r="AK571" i="3"/>
  <c r="AJ571" i="3"/>
  <c r="AI571" i="3"/>
  <c r="AH571" i="3"/>
  <c r="AG571" i="3"/>
  <c r="AB571" i="3"/>
  <c r="AA571" i="3"/>
  <c r="Z571" i="3"/>
  <c r="Y571" i="3"/>
  <c r="X571" i="3"/>
  <c r="W571" i="3"/>
  <c r="U571" i="3"/>
  <c r="BG571" i="3" s="1"/>
  <c r="AS570" i="3"/>
  <c r="AR570" i="3"/>
  <c r="AM570" i="3"/>
  <c r="AL570" i="3"/>
  <c r="AK570" i="3"/>
  <c r="AJ570" i="3"/>
  <c r="AI570" i="3"/>
  <c r="AH570" i="3"/>
  <c r="AG570" i="3"/>
  <c r="AB570" i="3"/>
  <c r="AA570" i="3"/>
  <c r="Z570" i="3"/>
  <c r="Y570" i="3"/>
  <c r="X570" i="3"/>
  <c r="W570" i="3"/>
  <c r="U570" i="3"/>
  <c r="BG570" i="3" s="1"/>
  <c r="AS569" i="3"/>
  <c r="AR569" i="3"/>
  <c r="AM569" i="3"/>
  <c r="AL569" i="3"/>
  <c r="AK569" i="3"/>
  <c r="AJ569" i="3"/>
  <c r="AI569" i="3"/>
  <c r="AH569" i="3"/>
  <c r="AG569" i="3"/>
  <c r="AB569" i="3"/>
  <c r="AA569" i="3"/>
  <c r="Z569" i="3"/>
  <c r="Y569" i="3"/>
  <c r="X569" i="3"/>
  <c r="W569" i="3"/>
  <c r="U569" i="3"/>
  <c r="BG569" i="3" s="1"/>
  <c r="AS568" i="3"/>
  <c r="AR568" i="3"/>
  <c r="AM568" i="3"/>
  <c r="AL568" i="3"/>
  <c r="AK568" i="3"/>
  <c r="AJ568" i="3"/>
  <c r="AI568" i="3"/>
  <c r="AH568" i="3"/>
  <c r="AG568" i="3"/>
  <c r="AB568" i="3"/>
  <c r="AA568" i="3"/>
  <c r="Z568" i="3"/>
  <c r="Y568" i="3"/>
  <c r="X568" i="3"/>
  <c r="W568" i="3"/>
  <c r="U568" i="3"/>
  <c r="BG568" i="3" s="1"/>
  <c r="AS567" i="3"/>
  <c r="AR567" i="3"/>
  <c r="AM567" i="3"/>
  <c r="AL567" i="3"/>
  <c r="AK567" i="3"/>
  <c r="AJ567" i="3"/>
  <c r="AI567" i="3"/>
  <c r="AH567" i="3"/>
  <c r="AG567" i="3"/>
  <c r="AB567" i="3"/>
  <c r="AA567" i="3"/>
  <c r="Z567" i="3"/>
  <c r="Y567" i="3"/>
  <c r="X567" i="3"/>
  <c r="W567" i="3"/>
  <c r="U567" i="3"/>
  <c r="BG567" i="3" s="1"/>
  <c r="AS566" i="3"/>
  <c r="AR566" i="3"/>
  <c r="AM566" i="3"/>
  <c r="AL566" i="3"/>
  <c r="AK566" i="3"/>
  <c r="AJ566" i="3"/>
  <c r="AI566" i="3"/>
  <c r="AH566" i="3"/>
  <c r="AG566" i="3"/>
  <c r="AB566" i="3"/>
  <c r="AA566" i="3"/>
  <c r="Z566" i="3"/>
  <c r="Y566" i="3"/>
  <c r="X566" i="3"/>
  <c r="W566" i="3"/>
  <c r="U566" i="3"/>
  <c r="BG566" i="3" s="1"/>
  <c r="AS565" i="3"/>
  <c r="AR565" i="3"/>
  <c r="AM565" i="3"/>
  <c r="AL565" i="3"/>
  <c r="AK565" i="3"/>
  <c r="AJ565" i="3"/>
  <c r="AI565" i="3"/>
  <c r="AH565" i="3"/>
  <c r="AG565" i="3"/>
  <c r="AB565" i="3"/>
  <c r="AA565" i="3"/>
  <c r="Z565" i="3"/>
  <c r="Y565" i="3"/>
  <c r="X565" i="3"/>
  <c r="W565" i="3"/>
  <c r="U565" i="3"/>
  <c r="BG565" i="3" s="1"/>
  <c r="AS564" i="3"/>
  <c r="AR564" i="3"/>
  <c r="AM564" i="3"/>
  <c r="AL564" i="3"/>
  <c r="AK564" i="3"/>
  <c r="AJ564" i="3"/>
  <c r="AI564" i="3"/>
  <c r="AH564" i="3"/>
  <c r="AG564" i="3"/>
  <c r="AB564" i="3"/>
  <c r="AA564" i="3"/>
  <c r="Z564" i="3"/>
  <c r="Y564" i="3"/>
  <c r="X564" i="3"/>
  <c r="W564" i="3"/>
  <c r="U564" i="3"/>
  <c r="BG564" i="3" s="1"/>
  <c r="AS563" i="3"/>
  <c r="AR563" i="3"/>
  <c r="AM563" i="3"/>
  <c r="AL563" i="3"/>
  <c r="AK563" i="3"/>
  <c r="AJ563" i="3"/>
  <c r="AI563" i="3"/>
  <c r="AH563" i="3"/>
  <c r="AG563" i="3"/>
  <c r="AB563" i="3"/>
  <c r="AA563" i="3"/>
  <c r="Z563" i="3"/>
  <c r="Y563" i="3"/>
  <c r="X563" i="3"/>
  <c r="W563" i="3"/>
  <c r="U563" i="3"/>
  <c r="BG563" i="3" s="1"/>
  <c r="AS562" i="3"/>
  <c r="AR562" i="3"/>
  <c r="AM562" i="3"/>
  <c r="AL562" i="3"/>
  <c r="AK562" i="3"/>
  <c r="AJ562" i="3"/>
  <c r="AI562" i="3"/>
  <c r="AH562" i="3"/>
  <c r="AG562" i="3"/>
  <c r="AB562" i="3"/>
  <c r="AA562" i="3"/>
  <c r="Z562" i="3"/>
  <c r="Y562" i="3"/>
  <c r="X562" i="3"/>
  <c r="W562" i="3"/>
  <c r="U562" i="3"/>
  <c r="BG562" i="3" s="1"/>
  <c r="AS561" i="3"/>
  <c r="AR561" i="3"/>
  <c r="AM561" i="3"/>
  <c r="AL561" i="3"/>
  <c r="AK561" i="3"/>
  <c r="AJ561" i="3"/>
  <c r="AI561" i="3"/>
  <c r="AH561" i="3"/>
  <c r="AG561" i="3"/>
  <c r="AB561" i="3"/>
  <c r="AA561" i="3"/>
  <c r="Z561" i="3"/>
  <c r="Y561" i="3"/>
  <c r="X561" i="3"/>
  <c r="W561" i="3"/>
  <c r="U561" i="3"/>
  <c r="BG561" i="3" s="1"/>
  <c r="AS560" i="3"/>
  <c r="AR560" i="3"/>
  <c r="AM560" i="3"/>
  <c r="AL560" i="3"/>
  <c r="AK560" i="3"/>
  <c r="AJ560" i="3"/>
  <c r="AI560" i="3"/>
  <c r="AH560" i="3"/>
  <c r="AG560" i="3"/>
  <c r="AB560" i="3"/>
  <c r="AA560" i="3"/>
  <c r="Z560" i="3"/>
  <c r="Y560" i="3"/>
  <c r="X560" i="3"/>
  <c r="W560" i="3"/>
  <c r="U560" i="3" s="1"/>
  <c r="BG560" i="3" s="1"/>
  <c r="AS559" i="3"/>
  <c r="AR559" i="3"/>
  <c r="AM559" i="3"/>
  <c r="AL559" i="3"/>
  <c r="AK559" i="3"/>
  <c r="AJ559" i="3"/>
  <c r="AI559" i="3"/>
  <c r="AH559" i="3"/>
  <c r="AG559" i="3"/>
  <c r="AB559" i="3"/>
  <c r="AA559" i="3"/>
  <c r="Z559" i="3"/>
  <c r="Y559" i="3"/>
  <c r="X559" i="3"/>
  <c r="AN559" i="3" s="1"/>
  <c r="W559" i="3"/>
  <c r="U559" i="3" s="1"/>
  <c r="BG559" i="3" s="1"/>
  <c r="AS558" i="3"/>
  <c r="AR558" i="3"/>
  <c r="AM558" i="3"/>
  <c r="AL558" i="3"/>
  <c r="AK558" i="3"/>
  <c r="AJ558" i="3"/>
  <c r="AI558" i="3"/>
  <c r="AH558" i="3"/>
  <c r="AG558" i="3"/>
  <c r="AB558" i="3"/>
  <c r="AA558" i="3"/>
  <c r="Z558" i="3"/>
  <c r="Y558" i="3"/>
  <c r="X558" i="3"/>
  <c r="AN558" i="3" s="1"/>
  <c r="W558" i="3"/>
  <c r="U558" i="3" s="1"/>
  <c r="BG558" i="3" s="1"/>
  <c r="AS557" i="3"/>
  <c r="AR557" i="3"/>
  <c r="AM557" i="3"/>
  <c r="AL557" i="3"/>
  <c r="AK557" i="3"/>
  <c r="AJ557" i="3"/>
  <c r="AI557" i="3"/>
  <c r="AH557" i="3"/>
  <c r="AG557" i="3"/>
  <c r="AB557" i="3"/>
  <c r="AA557" i="3"/>
  <c r="Z557" i="3"/>
  <c r="Y557" i="3"/>
  <c r="X557" i="3"/>
  <c r="AN557" i="3" s="1"/>
  <c r="W557" i="3"/>
  <c r="U557" i="3" s="1"/>
  <c r="BG557" i="3" s="1"/>
  <c r="AS556" i="3"/>
  <c r="AR556" i="3"/>
  <c r="AM556" i="3"/>
  <c r="AL556" i="3"/>
  <c r="AK556" i="3"/>
  <c r="AJ556" i="3"/>
  <c r="AI556" i="3"/>
  <c r="AH556" i="3"/>
  <c r="AG556" i="3"/>
  <c r="AB556" i="3"/>
  <c r="AA556" i="3"/>
  <c r="Z556" i="3"/>
  <c r="Y556" i="3"/>
  <c r="X556" i="3"/>
  <c r="AN556" i="3" s="1"/>
  <c r="W556" i="3"/>
  <c r="U556" i="3" s="1"/>
  <c r="BG556" i="3" s="1"/>
  <c r="AS555" i="3"/>
  <c r="AR555" i="3"/>
  <c r="AM555" i="3"/>
  <c r="AL555" i="3"/>
  <c r="AK555" i="3"/>
  <c r="AJ555" i="3"/>
  <c r="AI555" i="3"/>
  <c r="AH555" i="3"/>
  <c r="AG555" i="3"/>
  <c r="AB555" i="3"/>
  <c r="AA555" i="3"/>
  <c r="Z555" i="3"/>
  <c r="Y555" i="3"/>
  <c r="X555" i="3"/>
  <c r="W555" i="3"/>
  <c r="U555" i="3" s="1"/>
  <c r="BG555" i="3" s="1"/>
  <c r="AS554" i="3"/>
  <c r="AR554" i="3"/>
  <c r="AM554" i="3"/>
  <c r="AL554" i="3"/>
  <c r="AK554" i="3"/>
  <c r="AJ554" i="3"/>
  <c r="AI554" i="3"/>
  <c r="AH554" i="3"/>
  <c r="AG554" i="3"/>
  <c r="AB554" i="3"/>
  <c r="AA554" i="3"/>
  <c r="Z554" i="3"/>
  <c r="Y554" i="3"/>
  <c r="X554" i="3"/>
  <c r="AN554" i="3" s="1"/>
  <c r="W554" i="3"/>
  <c r="U554" i="3" s="1"/>
  <c r="BG554" i="3" s="1"/>
  <c r="AS553" i="3"/>
  <c r="AR553" i="3"/>
  <c r="AM553" i="3"/>
  <c r="AL553" i="3"/>
  <c r="AK553" i="3"/>
  <c r="AJ553" i="3"/>
  <c r="AI553" i="3"/>
  <c r="AH553" i="3"/>
  <c r="AG553" i="3"/>
  <c r="AB553" i="3"/>
  <c r="AA553" i="3"/>
  <c r="Z553" i="3"/>
  <c r="Y553" i="3"/>
  <c r="X553" i="3"/>
  <c r="W553" i="3"/>
  <c r="U553" i="3" s="1"/>
  <c r="BG553" i="3" s="1"/>
  <c r="AS552" i="3"/>
  <c r="AR552" i="3"/>
  <c r="AM552" i="3"/>
  <c r="AL552" i="3"/>
  <c r="AK552" i="3"/>
  <c r="AJ552" i="3"/>
  <c r="AI552" i="3"/>
  <c r="AH552" i="3"/>
  <c r="AG552" i="3"/>
  <c r="AB552" i="3"/>
  <c r="AA552" i="3"/>
  <c r="Z552" i="3"/>
  <c r="Y552" i="3"/>
  <c r="X552" i="3"/>
  <c r="AN552" i="3" s="1"/>
  <c r="W552" i="3"/>
  <c r="U552" i="3" s="1"/>
  <c r="BG552" i="3" s="1"/>
  <c r="AS551" i="3"/>
  <c r="AR551" i="3"/>
  <c r="AM551" i="3"/>
  <c r="AL551" i="3"/>
  <c r="AK551" i="3"/>
  <c r="AJ551" i="3"/>
  <c r="AI551" i="3"/>
  <c r="AH551" i="3"/>
  <c r="AG551" i="3"/>
  <c r="AB551" i="3"/>
  <c r="AA551" i="3"/>
  <c r="Z551" i="3"/>
  <c r="Y551" i="3"/>
  <c r="X551" i="3"/>
  <c r="W551" i="3"/>
  <c r="U551" i="3" s="1"/>
  <c r="BG551" i="3" s="1"/>
  <c r="AS550" i="3"/>
  <c r="AR550" i="3"/>
  <c r="AM550" i="3"/>
  <c r="AL550" i="3"/>
  <c r="AK550" i="3"/>
  <c r="AJ550" i="3"/>
  <c r="AI550" i="3"/>
  <c r="AH550" i="3"/>
  <c r="AG550" i="3"/>
  <c r="AB550" i="3"/>
  <c r="AA550" i="3"/>
  <c r="Z550" i="3"/>
  <c r="Y550" i="3"/>
  <c r="X550" i="3"/>
  <c r="W550" i="3"/>
  <c r="U550" i="3" s="1"/>
  <c r="BG550" i="3" s="1"/>
  <c r="AS549" i="3"/>
  <c r="AR549" i="3"/>
  <c r="AM549" i="3"/>
  <c r="AL549" i="3"/>
  <c r="AK549" i="3"/>
  <c r="AJ549" i="3"/>
  <c r="AI549" i="3"/>
  <c r="AH549" i="3"/>
  <c r="AG549" i="3"/>
  <c r="AB549" i="3"/>
  <c r="AA549" i="3"/>
  <c r="Z549" i="3"/>
  <c r="Y549" i="3"/>
  <c r="X549" i="3"/>
  <c r="W549" i="3"/>
  <c r="U549" i="3" s="1"/>
  <c r="BG549" i="3" s="1"/>
  <c r="AS548" i="3"/>
  <c r="AR548" i="3"/>
  <c r="AM548" i="3"/>
  <c r="AL548" i="3"/>
  <c r="AK548" i="3"/>
  <c r="AJ548" i="3"/>
  <c r="AI548" i="3"/>
  <c r="AH548" i="3"/>
  <c r="AG548" i="3"/>
  <c r="AB548" i="3"/>
  <c r="AA548" i="3"/>
  <c r="Z548" i="3"/>
  <c r="Y548" i="3"/>
  <c r="X548" i="3"/>
  <c r="W548" i="3"/>
  <c r="U548" i="3" s="1"/>
  <c r="BG548" i="3" s="1"/>
  <c r="AS547" i="3"/>
  <c r="AR547" i="3"/>
  <c r="AM547" i="3"/>
  <c r="AL547" i="3"/>
  <c r="AK547" i="3"/>
  <c r="AJ547" i="3"/>
  <c r="AI547" i="3"/>
  <c r="AH547" i="3"/>
  <c r="AG547" i="3"/>
  <c r="AB547" i="3"/>
  <c r="AA547" i="3"/>
  <c r="Z547" i="3"/>
  <c r="Y547" i="3"/>
  <c r="X547" i="3"/>
  <c r="W547" i="3"/>
  <c r="U547" i="3" s="1"/>
  <c r="BG547" i="3" s="1"/>
  <c r="AS546" i="3"/>
  <c r="AR546" i="3"/>
  <c r="AM546" i="3"/>
  <c r="AL546" i="3"/>
  <c r="AK546" i="3"/>
  <c r="AJ546" i="3"/>
  <c r="AI546" i="3"/>
  <c r="AH546" i="3"/>
  <c r="AG546" i="3"/>
  <c r="AB546" i="3"/>
  <c r="AA546" i="3"/>
  <c r="Z546" i="3"/>
  <c r="Y546" i="3"/>
  <c r="X546" i="3"/>
  <c r="W546" i="3"/>
  <c r="U546" i="3" s="1"/>
  <c r="BG546" i="3" s="1"/>
  <c r="AS545" i="3"/>
  <c r="AR545" i="3"/>
  <c r="AM545" i="3"/>
  <c r="AL545" i="3"/>
  <c r="AK545" i="3"/>
  <c r="AJ545" i="3"/>
  <c r="AI545" i="3"/>
  <c r="AH545" i="3"/>
  <c r="AG545" i="3"/>
  <c r="AB545" i="3"/>
  <c r="AA545" i="3"/>
  <c r="Z545" i="3"/>
  <c r="Y545" i="3"/>
  <c r="X545" i="3"/>
  <c r="W545" i="3"/>
  <c r="U545" i="3"/>
  <c r="BG545" i="3" s="1"/>
  <c r="AS544" i="3"/>
  <c r="AR544" i="3"/>
  <c r="AM544" i="3"/>
  <c r="AL544" i="3"/>
  <c r="AK544" i="3"/>
  <c r="AJ544" i="3"/>
  <c r="AI544" i="3"/>
  <c r="AH544" i="3"/>
  <c r="AG544" i="3"/>
  <c r="AB544" i="3"/>
  <c r="AA544" i="3"/>
  <c r="Z544" i="3"/>
  <c r="Y544" i="3"/>
  <c r="X544" i="3"/>
  <c r="W544" i="3"/>
  <c r="U544" i="3" s="1"/>
  <c r="BG544" i="3" s="1"/>
  <c r="AS543" i="3"/>
  <c r="AR543" i="3"/>
  <c r="AM543" i="3"/>
  <c r="AL543" i="3"/>
  <c r="AK543" i="3"/>
  <c r="AJ543" i="3"/>
  <c r="AI543" i="3"/>
  <c r="AH543" i="3"/>
  <c r="AG543" i="3"/>
  <c r="AB543" i="3"/>
  <c r="AA543" i="3"/>
  <c r="Z543" i="3"/>
  <c r="Y543" i="3"/>
  <c r="X543" i="3"/>
  <c r="W543" i="3"/>
  <c r="U543" i="3"/>
  <c r="BG543" i="3" s="1"/>
  <c r="AS542" i="3"/>
  <c r="AR542" i="3"/>
  <c r="AM542" i="3"/>
  <c r="AL542" i="3"/>
  <c r="AK542" i="3"/>
  <c r="AJ542" i="3"/>
  <c r="AI542" i="3"/>
  <c r="AH542" i="3"/>
  <c r="AG542" i="3"/>
  <c r="AB542" i="3"/>
  <c r="AA542" i="3"/>
  <c r="Z542" i="3"/>
  <c r="Y542" i="3"/>
  <c r="X542" i="3"/>
  <c r="W542" i="3"/>
  <c r="U542" i="3"/>
  <c r="BG542" i="3" s="1"/>
  <c r="AS541" i="3"/>
  <c r="AR541" i="3"/>
  <c r="AM541" i="3"/>
  <c r="AL541" i="3"/>
  <c r="AK541" i="3"/>
  <c r="AJ541" i="3"/>
  <c r="AI541" i="3"/>
  <c r="AH541" i="3"/>
  <c r="AG541" i="3"/>
  <c r="AB541" i="3"/>
  <c r="AA541" i="3"/>
  <c r="Z541" i="3"/>
  <c r="Y541" i="3"/>
  <c r="X541" i="3"/>
  <c r="W541" i="3"/>
  <c r="U541" i="3"/>
  <c r="BG541" i="3" s="1"/>
  <c r="AS540" i="3"/>
  <c r="AR540" i="3"/>
  <c r="AM540" i="3"/>
  <c r="AL540" i="3"/>
  <c r="AK540" i="3"/>
  <c r="AJ540" i="3"/>
  <c r="AI540" i="3"/>
  <c r="AH540" i="3"/>
  <c r="AG540" i="3"/>
  <c r="AB540" i="3"/>
  <c r="AA540" i="3"/>
  <c r="Z540" i="3"/>
  <c r="Y540" i="3"/>
  <c r="X540" i="3"/>
  <c r="W540" i="3"/>
  <c r="U540" i="3"/>
  <c r="BG540" i="3" s="1"/>
  <c r="AS539" i="3"/>
  <c r="AR539" i="3"/>
  <c r="AM539" i="3"/>
  <c r="AL539" i="3"/>
  <c r="AK539" i="3"/>
  <c r="AJ539" i="3"/>
  <c r="AI539" i="3"/>
  <c r="AH539" i="3"/>
  <c r="AG539" i="3"/>
  <c r="AB539" i="3"/>
  <c r="AA539" i="3"/>
  <c r="Z539" i="3"/>
  <c r="Y539" i="3"/>
  <c r="X539" i="3"/>
  <c r="W539" i="3"/>
  <c r="U539" i="3"/>
  <c r="BG539" i="3" s="1"/>
  <c r="AS538" i="3"/>
  <c r="AR538" i="3"/>
  <c r="AM538" i="3"/>
  <c r="AL538" i="3"/>
  <c r="AK538" i="3"/>
  <c r="AJ538" i="3"/>
  <c r="AI538" i="3"/>
  <c r="AH538" i="3"/>
  <c r="AG538" i="3"/>
  <c r="AB538" i="3"/>
  <c r="AA538" i="3"/>
  <c r="Z538" i="3"/>
  <c r="Y538" i="3"/>
  <c r="X538" i="3"/>
  <c r="W538" i="3"/>
  <c r="U538" i="3"/>
  <c r="BG538" i="3" s="1"/>
  <c r="AS537" i="3"/>
  <c r="AR537" i="3"/>
  <c r="AM537" i="3"/>
  <c r="AL537" i="3"/>
  <c r="AK537" i="3"/>
  <c r="AJ537" i="3"/>
  <c r="AI537" i="3"/>
  <c r="AH537" i="3"/>
  <c r="AG537" i="3"/>
  <c r="AB537" i="3"/>
  <c r="AA537" i="3"/>
  <c r="Z537" i="3"/>
  <c r="Y537" i="3"/>
  <c r="X537" i="3"/>
  <c r="W537" i="3"/>
  <c r="U537" i="3"/>
  <c r="BG537" i="3" s="1"/>
  <c r="AS536" i="3"/>
  <c r="AR536" i="3"/>
  <c r="AM536" i="3"/>
  <c r="AL536" i="3"/>
  <c r="AK536" i="3"/>
  <c r="AJ536" i="3"/>
  <c r="AI536" i="3"/>
  <c r="AH536" i="3"/>
  <c r="AG536" i="3"/>
  <c r="AB536" i="3"/>
  <c r="AA536" i="3"/>
  <c r="Z536" i="3"/>
  <c r="Y536" i="3"/>
  <c r="X536" i="3"/>
  <c r="W536" i="3"/>
  <c r="U536" i="3"/>
  <c r="BG536" i="3" s="1"/>
  <c r="AS535" i="3"/>
  <c r="AR535" i="3"/>
  <c r="AM535" i="3"/>
  <c r="AL535" i="3"/>
  <c r="AK535" i="3"/>
  <c r="AJ535" i="3"/>
  <c r="AI535" i="3"/>
  <c r="AH535" i="3"/>
  <c r="AG535" i="3"/>
  <c r="AB535" i="3"/>
  <c r="AA535" i="3"/>
  <c r="Z535" i="3"/>
  <c r="Y535" i="3"/>
  <c r="X535" i="3"/>
  <c r="W535" i="3"/>
  <c r="U535" i="3"/>
  <c r="BG535" i="3" s="1"/>
  <c r="AS534" i="3"/>
  <c r="AR534" i="3"/>
  <c r="AM534" i="3"/>
  <c r="AL534" i="3"/>
  <c r="AK534" i="3"/>
  <c r="AJ534" i="3"/>
  <c r="AI534" i="3"/>
  <c r="AH534" i="3"/>
  <c r="AG534" i="3"/>
  <c r="AB534" i="3"/>
  <c r="AA534" i="3"/>
  <c r="Z534" i="3"/>
  <c r="Y534" i="3"/>
  <c r="X534" i="3"/>
  <c r="W534" i="3"/>
  <c r="U534" i="3"/>
  <c r="BG534" i="3" s="1"/>
  <c r="AS533" i="3"/>
  <c r="AR533" i="3"/>
  <c r="AM533" i="3"/>
  <c r="AL533" i="3"/>
  <c r="AK533" i="3"/>
  <c r="AJ533" i="3"/>
  <c r="AI533" i="3"/>
  <c r="AH533" i="3"/>
  <c r="AG533" i="3"/>
  <c r="AB533" i="3"/>
  <c r="AA533" i="3"/>
  <c r="Z533" i="3"/>
  <c r="Y533" i="3"/>
  <c r="X533" i="3"/>
  <c r="W533" i="3"/>
  <c r="U533" i="3"/>
  <c r="BG533" i="3" s="1"/>
  <c r="AS532" i="3"/>
  <c r="AR532" i="3"/>
  <c r="AM532" i="3"/>
  <c r="AL532" i="3"/>
  <c r="AK532" i="3"/>
  <c r="AJ532" i="3"/>
  <c r="AI532" i="3"/>
  <c r="AH532" i="3"/>
  <c r="AG532" i="3"/>
  <c r="AB532" i="3"/>
  <c r="AA532" i="3"/>
  <c r="Z532" i="3"/>
  <c r="Y532" i="3"/>
  <c r="X532" i="3"/>
  <c r="W532" i="3"/>
  <c r="U532" i="3"/>
  <c r="BG532" i="3" s="1"/>
  <c r="AS531" i="3"/>
  <c r="AR531" i="3"/>
  <c r="AM531" i="3"/>
  <c r="AL531" i="3"/>
  <c r="AK531" i="3"/>
  <c r="AJ531" i="3"/>
  <c r="AI531" i="3"/>
  <c r="AH531" i="3"/>
  <c r="AG531" i="3"/>
  <c r="AB531" i="3"/>
  <c r="AA531" i="3"/>
  <c r="Z531" i="3"/>
  <c r="Y531" i="3"/>
  <c r="X531" i="3"/>
  <c r="W531" i="3"/>
  <c r="U531" i="3"/>
  <c r="BG531" i="3" s="1"/>
  <c r="AS530" i="3"/>
  <c r="AR530" i="3"/>
  <c r="AM530" i="3"/>
  <c r="AL530" i="3"/>
  <c r="AK530" i="3"/>
  <c r="AJ530" i="3"/>
  <c r="AI530" i="3"/>
  <c r="AH530" i="3"/>
  <c r="AG530" i="3"/>
  <c r="AB530" i="3"/>
  <c r="AA530" i="3"/>
  <c r="Z530" i="3"/>
  <c r="Y530" i="3"/>
  <c r="X530" i="3"/>
  <c r="W530" i="3"/>
  <c r="U530" i="3"/>
  <c r="BG530" i="3" s="1"/>
  <c r="AS529" i="3"/>
  <c r="AR529" i="3"/>
  <c r="AM529" i="3"/>
  <c r="AL529" i="3"/>
  <c r="AK529" i="3"/>
  <c r="AJ529" i="3"/>
  <c r="AI529" i="3"/>
  <c r="AH529" i="3"/>
  <c r="AG529" i="3"/>
  <c r="AB529" i="3"/>
  <c r="AA529" i="3"/>
  <c r="Z529" i="3"/>
  <c r="Y529" i="3"/>
  <c r="X529" i="3"/>
  <c r="W529" i="3"/>
  <c r="U529" i="3"/>
  <c r="BG529" i="3" s="1"/>
  <c r="AS528" i="3"/>
  <c r="AR528" i="3"/>
  <c r="AM528" i="3"/>
  <c r="AL528" i="3"/>
  <c r="AK528" i="3"/>
  <c r="AJ528" i="3"/>
  <c r="AI528" i="3"/>
  <c r="AH528" i="3"/>
  <c r="AG528" i="3"/>
  <c r="AB528" i="3"/>
  <c r="AA528" i="3"/>
  <c r="Z528" i="3"/>
  <c r="Y528" i="3"/>
  <c r="X528" i="3"/>
  <c r="W528" i="3"/>
  <c r="U528" i="3"/>
  <c r="BG528" i="3" s="1"/>
  <c r="AS527" i="3"/>
  <c r="AR527" i="3"/>
  <c r="AM527" i="3"/>
  <c r="AL527" i="3"/>
  <c r="AK527" i="3"/>
  <c r="AJ527" i="3"/>
  <c r="AI527" i="3"/>
  <c r="AH527" i="3"/>
  <c r="AG527" i="3"/>
  <c r="AB527" i="3"/>
  <c r="AA527" i="3"/>
  <c r="Z527" i="3"/>
  <c r="Y527" i="3"/>
  <c r="X527" i="3"/>
  <c r="W527" i="3"/>
  <c r="U527" i="3"/>
  <c r="BG527" i="3" s="1"/>
  <c r="AS526" i="3"/>
  <c r="AR526" i="3"/>
  <c r="AM526" i="3"/>
  <c r="AL526" i="3"/>
  <c r="AK526" i="3"/>
  <c r="AJ526" i="3"/>
  <c r="AI526" i="3"/>
  <c r="AH526" i="3"/>
  <c r="AG526" i="3"/>
  <c r="AB526" i="3"/>
  <c r="AA526" i="3"/>
  <c r="Z526" i="3"/>
  <c r="Y526" i="3"/>
  <c r="X526" i="3"/>
  <c r="W526" i="3"/>
  <c r="U526" i="3"/>
  <c r="BG526" i="3" s="1"/>
  <c r="AS525" i="3"/>
  <c r="AR525" i="3"/>
  <c r="AM525" i="3"/>
  <c r="AL525" i="3"/>
  <c r="AK525" i="3"/>
  <c r="AJ525" i="3"/>
  <c r="AI525" i="3"/>
  <c r="AH525" i="3"/>
  <c r="AG525" i="3"/>
  <c r="AB525" i="3"/>
  <c r="AA525" i="3"/>
  <c r="Z525" i="3"/>
  <c r="Y525" i="3"/>
  <c r="X525" i="3"/>
  <c r="W525" i="3"/>
  <c r="U525" i="3"/>
  <c r="BG525" i="3" s="1"/>
  <c r="AS524" i="3"/>
  <c r="AR524" i="3"/>
  <c r="AM524" i="3"/>
  <c r="AL524" i="3"/>
  <c r="AK524" i="3"/>
  <c r="AJ524" i="3"/>
  <c r="AI524" i="3"/>
  <c r="AH524" i="3"/>
  <c r="AG524" i="3"/>
  <c r="AB524" i="3"/>
  <c r="AA524" i="3"/>
  <c r="Z524" i="3"/>
  <c r="Y524" i="3"/>
  <c r="X524" i="3"/>
  <c r="W524" i="3"/>
  <c r="U524" i="3"/>
  <c r="BG524" i="3" s="1"/>
  <c r="AS523" i="3"/>
  <c r="AR523" i="3"/>
  <c r="AM523" i="3"/>
  <c r="AL523" i="3"/>
  <c r="AK523" i="3"/>
  <c r="AJ523" i="3"/>
  <c r="AI523" i="3"/>
  <c r="AH523" i="3"/>
  <c r="AG523" i="3"/>
  <c r="AB523" i="3"/>
  <c r="AA523" i="3"/>
  <c r="Z523" i="3"/>
  <c r="Y523" i="3"/>
  <c r="X523" i="3"/>
  <c r="W523" i="3"/>
  <c r="U523" i="3"/>
  <c r="BG523" i="3" s="1"/>
  <c r="AS522" i="3"/>
  <c r="AR522" i="3"/>
  <c r="AM522" i="3"/>
  <c r="AL522" i="3"/>
  <c r="AK522" i="3"/>
  <c r="AJ522" i="3"/>
  <c r="AI522" i="3"/>
  <c r="AH522" i="3"/>
  <c r="AG522" i="3"/>
  <c r="AB522" i="3"/>
  <c r="AA522" i="3"/>
  <c r="Z522" i="3"/>
  <c r="Y522" i="3"/>
  <c r="X522" i="3"/>
  <c r="W522" i="3"/>
  <c r="U522" i="3"/>
  <c r="BG522" i="3" s="1"/>
  <c r="AS521" i="3"/>
  <c r="AR521" i="3"/>
  <c r="AM521" i="3"/>
  <c r="AL521" i="3"/>
  <c r="AK521" i="3"/>
  <c r="AJ521" i="3"/>
  <c r="AI521" i="3"/>
  <c r="AH521" i="3"/>
  <c r="AG521" i="3"/>
  <c r="AB521" i="3"/>
  <c r="AA521" i="3"/>
  <c r="Z521" i="3"/>
  <c r="Y521" i="3"/>
  <c r="X521" i="3"/>
  <c r="W521" i="3"/>
  <c r="U521" i="3"/>
  <c r="BG521" i="3" s="1"/>
  <c r="AS520" i="3"/>
  <c r="AR520" i="3"/>
  <c r="AM520" i="3"/>
  <c r="AL520" i="3"/>
  <c r="AK520" i="3"/>
  <c r="AJ520" i="3"/>
  <c r="AI520" i="3"/>
  <c r="AH520" i="3"/>
  <c r="AG520" i="3"/>
  <c r="AB520" i="3"/>
  <c r="AA520" i="3"/>
  <c r="Z520" i="3"/>
  <c r="Y520" i="3"/>
  <c r="X520" i="3"/>
  <c r="W520" i="3"/>
  <c r="U520" i="3"/>
  <c r="BG520" i="3" s="1"/>
  <c r="AS519" i="3"/>
  <c r="AR519" i="3"/>
  <c r="AM519" i="3"/>
  <c r="AL519" i="3"/>
  <c r="AK519" i="3"/>
  <c r="AJ519" i="3"/>
  <c r="AI519" i="3"/>
  <c r="AH519" i="3"/>
  <c r="AG519" i="3"/>
  <c r="AB519" i="3"/>
  <c r="AA519" i="3"/>
  <c r="Z519" i="3"/>
  <c r="Y519" i="3"/>
  <c r="X519" i="3"/>
  <c r="W519" i="3"/>
  <c r="U519" i="3"/>
  <c r="BG519" i="3" s="1"/>
  <c r="AS518" i="3"/>
  <c r="AR518" i="3"/>
  <c r="AM518" i="3"/>
  <c r="AL518" i="3"/>
  <c r="AK518" i="3"/>
  <c r="AJ518" i="3"/>
  <c r="AI518" i="3"/>
  <c r="AH518" i="3"/>
  <c r="AG518" i="3"/>
  <c r="AB518" i="3"/>
  <c r="AA518" i="3"/>
  <c r="Z518" i="3"/>
  <c r="Y518" i="3"/>
  <c r="X518" i="3"/>
  <c r="W518" i="3"/>
  <c r="U518" i="3"/>
  <c r="BG518" i="3" s="1"/>
  <c r="AS517" i="3"/>
  <c r="AR517" i="3"/>
  <c r="AM517" i="3"/>
  <c r="AL517" i="3"/>
  <c r="AK517" i="3"/>
  <c r="AJ517" i="3"/>
  <c r="AI517" i="3"/>
  <c r="AH517" i="3"/>
  <c r="AG517" i="3"/>
  <c r="AB517" i="3"/>
  <c r="AA517" i="3"/>
  <c r="Z517" i="3"/>
  <c r="Y517" i="3"/>
  <c r="X517" i="3"/>
  <c r="W517" i="3"/>
  <c r="U517" i="3"/>
  <c r="BG517" i="3" s="1"/>
  <c r="AS516" i="3"/>
  <c r="AR516" i="3"/>
  <c r="AM516" i="3"/>
  <c r="AL516" i="3"/>
  <c r="AK516" i="3"/>
  <c r="AJ516" i="3"/>
  <c r="AI516" i="3"/>
  <c r="AH516" i="3"/>
  <c r="AG516" i="3"/>
  <c r="AB516" i="3"/>
  <c r="AA516" i="3"/>
  <c r="Z516" i="3"/>
  <c r="Y516" i="3"/>
  <c r="X516" i="3"/>
  <c r="W516" i="3"/>
  <c r="U516" i="3"/>
  <c r="BG516" i="3" s="1"/>
  <c r="AS515" i="3"/>
  <c r="AR515" i="3"/>
  <c r="AM515" i="3"/>
  <c r="AL515" i="3"/>
  <c r="AK515" i="3"/>
  <c r="AJ515" i="3"/>
  <c r="AI515" i="3"/>
  <c r="AH515" i="3"/>
  <c r="AG515" i="3"/>
  <c r="AB515" i="3"/>
  <c r="AA515" i="3"/>
  <c r="Z515" i="3"/>
  <c r="Y515" i="3"/>
  <c r="X515" i="3"/>
  <c r="W515" i="3"/>
  <c r="U515" i="3"/>
  <c r="BG515" i="3" s="1"/>
  <c r="AS514" i="3"/>
  <c r="AR514" i="3"/>
  <c r="AM514" i="3"/>
  <c r="AL514" i="3"/>
  <c r="AK514" i="3"/>
  <c r="AJ514" i="3"/>
  <c r="AI514" i="3"/>
  <c r="AH514" i="3"/>
  <c r="AG514" i="3"/>
  <c r="AB514" i="3"/>
  <c r="AA514" i="3"/>
  <c r="Z514" i="3"/>
  <c r="Y514" i="3"/>
  <c r="X514" i="3"/>
  <c r="W514" i="3"/>
  <c r="U514" i="3"/>
  <c r="BG514" i="3" s="1"/>
  <c r="AS513" i="3"/>
  <c r="AR513" i="3"/>
  <c r="AM513" i="3"/>
  <c r="AL513" i="3"/>
  <c r="AK513" i="3"/>
  <c r="AJ513" i="3"/>
  <c r="AI513" i="3"/>
  <c r="AH513" i="3"/>
  <c r="AG513" i="3"/>
  <c r="AB513" i="3"/>
  <c r="AA513" i="3"/>
  <c r="Z513" i="3"/>
  <c r="Y513" i="3"/>
  <c r="X513" i="3"/>
  <c r="W513" i="3"/>
  <c r="U513" i="3"/>
  <c r="BG513" i="3" s="1"/>
  <c r="AS512" i="3"/>
  <c r="AR512" i="3"/>
  <c r="AM512" i="3"/>
  <c r="AL512" i="3"/>
  <c r="AK512" i="3"/>
  <c r="AJ512" i="3"/>
  <c r="AI512" i="3"/>
  <c r="AH512" i="3"/>
  <c r="AG512" i="3"/>
  <c r="AB512" i="3"/>
  <c r="AA512" i="3"/>
  <c r="Z512" i="3"/>
  <c r="Y512" i="3"/>
  <c r="X512" i="3"/>
  <c r="W512" i="3"/>
  <c r="U512" i="3"/>
  <c r="BG512" i="3" s="1"/>
  <c r="AS511" i="3"/>
  <c r="AR511" i="3"/>
  <c r="AM511" i="3"/>
  <c r="AL511" i="3"/>
  <c r="AK511" i="3"/>
  <c r="AJ511" i="3"/>
  <c r="AI511" i="3"/>
  <c r="AH511" i="3"/>
  <c r="AG511" i="3"/>
  <c r="AB511" i="3"/>
  <c r="AA511" i="3"/>
  <c r="Z511" i="3"/>
  <c r="Y511" i="3"/>
  <c r="X511" i="3"/>
  <c r="W511" i="3"/>
  <c r="U511" i="3"/>
  <c r="BG511" i="3" s="1"/>
  <c r="AS510" i="3"/>
  <c r="AR510" i="3"/>
  <c r="AM510" i="3"/>
  <c r="AL510" i="3"/>
  <c r="AK510" i="3"/>
  <c r="AJ510" i="3"/>
  <c r="AI510" i="3"/>
  <c r="AH510" i="3"/>
  <c r="AG510" i="3"/>
  <c r="AB510" i="3"/>
  <c r="AA510" i="3"/>
  <c r="Z510" i="3"/>
  <c r="Y510" i="3"/>
  <c r="X510" i="3"/>
  <c r="W510" i="3"/>
  <c r="U510" i="3"/>
  <c r="BG510" i="3" s="1"/>
  <c r="AS509" i="3"/>
  <c r="AR509" i="3"/>
  <c r="AM509" i="3"/>
  <c r="AL509" i="3"/>
  <c r="AK509" i="3"/>
  <c r="AJ509" i="3"/>
  <c r="AI509" i="3"/>
  <c r="AH509" i="3"/>
  <c r="AG509" i="3"/>
  <c r="AB509" i="3"/>
  <c r="AA509" i="3"/>
  <c r="Z509" i="3"/>
  <c r="Y509" i="3"/>
  <c r="X509" i="3"/>
  <c r="W509" i="3"/>
  <c r="U509" i="3"/>
  <c r="BG509" i="3" s="1"/>
  <c r="AS508" i="3"/>
  <c r="AR508" i="3"/>
  <c r="AM508" i="3"/>
  <c r="AL508" i="3"/>
  <c r="AK508" i="3"/>
  <c r="AJ508" i="3"/>
  <c r="AI508" i="3"/>
  <c r="AH508" i="3"/>
  <c r="AG508" i="3"/>
  <c r="AB508" i="3"/>
  <c r="AA508" i="3"/>
  <c r="Z508" i="3"/>
  <c r="Y508" i="3"/>
  <c r="X508" i="3"/>
  <c r="W508" i="3"/>
  <c r="U508" i="3"/>
  <c r="BG508" i="3" s="1"/>
  <c r="AS507" i="3"/>
  <c r="AR507" i="3"/>
  <c r="AM507" i="3"/>
  <c r="AL507" i="3"/>
  <c r="AK507" i="3"/>
  <c r="AJ507" i="3"/>
  <c r="AI507" i="3"/>
  <c r="AH507" i="3"/>
  <c r="AG507" i="3"/>
  <c r="AB507" i="3"/>
  <c r="AA507" i="3"/>
  <c r="Z507" i="3"/>
  <c r="Y507" i="3"/>
  <c r="X507" i="3"/>
  <c r="W507" i="3"/>
  <c r="U507" i="3"/>
  <c r="BG507" i="3" s="1"/>
  <c r="AS506" i="3"/>
  <c r="AR506" i="3"/>
  <c r="AM506" i="3"/>
  <c r="AL506" i="3"/>
  <c r="AK506" i="3"/>
  <c r="AJ506" i="3"/>
  <c r="AI506" i="3"/>
  <c r="AH506" i="3"/>
  <c r="AG506" i="3"/>
  <c r="AB506" i="3"/>
  <c r="AA506" i="3"/>
  <c r="Z506" i="3"/>
  <c r="Y506" i="3"/>
  <c r="X506" i="3"/>
  <c r="W506" i="3"/>
  <c r="U506" i="3"/>
  <c r="BG506" i="3" s="1"/>
  <c r="AS505" i="3"/>
  <c r="AR505" i="3"/>
  <c r="AM505" i="3"/>
  <c r="AL505" i="3"/>
  <c r="AK505" i="3"/>
  <c r="AJ505" i="3"/>
  <c r="AI505" i="3"/>
  <c r="AH505" i="3"/>
  <c r="AG505" i="3"/>
  <c r="AB505" i="3"/>
  <c r="AA505" i="3"/>
  <c r="Z505" i="3"/>
  <c r="Y505" i="3"/>
  <c r="X505" i="3"/>
  <c r="W505" i="3"/>
  <c r="U505" i="3"/>
  <c r="BG505" i="3" s="1"/>
  <c r="AS504" i="3"/>
  <c r="AR504" i="3"/>
  <c r="AM504" i="3"/>
  <c r="AL504" i="3"/>
  <c r="AK504" i="3"/>
  <c r="AJ504" i="3"/>
  <c r="AI504" i="3"/>
  <c r="AH504" i="3"/>
  <c r="AG504" i="3"/>
  <c r="AB504" i="3"/>
  <c r="AA504" i="3"/>
  <c r="Z504" i="3"/>
  <c r="Y504" i="3"/>
  <c r="X504" i="3"/>
  <c r="W504" i="3"/>
  <c r="U504" i="3"/>
  <c r="BG504" i="3" s="1"/>
  <c r="AS503" i="3"/>
  <c r="AR503" i="3"/>
  <c r="AM503" i="3"/>
  <c r="AL503" i="3"/>
  <c r="AK503" i="3"/>
  <c r="AJ503" i="3"/>
  <c r="AI503" i="3"/>
  <c r="AH503" i="3"/>
  <c r="AG503" i="3"/>
  <c r="AB503" i="3"/>
  <c r="AA503" i="3"/>
  <c r="Z503" i="3"/>
  <c r="Y503" i="3"/>
  <c r="X503" i="3"/>
  <c r="W503" i="3"/>
  <c r="U503" i="3"/>
  <c r="BG503" i="3" s="1"/>
  <c r="AS502" i="3"/>
  <c r="AR502" i="3"/>
  <c r="AM502" i="3"/>
  <c r="AL502" i="3"/>
  <c r="AK502" i="3"/>
  <c r="AJ502" i="3"/>
  <c r="AI502" i="3"/>
  <c r="AH502" i="3"/>
  <c r="AG502" i="3"/>
  <c r="AB502" i="3"/>
  <c r="AA502" i="3"/>
  <c r="Z502" i="3"/>
  <c r="Y502" i="3"/>
  <c r="X502" i="3"/>
  <c r="W502" i="3"/>
  <c r="U502" i="3"/>
  <c r="BG502" i="3" s="1"/>
  <c r="AS501" i="3"/>
  <c r="AR501" i="3"/>
  <c r="AM501" i="3"/>
  <c r="AL501" i="3"/>
  <c r="AK501" i="3"/>
  <c r="AJ501" i="3"/>
  <c r="AI501" i="3"/>
  <c r="AH501" i="3"/>
  <c r="AG501" i="3"/>
  <c r="AB501" i="3"/>
  <c r="AA501" i="3"/>
  <c r="Z501" i="3"/>
  <c r="Y501" i="3"/>
  <c r="X501" i="3"/>
  <c r="W501" i="3"/>
  <c r="U501" i="3"/>
  <c r="BG501" i="3" s="1"/>
  <c r="AS500" i="3"/>
  <c r="AR500" i="3"/>
  <c r="AM500" i="3"/>
  <c r="AL500" i="3"/>
  <c r="AK500" i="3"/>
  <c r="AJ500" i="3"/>
  <c r="AI500" i="3"/>
  <c r="AH500" i="3"/>
  <c r="AG500" i="3"/>
  <c r="AB500" i="3"/>
  <c r="AA500" i="3"/>
  <c r="Z500" i="3"/>
  <c r="Y500" i="3"/>
  <c r="X500" i="3"/>
  <c r="W500" i="3"/>
  <c r="U500" i="3"/>
  <c r="BG500" i="3" s="1"/>
  <c r="AS499" i="3"/>
  <c r="AR499" i="3"/>
  <c r="AM499" i="3"/>
  <c r="AL499" i="3"/>
  <c r="AK499" i="3"/>
  <c r="AJ499" i="3"/>
  <c r="AI499" i="3"/>
  <c r="AH499" i="3"/>
  <c r="AG499" i="3"/>
  <c r="AB499" i="3"/>
  <c r="AA499" i="3"/>
  <c r="Z499" i="3"/>
  <c r="Y499" i="3"/>
  <c r="X499" i="3"/>
  <c r="W499" i="3"/>
  <c r="U499" i="3"/>
  <c r="BG499" i="3" s="1"/>
  <c r="AS498" i="3"/>
  <c r="AR498" i="3"/>
  <c r="AM498" i="3"/>
  <c r="AL498" i="3"/>
  <c r="AK498" i="3"/>
  <c r="AJ498" i="3"/>
  <c r="AI498" i="3"/>
  <c r="AH498" i="3"/>
  <c r="AG498" i="3"/>
  <c r="AB498" i="3"/>
  <c r="AA498" i="3"/>
  <c r="Z498" i="3"/>
  <c r="Y498" i="3"/>
  <c r="X498" i="3"/>
  <c r="W498" i="3"/>
  <c r="U498" i="3"/>
  <c r="BG498" i="3" s="1"/>
  <c r="AS497" i="3"/>
  <c r="AR497" i="3"/>
  <c r="AM497" i="3"/>
  <c r="AL497" i="3"/>
  <c r="AK497" i="3"/>
  <c r="AJ497" i="3"/>
  <c r="AI497" i="3"/>
  <c r="AH497" i="3"/>
  <c r="AG497" i="3"/>
  <c r="AB497" i="3"/>
  <c r="AA497" i="3"/>
  <c r="Z497" i="3"/>
  <c r="Y497" i="3"/>
  <c r="X497" i="3"/>
  <c r="W497" i="3"/>
  <c r="U497" i="3"/>
  <c r="BG497" i="3" s="1"/>
  <c r="AS496" i="3"/>
  <c r="AR496" i="3"/>
  <c r="AM496" i="3"/>
  <c r="AL496" i="3"/>
  <c r="AK496" i="3"/>
  <c r="AJ496" i="3"/>
  <c r="AI496" i="3"/>
  <c r="AH496" i="3"/>
  <c r="AG496" i="3"/>
  <c r="AB496" i="3"/>
  <c r="AA496" i="3"/>
  <c r="Z496" i="3"/>
  <c r="Y496" i="3"/>
  <c r="X496" i="3"/>
  <c r="W496" i="3"/>
  <c r="U496" i="3"/>
  <c r="BG496" i="3" s="1"/>
  <c r="AS495" i="3"/>
  <c r="AR495" i="3"/>
  <c r="AM495" i="3"/>
  <c r="AL495" i="3"/>
  <c r="AK495" i="3"/>
  <c r="AJ495" i="3"/>
  <c r="AI495" i="3"/>
  <c r="AH495" i="3"/>
  <c r="AG495" i="3"/>
  <c r="AB495" i="3"/>
  <c r="AA495" i="3"/>
  <c r="Z495" i="3"/>
  <c r="Y495" i="3"/>
  <c r="X495" i="3"/>
  <c r="W495" i="3"/>
  <c r="U495" i="3"/>
  <c r="BG495" i="3" s="1"/>
  <c r="AS494" i="3"/>
  <c r="AR494" i="3"/>
  <c r="AM494" i="3"/>
  <c r="AL494" i="3"/>
  <c r="AK494" i="3"/>
  <c r="AJ494" i="3"/>
  <c r="AI494" i="3"/>
  <c r="AH494" i="3"/>
  <c r="AG494" i="3"/>
  <c r="AB494" i="3"/>
  <c r="AA494" i="3"/>
  <c r="Z494" i="3"/>
  <c r="Y494" i="3"/>
  <c r="X494" i="3"/>
  <c r="W494" i="3"/>
  <c r="U494" i="3"/>
  <c r="BG494" i="3" s="1"/>
  <c r="AS493" i="3"/>
  <c r="AR493" i="3"/>
  <c r="AM493" i="3"/>
  <c r="AL493" i="3"/>
  <c r="AK493" i="3"/>
  <c r="AJ493" i="3"/>
  <c r="AI493" i="3"/>
  <c r="AH493" i="3"/>
  <c r="AG493" i="3"/>
  <c r="AB493" i="3"/>
  <c r="AA493" i="3"/>
  <c r="Z493" i="3"/>
  <c r="Y493" i="3"/>
  <c r="X493" i="3"/>
  <c r="W493" i="3"/>
  <c r="U493" i="3"/>
  <c r="BG493" i="3" s="1"/>
  <c r="AS492" i="3"/>
  <c r="AR492" i="3"/>
  <c r="AM492" i="3"/>
  <c r="AL492" i="3"/>
  <c r="AK492" i="3"/>
  <c r="AJ492" i="3"/>
  <c r="AI492" i="3"/>
  <c r="AH492" i="3"/>
  <c r="AG492" i="3"/>
  <c r="AB492" i="3"/>
  <c r="AA492" i="3"/>
  <c r="Z492" i="3"/>
  <c r="Y492" i="3"/>
  <c r="X492" i="3"/>
  <c r="W492" i="3"/>
  <c r="U492" i="3"/>
  <c r="BG492" i="3" s="1"/>
  <c r="AS491" i="3"/>
  <c r="AR491" i="3"/>
  <c r="AM491" i="3"/>
  <c r="AL491" i="3"/>
  <c r="AK491" i="3"/>
  <c r="AJ491" i="3"/>
  <c r="AI491" i="3"/>
  <c r="AH491" i="3"/>
  <c r="AG491" i="3"/>
  <c r="AB491" i="3"/>
  <c r="AA491" i="3"/>
  <c r="Z491" i="3"/>
  <c r="Y491" i="3"/>
  <c r="X491" i="3"/>
  <c r="W491" i="3"/>
  <c r="U491" i="3"/>
  <c r="BG491" i="3" s="1"/>
  <c r="AS490" i="3"/>
  <c r="AR490" i="3"/>
  <c r="AM490" i="3"/>
  <c r="AL490" i="3"/>
  <c r="AK490" i="3"/>
  <c r="AJ490" i="3"/>
  <c r="AI490" i="3"/>
  <c r="AH490" i="3"/>
  <c r="AG490" i="3"/>
  <c r="AB490" i="3"/>
  <c r="AA490" i="3"/>
  <c r="Z490" i="3"/>
  <c r="Y490" i="3"/>
  <c r="X490" i="3"/>
  <c r="W490" i="3"/>
  <c r="U490" i="3"/>
  <c r="BG490" i="3" s="1"/>
  <c r="AS489" i="3"/>
  <c r="AR489" i="3"/>
  <c r="AM489" i="3"/>
  <c r="AL489" i="3"/>
  <c r="AK489" i="3"/>
  <c r="AJ489" i="3"/>
  <c r="AI489" i="3"/>
  <c r="AH489" i="3"/>
  <c r="AG489" i="3"/>
  <c r="AB489" i="3"/>
  <c r="AA489" i="3"/>
  <c r="Z489" i="3"/>
  <c r="Y489" i="3"/>
  <c r="X489" i="3"/>
  <c r="W489" i="3"/>
  <c r="U489" i="3"/>
  <c r="BG489" i="3" s="1"/>
  <c r="AS488" i="3"/>
  <c r="AR488" i="3"/>
  <c r="AM488" i="3"/>
  <c r="AL488" i="3"/>
  <c r="AK488" i="3"/>
  <c r="AJ488" i="3"/>
  <c r="AI488" i="3"/>
  <c r="AH488" i="3"/>
  <c r="AG488" i="3"/>
  <c r="AB488" i="3"/>
  <c r="AA488" i="3"/>
  <c r="Z488" i="3"/>
  <c r="Y488" i="3"/>
  <c r="X488" i="3"/>
  <c r="W488" i="3"/>
  <c r="U488" i="3"/>
  <c r="BG488" i="3" s="1"/>
  <c r="AS487" i="3"/>
  <c r="AR487" i="3"/>
  <c r="AM487" i="3"/>
  <c r="AL487" i="3"/>
  <c r="AK487" i="3"/>
  <c r="AJ487" i="3"/>
  <c r="AI487" i="3"/>
  <c r="AH487" i="3"/>
  <c r="AG487" i="3"/>
  <c r="AB487" i="3"/>
  <c r="AA487" i="3"/>
  <c r="Z487" i="3"/>
  <c r="Y487" i="3"/>
  <c r="X487" i="3"/>
  <c r="W487" i="3"/>
  <c r="U487" i="3"/>
  <c r="BG487" i="3" s="1"/>
  <c r="AS486" i="3"/>
  <c r="AR486" i="3"/>
  <c r="AM486" i="3"/>
  <c r="AL486" i="3"/>
  <c r="AK486" i="3"/>
  <c r="AJ486" i="3"/>
  <c r="AI486" i="3"/>
  <c r="AH486" i="3"/>
  <c r="AG486" i="3"/>
  <c r="AB486" i="3"/>
  <c r="AA486" i="3"/>
  <c r="Z486" i="3"/>
  <c r="Y486" i="3"/>
  <c r="X486" i="3"/>
  <c r="W486" i="3"/>
  <c r="U486" i="3"/>
  <c r="BG486" i="3" s="1"/>
  <c r="AS485" i="3"/>
  <c r="AR485" i="3"/>
  <c r="AM485" i="3"/>
  <c r="AL485" i="3"/>
  <c r="AK485" i="3"/>
  <c r="AJ485" i="3"/>
  <c r="AI485" i="3"/>
  <c r="AH485" i="3"/>
  <c r="AG485" i="3"/>
  <c r="AB485" i="3"/>
  <c r="AA485" i="3"/>
  <c r="Z485" i="3"/>
  <c r="Y485" i="3"/>
  <c r="X485" i="3"/>
  <c r="W485" i="3"/>
  <c r="U485" i="3"/>
  <c r="BG485" i="3" s="1"/>
  <c r="AS484" i="3"/>
  <c r="AR484" i="3"/>
  <c r="AM484" i="3"/>
  <c r="AL484" i="3"/>
  <c r="AK484" i="3"/>
  <c r="AJ484" i="3"/>
  <c r="AI484" i="3"/>
  <c r="AH484" i="3"/>
  <c r="AG484" i="3"/>
  <c r="AB484" i="3"/>
  <c r="AA484" i="3"/>
  <c r="Z484" i="3"/>
  <c r="Y484" i="3"/>
  <c r="X484" i="3"/>
  <c r="W484" i="3"/>
  <c r="U484" i="3"/>
  <c r="BG484" i="3" s="1"/>
  <c r="AS483" i="3"/>
  <c r="AR483" i="3"/>
  <c r="AM483" i="3"/>
  <c r="AL483" i="3"/>
  <c r="AK483" i="3"/>
  <c r="AJ483" i="3"/>
  <c r="AI483" i="3"/>
  <c r="AH483" i="3"/>
  <c r="AG483" i="3"/>
  <c r="AB483" i="3"/>
  <c r="AA483" i="3"/>
  <c r="Z483" i="3"/>
  <c r="Y483" i="3"/>
  <c r="X483" i="3"/>
  <c r="W483" i="3"/>
  <c r="U483" i="3"/>
  <c r="BG483" i="3" s="1"/>
  <c r="AS482" i="3"/>
  <c r="AR482" i="3"/>
  <c r="AM482" i="3"/>
  <c r="AL482" i="3"/>
  <c r="AK482" i="3"/>
  <c r="AJ482" i="3"/>
  <c r="AI482" i="3"/>
  <c r="AH482" i="3"/>
  <c r="AG482" i="3"/>
  <c r="AB482" i="3"/>
  <c r="AA482" i="3"/>
  <c r="Z482" i="3"/>
  <c r="Y482" i="3"/>
  <c r="X482" i="3"/>
  <c r="W482" i="3"/>
  <c r="U482" i="3"/>
  <c r="BG482" i="3" s="1"/>
  <c r="AS481" i="3"/>
  <c r="AR481" i="3"/>
  <c r="AM481" i="3"/>
  <c r="AL481" i="3"/>
  <c r="AK481" i="3"/>
  <c r="AJ481" i="3"/>
  <c r="AI481" i="3"/>
  <c r="AH481" i="3"/>
  <c r="AG481" i="3"/>
  <c r="AB481" i="3"/>
  <c r="AA481" i="3"/>
  <c r="Z481" i="3"/>
  <c r="Y481" i="3"/>
  <c r="X481" i="3"/>
  <c r="W481" i="3"/>
  <c r="U481" i="3"/>
  <c r="BG481" i="3" s="1"/>
  <c r="AS480" i="3"/>
  <c r="AR480" i="3"/>
  <c r="AM480" i="3"/>
  <c r="AL480" i="3"/>
  <c r="AK480" i="3"/>
  <c r="AJ480" i="3"/>
  <c r="AI480" i="3"/>
  <c r="AH480" i="3"/>
  <c r="AG480" i="3"/>
  <c r="AB480" i="3"/>
  <c r="AA480" i="3"/>
  <c r="Z480" i="3"/>
  <c r="Y480" i="3"/>
  <c r="X480" i="3"/>
  <c r="W480" i="3"/>
  <c r="U480" i="3"/>
  <c r="BG480" i="3" s="1"/>
  <c r="AS479" i="3"/>
  <c r="AR479" i="3"/>
  <c r="AM479" i="3"/>
  <c r="AL479" i="3"/>
  <c r="AK479" i="3"/>
  <c r="AJ479" i="3"/>
  <c r="AI479" i="3"/>
  <c r="AH479" i="3"/>
  <c r="AG479" i="3"/>
  <c r="AB479" i="3"/>
  <c r="AA479" i="3"/>
  <c r="Z479" i="3"/>
  <c r="Y479" i="3"/>
  <c r="X479" i="3"/>
  <c r="W479" i="3"/>
  <c r="U479" i="3"/>
  <c r="BG479" i="3" s="1"/>
  <c r="AS478" i="3"/>
  <c r="AR478" i="3"/>
  <c r="AM478" i="3"/>
  <c r="AL478" i="3"/>
  <c r="AK478" i="3"/>
  <c r="AJ478" i="3"/>
  <c r="AI478" i="3"/>
  <c r="AH478" i="3"/>
  <c r="AG478" i="3"/>
  <c r="AB478" i="3"/>
  <c r="AA478" i="3"/>
  <c r="Z478" i="3"/>
  <c r="Y478" i="3"/>
  <c r="X478" i="3"/>
  <c r="W478" i="3"/>
  <c r="U478" i="3"/>
  <c r="BG478" i="3" s="1"/>
  <c r="AS477" i="3"/>
  <c r="AR477" i="3"/>
  <c r="AM477" i="3"/>
  <c r="AL477" i="3"/>
  <c r="AK477" i="3"/>
  <c r="AJ477" i="3"/>
  <c r="AI477" i="3"/>
  <c r="AH477" i="3"/>
  <c r="AG477" i="3"/>
  <c r="AB477" i="3"/>
  <c r="AA477" i="3"/>
  <c r="Z477" i="3"/>
  <c r="Y477" i="3"/>
  <c r="X477" i="3"/>
  <c r="W477" i="3"/>
  <c r="U477" i="3"/>
  <c r="BG477" i="3" s="1"/>
  <c r="AS476" i="3"/>
  <c r="AR476" i="3"/>
  <c r="AM476" i="3"/>
  <c r="AL476" i="3"/>
  <c r="AK476" i="3"/>
  <c r="AJ476" i="3"/>
  <c r="AI476" i="3"/>
  <c r="AH476" i="3"/>
  <c r="AG476" i="3"/>
  <c r="AB476" i="3"/>
  <c r="AA476" i="3"/>
  <c r="Z476" i="3"/>
  <c r="Y476" i="3"/>
  <c r="X476" i="3"/>
  <c r="W476" i="3"/>
  <c r="U476" i="3"/>
  <c r="BG476" i="3" s="1"/>
  <c r="AS475" i="3"/>
  <c r="AR475" i="3"/>
  <c r="AM475" i="3"/>
  <c r="AL475" i="3"/>
  <c r="AK475" i="3"/>
  <c r="AJ475" i="3"/>
  <c r="AI475" i="3"/>
  <c r="AH475" i="3"/>
  <c r="AG475" i="3"/>
  <c r="AB475" i="3"/>
  <c r="AA475" i="3"/>
  <c r="Z475" i="3"/>
  <c r="Y475" i="3"/>
  <c r="X475" i="3"/>
  <c r="W475" i="3"/>
  <c r="U475" i="3"/>
  <c r="BG475" i="3" s="1"/>
  <c r="AS474" i="3"/>
  <c r="AR474" i="3"/>
  <c r="AM474" i="3"/>
  <c r="AL474" i="3"/>
  <c r="AK474" i="3"/>
  <c r="AJ474" i="3"/>
  <c r="AI474" i="3"/>
  <c r="AH474" i="3"/>
  <c r="AG474" i="3"/>
  <c r="AB474" i="3"/>
  <c r="AA474" i="3"/>
  <c r="Z474" i="3"/>
  <c r="Y474" i="3"/>
  <c r="X474" i="3"/>
  <c r="W474" i="3"/>
  <c r="U474" i="3"/>
  <c r="BG474" i="3" s="1"/>
  <c r="AS473" i="3"/>
  <c r="AR473" i="3"/>
  <c r="AM473" i="3"/>
  <c r="AL473" i="3"/>
  <c r="AK473" i="3"/>
  <c r="AJ473" i="3"/>
  <c r="AI473" i="3"/>
  <c r="AH473" i="3"/>
  <c r="AG473" i="3"/>
  <c r="AB473" i="3"/>
  <c r="AA473" i="3"/>
  <c r="Z473" i="3"/>
  <c r="Y473" i="3"/>
  <c r="X473" i="3"/>
  <c r="W473" i="3"/>
  <c r="U473" i="3"/>
  <c r="BG473" i="3" s="1"/>
  <c r="AS472" i="3"/>
  <c r="AR472" i="3"/>
  <c r="AM472" i="3"/>
  <c r="AL472" i="3"/>
  <c r="AK472" i="3"/>
  <c r="AJ472" i="3"/>
  <c r="AI472" i="3"/>
  <c r="AH472" i="3"/>
  <c r="AG472" i="3"/>
  <c r="AB472" i="3"/>
  <c r="AA472" i="3"/>
  <c r="Z472" i="3"/>
  <c r="Y472" i="3"/>
  <c r="X472" i="3"/>
  <c r="W472" i="3"/>
  <c r="U472" i="3"/>
  <c r="BG472" i="3" s="1"/>
  <c r="AS471" i="3"/>
  <c r="AR471" i="3"/>
  <c r="AM471" i="3"/>
  <c r="AL471" i="3"/>
  <c r="AK471" i="3"/>
  <c r="AJ471" i="3"/>
  <c r="AI471" i="3"/>
  <c r="AH471" i="3"/>
  <c r="AG471" i="3"/>
  <c r="AB471" i="3"/>
  <c r="AA471" i="3"/>
  <c r="Z471" i="3"/>
  <c r="Y471" i="3"/>
  <c r="X471" i="3"/>
  <c r="W471" i="3"/>
  <c r="U471" i="3" s="1"/>
  <c r="BG471" i="3" s="1"/>
  <c r="AS470" i="3"/>
  <c r="AR470" i="3"/>
  <c r="AM470" i="3"/>
  <c r="AL470" i="3"/>
  <c r="AK470" i="3"/>
  <c r="AJ470" i="3"/>
  <c r="AI470" i="3"/>
  <c r="AH470" i="3"/>
  <c r="AG470" i="3"/>
  <c r="AB470" i="3"/>
  <c r="AA470" i="3"/>
  <c r="Z470" i="3"/>
  <c r="Y470" i="3"/>
  <c r="X470" i="3"/>
  <c r="AN470" i="3" s="1"/>
  <c r="W470" i="3"/>
  <c r="U470" i="3" s="1"/>
  <c r="BG470" i="3" s="1"/>
  <c r="AS469" i="3"/>
  <c r="AR469" i="3"/>
  <c r="AM469" i="3"/>
  <c r="AL469" i="3"/>
  <c r="AK469" i="3"/>
  <c r="AJ469" i="3"/>
  <c r="AI469" i="3"/>
  <c r="AH469" i="3"/>
  <c r="AG469" i="3"/>
  <c r="AB469" i="3"/>
  <c r="AA469" i="3"/>
  <c r="Z469" i="3"/>
  <c r="Y469" i="3"/>
  <c r="X469" i="3"/>
  <c r="W469" i="3"/>
  <c r="U469" i="3" s="1"/>
  <c r="BG469" i="3" s="1"/>
  <c r="AS468" i="3"/>
  <c r="AR468" i="3"/>
  <c r="AM468" i="3"/>
  <c r="AL468" i="3"/>
  <c r="AK468" i="3"/>
  <c r="AJ468" i="3"/>
  <c r="AI468" i="3"/>
  <c r="AH468" i="3"/>
  <c r="AG468" i="3"/>
  <c r="AB468" i="3"/>
  <c r="AA468" i="3"/>
  <c r="Z468" i="3"/>
  <c r="Y468" i="3"/>
  <c r="X468" i="3"/>
  <c r="W468" i="3"/>
  <c r="U468" i="3" s="1"/>
  <c r="BG468" i="3" s="1"/>
  <c r="AS467" i="3"/>
  <c r="AR467" i="3"/>
  <c r="AM467" i="3"/>
  <c r="AL467" i="3"/>
  <c r="AK467" i="3"/>
  <c r="AJ467" i="3"/>
  <c r="AI467" i="3"/>
  <c r="AH467" i="3"/>
  <c r="AG467" i="3"/>
  <c r="AB467" i="3"/>
  <c r="AA467" i="3"/>
  <c r="Z467" i="3"/>
  <c r="Y467" i="3"/>
  <c r="X467" i="3"/>
  <c r="W467" i="3"/>
  <c r="U467" i="3" s="1"/>
  <c r="BG467" i="3" s="1"/>
  <c r="AS466" i="3"/>
  <c r="AR466" i="3"/>
  <c r="AM466" i="3"/>
  <c r="AL466" i="3"/>
  <c r="AK466" i="3"/>
  <c r="AJ466" i="3"/>
  <c r="AI466" i="3"/>
  <c r="AH466" i="3"/>
  <c r="AG466" i="3"/>
  <c r="AB466" i="3"/>
  <c r="AA466" i="3"/>
  <c r="Z466" i="3"/>
  <c r="Y466" i="3"/>
  <c r="X466" i="3"/>
  <c r="AN466" i="3" s="1"/>
  <c r="W466" i="3"/>
  <c r="U466" i="3" s="1"/>
  <c r="BG466" i="3" s="1"/>
  <c r="AS465" i="3"/>
  <c r="AR465" i="3"/>
  <c r="AM465" i="3"/>
  <c r="AL465" i="3"/>
  <c r="AK465" i="3"/>
  <c r="AJ465" i="3"/>
  <c r="AI465" i="3"/>
  <c r="AH465" i="3"/>
  <c r="AG465" i="3"/>
  <c r="AB465" i="3"/>
  <c r="AA465" i="3"/>
  <c r="Z465" i="3"/>
  <c r="Y465" i="3"/>
  <c r="X465" i="3"/>
  <c r="AN465" i="3" s="1"/>
  <c r="W465" i="3"/>
  <c r="U465" i="3" s="1"/>
  <c r="BG465" i="3" s="1"/>
  <c r="AS464" i="3"/>
  <c r="AR464" i="3"/>
  <c r="AM464" i="3"/>
  <c r="AL464" i="3"/>
  <c r="AK464" i="3"/>
  <c r="AJ464" i="3"/>
  <c r="AI464" i="3"/>
  <c r="AH464" i="3"/>
  <c r="AG464" i="3"/>
  <c r="AB464" i="3"/>
  <c r="AA464" i="3"/>
  <c r="Z464" i="3"/>
  <c r="Y464" i="3"/>
  <c r="X464" i="3"/>
  <c r="W464" i="3"/>
  <c r="U464" i="3" s="1"/>
  <c r="BG464" i="3" s="1"/>
  <c r="AS463" i="3"/>
  <c r="AR463" i="3"/>
  <c r="AM463" i="3"/>
  <c r="AL463" i="3"/>
  <c r="AK463" i="3"/>
  <c r="AJ463" i="3"/>
  <c r="AI463" i="3"/>
  <c r="AH463" i="3"/>
  <c r="AG463" i="3"/>
  <c r="AB463" i="3"/>
  <c r="AA463" i="3"/>
  <c r="Z463" i="3"/>
  <c r="Y463" i="3"/>
  <c r="X463" i="3"/>
  <c r="W463" i="3"/>
  <c r="U463" i="3" s="1"/>
  <c r="BG463" i="3" s="1"/>
  <c r="AS462" i="3"/>
  <c r="AR462" i="3"/>
  <c r="AM462" i="3"/>
  <c r="AL462" i="3"/>
  <c r="AK462" i="3"/>
  <c r="AJ462" i="3"/>
  <c r="AI462" i="3"/>
  <c r="AH462" i="3"/>
  <c r="AG462" i="3"/>
  <c r="AB462" i="3"/>
  <c r="AA462" i="3"/>
  <c r="Z462" i="3"/>
  <c r="Y462" i="3"/>
  <c r="X462" i="3"/>
  <c r="W462" i="3"/>
  <c r="U462" i="3" s="1"/>
  <c r="BG462" i="3" s="1"/>
  <c r="AS461" i="3"/>
  <c r="AR461" i="3"/>
  <c r="AM461" i="3"/>
  <c r="AL461" i="3"/>
  <c r="AK461" i="3"/>
  <c r="AJ461" i="3"/>
  <c r="AI461" i="3"/>
  <c r="AH461" i="3"/>
  <c r="AG461" i="3"/>
  <c r="AB461" i="3"/>
  <c r="AA461" i="3"/>
  <c r="Z461" i="3"/>
  <c r="Y461" i="3"/>
  <c r="X461" i="3"/>
  <c r="AN461" i="3" s="1"/>
  <c r="W461" i="3"/>
  <c r="U461" i="3" s="1"/>
  <c r="BG461" i="3" s="1"/>
  <c r="AS460" i="3"/>
  <c r="AR460" i="3"/>
  <c r="AM460" i="3"/>
  <c r="AL460" i="3"/>
  <c r="AK460" i="3"/>
  <c r="AJ460" i="3"/>
  <c r="AI460" i="3"/>
  <c r="AH460" i="3"/>
  <c r="AG460" i="3"/>
  <c r="AB460" i="3"/>
  <c r="AA460" i="3"/>
  <c r="Z460" i="3"/>
  <c r="Y460" i="3"/>
  <c r="X460" i="3"/>
  <c r="W460" i="3"/>
  <c r="U460" i="3" s="1"/>
  <c r="BG460" i="3" s="1"/>
  <c r="AS459" i="3"/>
  <c r="AR459" i="3"/>
  <c r="AM459" i="3"/>
  <c r="AL459" i="3"/>
  <c r="AK459" i="3"/>
  <c r="AJ459" i="3"/>
  <c r="AI459" i="3"/>
  <c r="AH459" i="3"/>
  <c r="AG459" i="3"/>
  <c r="AB459" i="3"/>
  <c r="AA459" i="3"/>
  <c r="Z459" i="3"/>
  <c r="Y459" i="3"/>
  <c r="X459" i="3"/>
  <c r="W459" i="3"/>
  <c r="U459" i="3" s="1"/>
  <c r="BG459" i="3" s="1"/>
  <c r="AS458" i="3"/>
  <c r="AR458" i="3"/>
  <c r="AM458" i="3"/>
  <c r="AL458" i="3"/>
  <c r="AK458" i="3"/>
  <c r="AJ458" i="3"/>
  <c r="AI458" i="3"/>
  <c r="AH458" i="3"/>
  <c r="AG458" i="3"/>
  <c r="AB458" i="3"/>
  <c r="AA458" i="3"/>
  <c r="Z458" i="3"/>
  <c r="Y458" i="3"/>
  <c r="X458" i="3"/>
  <c r="W458" i="3"/>
  <c r="U458" i="3" s="1"/>
  <c r="BG458" i="3" s="1"/>
  <c r="AS457" i="3"/>
  <c r="AR457" i="3"/>
  <c r="AM457" i="3"/>
  <c r="AL457" i="3"/>
  <c r="AK457" i="3"/>
  <c r="AJ457" i="3"/>
  <c r="AI457" i="3"/>
  <c r="AH457" i="3"/>
  <c r="AG457" i="3"/>
  <c r="AB457" i="3"/>
  <c r="AA457" i="3"/>
  <c r="Z457" i="3"/>
  <c r="Y457" i="3"/>
  <c r="X457" i="3"/>
  <c r="AN457" i="3" s="1"/>
  <c r="W457" i="3"/>
  <c r="U457" i="3" s="1"/>
  <c r="BG457" i="3" s="1"/>
  <c r="AS456" i="3"/>
  <c r="AR456" i="3"/>
  <c r="AM456" i="3"/>
  <c r="AL456" i="3"/>
  <c r="AK456" i="3"/>
  <c r="AJ456" i="3"/>
  <c r="AI456" i="3"/>
  <c r="AH456" i="3"/>
  <c r="AG456" i="3"/>
  <c r="AB456" i="3"/>
  <c r="AA456" i="3"/>
  <c r="Z456" i="3"/>
  <c r="Y456" i="3"/>
  <c r="X456" i="3"/>
  <c r="W456" i="3"/>
  <c r="U456" i="3" s="1"/>
  <c r="BG456" i="3" s="1"/>
  <c r="AS455" i="3"/>
  <c r="AR455" i="3"/>
  <c r="AM455" i="3"/>
  <c r="AL455" i="3"/>
  <c r="AK455" i="3"/>
  <c r="AJ455" i="3"/>
  <c r="AI455" i="3"/>
  <c r="AH455" i="3"/>
  <c r="AG455" i="3"/>
  <c r="AB455" i="3"/>
  <c r="AA455" i="3"/>
  <c r="Z455" i="3"/>
  <c r="Y455" i="3"/>
  <c r="X455" i="3"/>
  <c r="W455" i="3"/>
  <c r="U455" i="3" s="1"/>
  <c r="BG455" i="3" s="1"/>
  <c r="AS454" i="3"/>
  <c r="AR454" i="3"/>
  <c r="AM454" i="3"/>
  <c r="AL454" i="3"/>
  <c r="AK454" i="3"/>
  <c r="AJ454" i="3"/>
  <c r="AI454" i="3"/>
  <c r="AH454" i="3"/>
  <c r="AG454" i="3"/>
  <c r="AB454" i="3"/>
  <c r="AA454" i="3"/>
  <c r="Z454" i="3"/>
  <c r="Y454" i="3"/>
  <c r="X454" i="3"/>
  <c r="W454" i="3"/>
  <c r="U454" i="3" s="1"/>
  <c r="BG454" i="3" s="1"/>
  <c r="AS453" i="3"/>
  <c r="AR453" i="3"/>
  <c r="AM453" i="3"/>
  <c r="AL453" i="3"/>
  <c r="AK453" i="3"/>
  <c r="AJ453" i="3"/>
  <c r="AI453" i="3"/>
  <c r="AH453" i="3"/>
  <c r="AG453" i="3"/>
  <c r="AB453" i="3"/>
  <c r="AA453" i="3"/>
  <c r="Z453" i="3"/>
  <c r="Y453" i="3"/>
  <c r="X453" i="3"/>
  <c r="AN453" i="3" s="1"/>
  <c r="W453" i="3"/>
  <c r="U453" i="3" s="1"/>
  <c r="BG453" i="3" s="1"/>
  <c r="AS452" i="3"/>
  <c r="AR452" i="3"/>
  <c r="AM452" i="3"/>
  <c r="AL452" i="3"/>
  <c r="AK452" i="3"/>
  <c r="AJ452" i="3"/>
  <c r="AI452" i="3"/>
  <c r="AH452" i="3"/>
  <c r="AG452" i="3"/>
  <c r="AB452" i="3"/>
  <c r="AA452" i="3"/>
  <c r="Z452" i="3"/>
  <c r="Y452" i="3"/>
  <c r="X452" i="3"/>
  <c r="W452" i="3"/>
  <c r="U452" i="3" s="1"/>
  <c r="BG452" i="3" s="1"/>
  <c r="AS451" i="3"/>
  <c r="AR451" i="3"/>
  <c r="AM451" i="3"/>
  <c r="AL451" i="3"/>
  <c r="AK451" i="3"/>
  <c r="AJ451" i="3"/>
  <c r="AI451" i="3"/>
  <c r="AH451" i="3"/>
  <c r="AG451" i="3"/>
  <c r="AB451" i="3"/>
  <c r="AA451" i="3"/>
  <c r="Z451" i="3"/>
  <c r="Y451" i="3"/>
  <c r="X451" i="3"/>
  <c r="W451" i="3"/>
  <c r="U451" i="3" s="1"/>
  <c r="BG451" i="3" s="1"/>
  <c r="AS450" i="3"/>
  <c r="AR450" i="3"/>
  <c r="AM450" i="3"/>
  <c r="AL450" i="3"/>
  <c r="AK450" i="3"/>
  <c r="AJ450" i="3"/>
  <c r="AI450" i="3"/>
  <c r="AH450" i="3"/>
  <c r="AG450" i="3"/>
  <c r="AB450" i="3"/>
  <c r="AA450" i="3"/>
  <c r="Z450" i="3"/>
  <c r="Y450" i="3"/>
  <c r="X450" i="3"/>
  <c r="W450" i="3"/>
  <c r="U450" i="3" s="1"/>
  <c r="BG450" i="3" s="1"/>
  <c r="BG449" i="3"/>
  <c r="AS449" i="3"/>
  <c r="AR449" i="3"/>
  <c r="AM449" i="3"/>
  <c r="AL449" i="3"/>
  <c r="AK449" i="3"/>
  <c r="AJ449" i="3"/>
  <c r="AI449" i="3"/>
  <c r="AH449" i="3"/>
  <c r="AG449" i="3"/>
  <c r="AB449" i="3"/>
  <c r="AA449" i="3"/>
  <c r="Z449" i="3"/>
  <c r="Y449" i="3"/>
  <c r="X449" i="3"/>
  <c r="W449" i="3"/>
  <c r="U449" i="3" s="1"/>
  <c r="AS448" i="3"/>
  <c r="AR448" i="3"/>
  <c r="AM448" i="3"/>
  <c r="AL448" i="3"/>
  <c r="AK448" i="3"/>
  <c r="AJ448" i="3"/>
  <c r="AI448" i="3"/>
  <c r="AH448" i="3"/>
  <c r="AG448" i="3"/>
  <c r="AB448" i="3"/>
  <c r="AA448" i="3"/>
  <c r="Z448" i="3"/>
  <c r="Y448" i="3"/>
  <c r="X448" i="3"/>
  <c r="W448" i="3"/>
  <c r="U448" i="3" s="1"/>
  <c r="BG448" i="3" s="1"/>
  <c r="AS447" i="3"/>
  <c r="AR447" i="3"/>
  <c r="AM447" i="3"/>
  <c r="AL447" i="3"/>
  <c r="AK447" i="3"/>
  <c r="AJ447" i="3"/>
  <c r="AI447" i="3"/>
  <c r="AH447" i="3"/>
  <c r="AG447" i="3"/>
  <c r="AB447" i="3"/>
  <c r="AA447" i="3"/>
  <c r="Z447" i="3"/>
  <c r="Y447" i="3"/>
  <c r="X447" i="3"/>
  <c r="W447" i="3"/>
  <c r="U447" i="3" s="1"/>
  <c r="BG447" i="3" s="1"/>
  <c r="AS446" i="3"/>
  <c r="AR446" i="3"/>
  <c r="AM446" i="3"/>
  <c r="AL446" i="3"/>
  <c r="AK446" i="3"/>
  <c r="AJ446" i="3"/>
  <c r="AI446" i="3"/>
  <c r="AH446" i="3"/>
  <c r="AG446" i="3"/>
  <c r="AB446" i="3"/>
  <c r="AA446" i="3"/>
  <c r="Z446" i="3"/>
  <c r="Y446" i="3"/>
  <c r="X446" i="3"/>
  <c r="W446" i="3"/>
  <c r="U446" i="3" s="1"/>
  <c r="BG446" i="3" s="1"/>
  <c r="BG445" i="3"/>
  <c r="AS445" i="3"/>
  <c r="AR445" i="3"/>
  <c r="AM445" i="3"/>
  <c r="AL445" i="3"/>
  <c r="AK445" i="3"/>
  <c r="AJ445" i="3"/>
  <c r="AI445" i="3"/>
  <c r="AH445" i="3"/>
  <c r="AG445" i="3"/>
  <c r="AB445" i="3"/>
  <c r="AA445" i="3"/>
  <c r="Z445" i="3"/>
  <c r="Y445" i="3"/>
  <c r="X445" i="3"/>
  <c r="W445" i="3"/>
  <c r="U445" i="3" s="1"/>
  <c r="AS444" i="3"/>
  <c r="AR444" i="3"/>
  <c r="AM444" i="3"/>
  <c r="AL444" i="3"/>
  <c r="AK444" i="3"/>
  <c r="AJ444" i="3"/>
  <c r="AI444" i="3"/>
  <c r="AH444" i="3"/>
  <c r="AG444" i="3"/>
  <c r="AB444" i="3"/>
  <c r="AA444" i="3"/>
  <c r="Z444" i="3"/>
  <c r="Y444" i="3"/>
  <c r="X444" i="3"/>
  <c r="W444" i="3"/>
  <c r="U444" i="3" s="1"/>
  <c r="BG444" i="3" s="1"/>
  <c r="AS443" i="3"/>
  <c r="AR443" i="3"/>
  <c r="AM443" i="3"/>
  <c r="AL443" i="3"/>
  <c r="AK443" i="3"/>
  <c r="AJ443" i="3"/>
  <c r="AI443" i="3"/>
  <c r="AH443" i="3"/>
  <c r="AG443" i="3"/>
  <c r="AB443" i="3"/>
  <c r="AA443" i="3"/>
  <c r="Z443" i="3"/>
  <c r="Y443" i="3"/>
  <c r="X443" i="3"/>
  <c r="W443" i="3"/>
  <c r="U443" i="3" s="1"/>
  <c r="BG443" i="3" s="1"/>
  <c r="AS442" i="3"/>
  <c r="AR442" i="3"/>
  <c r="AM442" i="3"/>
  <c r="AL442" i="3"/>
  <c r="AK442" i="3"/>
  <c r="AJ442" i="3"/>
  <c r="AI442" i="3"/>
  <c r="AH442" i="3"/>
  <c r="AG442" i="3"/>
  <c r="AB442" i="3"/>
  <c r="AA442" i="3"/>
  <c r="Z442" i="3"/>
  <c r="Y442" i="3"/>
  <c r="X442" i="3"/>
  <c r="W442" i="3"/>
  <c r="U442" i="3" s="1"/>
  <c r="BG442" i="3" s="1"/>
  <c r="AS441" i="3"/>
  <c r="AR441" i="3"/>
  <c r="AM441" i="3"/>
  <c r="AL441" i="3"/>
  <c r="AK441" i="3"/>
  <c r="AJ441" i="3"/>
  <c r="AI441" i="3"/>
  <c r="AH441" i="3"/>
  <c r="AG441" i="3"/>
  <c r="AB441" i="3"/>
  <c r="AA441" i="3"/>
  <c r="Z441" i="3"/>
  <c r="Y441" i="3"/>
  <c r="X441" i="3"/>
  <c r="W441" i="3"/>
  <c r="U441" i="3" s="1"/>
  <c r="BG441" i="3" s="1"/>
  <c r="AS440" i="3"/>
  <c r="AR440" i="3"/>
  <c r="AM440" i="3"/>
  <c r="AL440" i="3"/>
  <c r="AK440" i="3"/>
  <c r="AJ440" i="3"/>
  <c r="AI440" i="3"/>
  <c r="AH440" i="3"/>
  <c r="AG440" i="3"/>
  <c r="AB440" i="3"/>
  <c r="AA440" i="3"/>
  <c r="Z440" i="3"/>
  <c r="Y440" i="3"/>
  <c r="X440" i="3"/>
  <c r="W440" i="3"/>
  <c r="U440" i="3" s="1"/>
  <c r="BG440" i="3" s="1"/>
  <c r="AS439" i="3"/>
  <c r="AR439" i="3"/>
  <c r="AM439" i="3"/>
  <c r="AL439" i="3"/>
  <c r="AK439" i="3"/>
  <c r="AJ439" i="3"/>
  <c r="AI439" i="3"/>
  <c r="AH439" i="3"/>
  <c r="AG439" i="3"/>
  <c r="AB439" i="3"/>
  <c r="AA439" i="3"/>
  <c r="Z439" i="3"/>
  <c r="Y439" i="3"/>
  <c r="X439" i="3"/>
  <c r="W439" i="3"/>
  <c r="U439" i="3" s="1"/>
  <c r="BG439" i="3" s="1"/>
  <c r="AS438" i="3"/>
  <c r="AR438" i="3"/>
  <c r="AM438" i="3"/>
  <c r="AL438" i="3"/>
  <c r="AK438" i="3"/>
  <c r="AJ438" i="3"/>
  <c r="AI438" i="3"/>
  <c r="AH438" i="3"/>
  <c r="AG438" i="3"/>
  <c r="AB438" i="3"/>
  <c r="AA438" i="3"/>
  <c r="Z438" i="3"/>
  <c r="Y438" i="3"/>
  <c r="X438" i="3"/>
  <c r="W438" i="3"/>
  <c r="U438" i="3" s="1"/>
  <c r="BG438" i="3" s="1"/>
  <c r="AS437" i="3"/>
  <c r="AR437" i="3"/>
  <c r="AM437" i="3"/>
  <c r="AL437" i="3"/>
  <c r="AK437" i="3"/>
  <c r="AJ437" i="3"/>
  <c r="AI437" i="3"/>
  <c r="AH437" i="3"/>
  <c r="AG437" i="3"/>
  <c r="AB437" i="3"/>
  <c r="AA437" i="3"/>
  <c r="Z437" i="3"/>
  <c r="Y437" i="3"/>
  <c r="X437" i="3"/>
  <c r="W437" i="3"/>
  <c r="U437" i="3" s="1"/>
  <c r="BG437" i="3" s="1"/>
  <c r="AS436" i="3"/>
  <c r="AR436" i="3"/>
  <c r="AM436" i="3"/>
  <c r="AL436" i="3"/>
  <c r="AK436" i="3"/>
  <c r="AJ436" i="3"/>
  <c r="AI436" i="3"/>
  <c r="AH436" i="3"/>
  <c r="AG436" i="3"/>
  <c r="AB436" i="3"/>
  <c r="AA436" i="3"/>
  <c r="Z436" i="3"/>
  <c r="Y436" i="3"/>
  <c r="X436" i="3"/>
  <c r="W436" i="3"/>
  <c r="U436" i="3" s="1"/>
  <c r="BG436" i="3" s="1"/>
  <c r="AS435" i="3"/>
  <c r="AR435" i="3"/>
  <c r="AM435" i="3"/>
  <c r="AL435" i="3"/>
  <c r="AK435" i="3"/>
  <c r="AJ435" i="3"/>
  <c r="AI435" i="3"/>
  <c r="AH435" i="3"/>
  <c r="AG435" i="3"/>
  <c r="AB435" i="3"/>
  <c r="AA435" i="3"/>
  <c r="Z435" i="3"/>
  <c r="Y435" i="3"/>
  <c r="X435" i="3"/>
  <c r="W435" i="3"/>
  <c r="U435" i="3" s="1"/>
  <c r="BG435" i="3" s="1"/>
  <c r="AS434" i="3"/>
  <c r="AR434" i="3"/>
  <c r="AM434" i="3"/>
  <c r="AL434" i="3"/>
  <c r="AK434" i="3"/>
  <c r="AJ434" i="3"/>
  <c r="AI434" i="3"/>
  <c r="AH434" i="3"/>
  <c r="AG434" i="3"/>
  <c r="AB434" i="3"/>
  <c r="AA434" i="3"/>
  <c r="Z434" i="3"/>
  <c r="Y434" i="3"/>
  <c r="X434" i="3"/>
  <c r="W434" i="3"/>
  <c r="U434" i="3" s="1"/>
  <c r="BG434" i="3" s="1"/>
  <c r="AS433" i="3"/>
  <c r="AR433" i="3"/>
  <c r="AM433" i="3"/>
  <c r="AL433" i="3"/>
  <c r="AK433" i="3"/>
  <c r="AJ433" i="3"/>
  <c r="AI433" i="3"/>
  <c r="AH433" i="3"/>
  <c r="AG433" i="3"/>
  <c r="AB433" i="3"/>
  <c r="AA433" i="3"/>
  <c r="Z433" i="3"/>
  <c r="Y433" i="3"/>
  <c r="X433" i="3"/>
  <c r="W433" i="3"/>
  <c r="U433" i="3" s="1"/>
  <c r="BG433" i="3" s="1"/>
  <c r="AS432" i="3"/>
  <c r="AR432" i="3"/>
  <c r="AM432" i="3"/>
  <c r="AL432" i="3"/>
  <c r="AK432" i="3"/>
  <c r="AJ432" i="3"/>
  <c r="AI432" i="3"/>
  <c r="AH432" i="3"/>
  <c r="AG432" i="3"/>
  <c r="AB432" i="3"/>
  <c r="AA432" i="3"/>
  <c r="Z432" i="3"/>
  <c r="Y432" i="3"/>
  <c r="X432" i="3"/>
  <c r="W432" i="3"/>
  <c r="U432" i="3" s="1"/>
  <c r="BG432" i="3" s="1"/>
  <c r="AS431" i="3"/>
  <c r="AR431" i="3"/>
  <c r="AM431" i="3"/>
  <c r="AL431" i="3"/>
  <c r="AK431" i="3"/>
  <c r="AJ431" i="3"/>
  <c r="AI431" i="3"/>
  <c r="AH431" i="3"/>
  <c r="AG431" i="3"/>
  <c r="AB431" i="3"/>
  <c r="AA431" i="3"/>
  <c r="Z431" i="3"/>
  <c r="Y431" i="3"/>
  <c r="X431" i="3"/>
  <c r="W431" i="3"/>
  <c r="U431" i="3" s="1"/>
  <c r="BG431" i="3" s="1"/>
  <c r="AS430" i="3"/>
  <c r="AR430" i="3"/>
  <c r="AM430" i="3"/>
  <c r="AL430" i="3"/>
  <c r="AK430" i="3"/>
  <c r="AJ430" i="3"/>
  <c r="AI430" i="3"/>
  <c r="AH430" i="3"/>
  <c r="AG430" i="3"/>
  <c r="AB430" i="3"/>
  <c r="AA430" i="3"/>
  <c r="Z430" i="3"/>
  <c r="Y430" i="3"/>
  <c r="X430" i="3"/>
  <c r="W430" i="3"/>
  <c r="U430" i="3" s="1"/>
  <c r="BG430" i="3" s="1"/>
  <c r="AS429" i="3"/>
  <c r="AR429" i="3"/>
  <c r="AM429" i="3"/>
  <c r="AL429" i="3"/>
  <c r="AK429" i="3"/>
  <c r="AJ429" i="3"/>
  <c r="AI429" i="3"/>
  <c r="AH429" i="3"/>
  <c r="AG429" i="3"/>
  <c r="AB429" i="3"/>
  <c r="AA429" i="3"/>
  <c r="Z429" i="3"/>
  <c r="Y429" i="3"/>
  <c r="X429" i="3"/>
  <c r="W429" i="3"/>
  <c r="U429" i="3" s="1"/>
  <c r="BG429" i="3" s="1"/>
  <c r="AS428" i="3"/>
  <c r="AR428" i="3"/>
  <c r="AM428" i="3"/>
  <c r="AL428" i="3"/>
  <c r="AK428" i="3"/>
  <c r="AJ428" i="3"/>
  <c r="AI428" i="3"/>
  <c r="AH428" i="3"/>
  <c r="AG428" i="3"/>
  <c r="AB428" i="3"/>
  <c r="AA428" i="3"/>
  <c r="Z428" i="3"/>
  <c r="Y428" i="3"/>
  <c r="X428" i="3"/>
  <c r="W428" i="3"/>
  <c r="U428" i="3" s="1"/>
  <c r="BG428" i="3" s="1"/>
  <c r="AS427" i="3"/>
  <c r="AR427" i="3"/>
  <c r="AM427" i="3"/>
  <c r="AL427" i="3"/>
  <c r="AK427" i="3"/>
  <c r="AJ427" i="3"/>
  <c r="AI427" i="3"/>
  <c r="AH427" i="3"/>
  <c r="AG427" i="3"/>
  <c r="AB427" i="3"/>
  <c r="AA427" i="3"/>
  <c r="Z427" i="3"/>
  <c r="Y427" i="3"/>
  <c r="X427" i="3"/>
  <c r="W427" i="3"/>
  <c r="U427" i="3" s="1"/>
  <c r="BG427" i="3" s="1"/>
  <c r="AS426" i="3"/>
  <c r="AR426" i="3"/>
  <c r="AM426" i="3"/>
  <c r="AL426" i="3"/>
  <c r="AK426" i="3"/>
  <c r="AJ426" i="3"/>
  <c r="AI426" i="3"/>
  <c r="AH426" i="3"/>
  <c r="AG426" i="3"/>
  <c r="AB426" i="3"/>
  <c r="AA426" i="3"/>
  <c r="Z426" i="3"/>
  <c r="Y426" i="3"/>
  <c r="X426" i="3"/>
  <c r="W426" i="3"/>
  <c r="U426" i="3" s="1"/>
  <c r="BG426" i="3" s="1"/>
  <c r="AS425" i="3"/>
  <c r="AR425" i="3"/>
  <c r="AM425" i="3"/>
  <c r="AL425" i="3"/>
  <c r="AK425" i="3"/>
  <c r="AJ425" i="3"/>
  <c r="AI425" i="3"/>
  <c r="AH425" i="3"/>
  <c r="AG425" i="3"/>
  <c r="AB425" i="3"/>
  <c r="AA425" i="3"/>
  <c r="Z425" i="3"/>
  <c r="Y425" i="3"/>
  <c r="X425" i="3"/>
  <c r="W425" i="3"/>
  <c r="U425" i="3" s="1"/>
  <c r="BG425" i="3" s="1"/>
  <c r="AS424" i="3"/>
  <c r="AR424" i="3"/>
  <c r="AM424" i="3"/>
  <c r="AL424" i="3"/>
  <c r="AK424" i="3"/>
  <c r="AJ424" i="3"/>
  <c r="AI424" i="3"/>
  <c r="AH424" i="3"/>
  <c r="AG424" i="3"/>
  <c r="AB424" i="3"/>
  <c r="AA424" i="3"/>
  <c r="Z424" i="3"/>
  <c r="Y424" i="3"/>
  <c r="X424" i="3"/>
  <c r="W424" i="3"/>
  <c r="U424" i="3" s="1"/>
  <c r="BG424" i="3" s="1"/>
  <c r="AS423" i="3"/>
  <c r="AR423" i="3"/>
  <c r="AM423" i="3"/>
  <c r="AL423" i="3"/>
  <c r="AK423" i="3"/>
  <c r="AJ423" i="3"/>
  <c r="AI423" i="3"/>
  <c r="AH423" i="3"/>
  <c r="AG423" i="3"/>
  <c r="AB423" i="3"/>
  <c r="AA423" i="3"/>
  <c r="Z423" i="3"/>
  <c r="Y423" i="3"/>
  <c r="X423" i="3"/>
  <c r="W423" i="3"/>
  <c r="U423" i="3" s="1"/>
  <c r="BG423" i="3" s="1"/>
  <c r="AS422" i="3"/>
  <c r="AR422" i="3"/>
  <c r="AM422" i="3"/>
  <c r="AL422" i="3"/>
  <c r="AK422" i="3"/>
  <c r="AJ422" i="3"/>
  <c r="AI422" i="3"/>
  <c r="AH422" i="3"/>
  <c r="AG422" i="3"/>
  <c r="AB422" i="3"/>
  <c r="AA422" i="3"/>
  <c r="Z422" i="3"/>
  <c r="Y422" i="3"/>
  <c r="X422" i="3"/>
  <c r="W422" i="3"/>
  <c r="U422" i="3" s="1"/>
  <c r="BG422" i="3" s="1"/>
  <c r="AS421" i="3"/>
  <c r="AR421" i="3"/>
  <c r="AM421" i="3"/>
  <c r="AL421" i="3"/>
  <c r="AK421" i="3"/>
  <c r="AJ421" i="3"/>
  <c r="AI421" i="3"/>
  <c r="AH421" i="3"/>
  <c r="AG421" i="3"/>
  <c r="AB421" i="3"/>
  <c r="AA421" i="3"/>
  <c r="Z421" i="3"/>
  <c r="Y421" i="3"/>
  <c r="X421" i="3"/>
  <c r="W421" i="3"/>
  <c r="U421" i="3" s="1"/>
  <c r="BG421" i="3" s="1"/>
  <c r="AS420" i="3"/>
  <c r="AR420" i="3"/>
  <c r="AM420" i="3"/>
  <c r="AL420" i="3"/>
  <c r="AK420" i="3"/>
  <c r="AJ420" i="3"/>
  <c r="AI420" i="3"/>
  <c r="AH420" i="3"/>
  <c r="AG420" i="3"/>
  <c r="AB420" i="3"/>
  <c r="AA420" i="3"/>
  <c r="Z420" i="3"/>
  <c r="Y420" i="3"/>
  <c r="X420" i="3"/>
  <c r="W420" i="3"/>
  <c r="U420" i="3" s="1"/>
  <c r="BG420" i="3" s="1"/>
  <c r="AS419" i="3"/>
  <c r="AR419" i="3"/>
  <c r="AM419" i="3"/>
  <c r="AL419" i="3"/>
  <c r="AK419" i="3"/>
  <c r="AJ419" i="3"/>
  <c r="AI419" i="3"/>
  <c r="AH419" i="3"/>
  <c r="AG419" i="3"/>
  <c r="AB419" i="3"/>
  <c r="AA419" i="3"/>
  <c r="Z419" i="3"/>
  <c r="Y419" i="3"/>
  <c r="X419" i="3"/>
  <c r="W419" i="3"/>
  <c r="U419" i="3" s="1"/>
  <c r="BG419" i="3" s="1"/>
  <c r="AS418" i="3"/>
  <c r="AR418" i="3"/>
  <c r="AM418" i="3"/>
  <c r="AL418" i="3"/>
  <c r="AK418" i="3"/>
  <c r="AJ418" i="3"/>
  <c r="AI418" i="3"/>
  <c r="AH418" i="3"/>
  <c r="AG418" i="3"/>
  <c r="AB418" i="3"/>
  <c r="AA418" i="3"/>
  <c r="Z418" i="3"/>
  <c r="Y418" i="3"/>
  <c r="X418" i="3"/>
  <c r="W418" i="3"/>
  <c r="U418" i="3" s="1"/>
  <c r="BG418" i="3" s="1"/>
  <c r="AS417" i="3"/>
  <c r="AR417" i="3"/>
  <c r="AM417" i="3"/>
  <c r="AL417" i="3"/>
  <c r="AK417" i="3"/>
  <c r="AJ417" i="3"/>
  <c r="AI417" i="3"/>
  <c r="AH417" i="3"/>
  <c r="AG417" i="3"/>
  <c r="AB417" i="3"/>
  <c r="AA417" i="3"/>
  <c r="Z417" i="3"/>
  <c r="Y417" i="3"/>
  <c r="X417" i="3"/>
  <c r="W417" i="3"/>
  <c r="U417" i="3" s="1"/>
  <c r="BG417" i="3" s="1"/>
  <c r="AS416" i="3"/>
  <c r="AR416" i="3"/>
  <c r="AM416" i="3"/>
  <c r="AL416" i="3"/>
  <c r="AK416" i="3"/>
  <c r="AJ416" i="3"/>
  <c r="AI416" i="3"/>
  <c r="AH416" i="3"/>
  <c r="AG416" i="3"/>
  <c r="AB416" i="3"/>
  <c r="AA416" i="3"/>
  <c r="Z416" i="3"/>
  <c r="Y416" i="3"/>
  <c r="X416" i="3"/>
  <c r="W416" i="3"/>
  <c r="U416" i="3" s="1"/>
  <c r="BG416" i="3" s="1"/>
  <c r="AS415" i="3"/>
  <c r="AR415" i="3"/>
  <c r="AM415" i="3"/>
  <c r="AL415" i="3"/>
  <c r="AK415" i="3"/>
  <c r="AJ415" i="3"/>
  <c r="AI415" i="3"/>
  <c r="AH415" i="3"/>
  <c r="AG415" i="3"/>
  <c r="AB415" i="3"/>
  <c r="AA415" i="3"/>
  <c r="Z415" i="3"/>
  <c r="Y415" i="3"/>
  <c r="X415" i="3"/>
  <c r="W415" i="3"/>
  <c r="U415" i="3" s="1"/>
  <c r="BG415" i="3" s="1"/>
  <c r="AS414" i="3"/>
  <c r="AR414" i="3"/>
  <c r="AM414" i="3"/>
  <c r="AL414" i="3"/>
  <c r="AK414" i="3"/>
  <c r="AJ414" i="3"/>
  <c r="AI414" i="3"/>
  <c r="AH414" i="3"/>
  <c r="AG414" i="3"/>
  <c r="AB414" i="3"/>
  <c r="AA414" i="3"/>
  <c r="Z414" i="3"/>
  <c r="Y414" i="3"/>
  <c r="X414" i="3"/>
  <c r="W414" i="3"/>
  <c r="U414" i="3" s="1"/>
  <c r="BG414" i="3" s="1"/>
  <c r="AS413" i="3"/>
  <c r="AR413" i="3"/>
  <c r="AM413" i="3"/>
  <c r="AL413" i="3"/>
  <c r="AK413" i="3"/>
  <c r="AJ413" i="3"/>
  <c r="AI413" i="3"/>
  <c r="AH413" i="3"/>
  <c r="AG413" i="3"/>
  <c r="AB413" i="3"/>
  <c r="AA413" i="3"/>
  <c r="Z413" i="3"/>
  <c r="Y413" i="3"/>
  <c r="X413" i="3"/>
  <c r="W413" i="3"/>
  <c r="U413" i="3" s="1"/>
  <c r="BG413" i="3" s="1"/>
  <c r="AS412" i="3"/>
  <c r="AR412" i="3"/>
  <c r="AM412" i="3"/>
  <c r="AL412" i="3"/>
  <c r="AK412" i="3"/>
  <c r="AJ412" i="3"/>
  <c r="AI412" i="3"/>
  <c r="AH412" i="3"/>
  <c r="AG412" i="3"/>
  <c r="AB412" i="3"/>
  <c r="AA412" i="3"/>
  <c r="Z412" i="3"/>
  <c r="Y412" i="3"/>
  <c r="X412" i="3"/>
  <c r="W412" i="3"/>
  <c r="U412" i="3" s="1"/>
  <c r="BG412" i="3" s="1"/>
  <c r="AS411" i="3"/>
  <c r="AR411" i="3"/>
  <c r="AM411" i="3"/>
  <c r="AL411" i="3"/>
  <c r="AK411" i="3"/>
  <c r="AJ411" i="3"/>
  <c r="AI411" i="3"/>
  <c r="AH411" i="3"/>
  <c r="AG411" i="3"/>
  <c r="AB411" i="3"/>
  <c r="AA411" i="3"/>
  <c r="Z411" i="3"/>
  <c r="Y411" i="3"/>
  <c r="X411" i="3"/>
  <c r="W411" i="3"/>
  <c r="U411" i="3" s="1"/>
  <c r="BG411" i="3" s="1"/>
  <c r="AS410" i="3"/>
  <c r="AR410" i="3"/>
  <c r="AM410" i="3"/>
  <c r="AL410" i="3"/>
  <c r="AK410" i="3"/>
  <c r="AJ410" i="3"/>
  <c r="AI410" i="3"/>
  <c r="AH410" i="3"/>
  <c r="AG410" i="3"/>
  <c r="AB410" i="3"/>
  <c r="AA410" i="3"/>
  <c r="Z410" i="3"/>
  <c r="Y410" i="3"/>
  <c r="X410" i="3"/>
  <c r="W410" i="3"/>
  <c r="U410" i="3" s="1"/>
  <c r="BG410" i="3" s="1"/>
  <c r="AS409" i="3"/>
  <c r="AR409" i="3"/>
  <c r="AM409" i="3"/>
  <c r="AL409" i="3"/>
  <c r="AK409" i="3"/>
  <c r="AJ409" i="3"/>
  <c r="AI409" i="3"/>
  <c r="AH409" i="3"/>
  <c r="AG409" i="3"/>
  <c r="AB409" i="3"/>
  <c r="AA409" i="3"/>
  <c r="Z409" i="3"/>
  <c r="Y409" i="3"/>
  <c r="X409" i="3"/>
  <c r="W409" i="3"/>
  <c r="U409" i="3" s="1"/>
  <c r="BG409" i="3" s="1"/>
  <c r="AS408" i="3"/>
  <c r="AR408" i="3"/>
  <c r="AM408" i="3"/>
  <c r="AL408" i="3"/>
  <c r="AK408" i="3"/>
  <c r="AJ408" i="3"/>
  <c r="AI408" i="3"/>
  <c r="AH408" i="3"/>
  <c r="AG408" i="3"/>
  <c r="AB408" i="3"/>
  <c r="AA408" i="3"/>
  <c r="Z408" i="3"/>
  <c r="Y408" i="3"/>
  <c r="X408" i="3"/>
  <c r="W408" i="3"/>
  <c r="U408" i="3" s="1"/>
  <c r="BG408" i="3" s="1"/>
  <c r="AS407" i="3"/>
  <c r="AR407" i="3"/>
  <c r="AM407" i="3"/>
  <c r="AL407" i="3"/>
  <c r="AK407" i="3"/>
  <c r="AJ407" i="3"/>
  <c r="AI407" i="3"/>
  <c r="AH407" i="3"/>
  <c r="AG407" i="3"/>
  <c r="AB407" i="3"/>
  <c r="AA407" i="3"/>
  <c r="Z407" i="3"/>
  <c r="Y407" i="3"/>
  <c r="X407" i="3"/>
  <c r="W407" i="3"/>
  <c r="U407" i="3" s="1"/>
  <c r="BG407" i="3" s="1"/>
  <c r="AS406" i="3"/>
  <c r="AR406" i="3"/>
  <c r="AM406" i="3"/>
  <c r="AL406" i="3"/>
  <c r="AK406" i="3"/>
  <c r="AJ406" i="3"/>
  <c r="AI406" i="3"/>
  <c r="AH406" i="3"/>
  <c r="AG406" i="3"/>
  <c r="AB406" i="3"/>
  <c r="AA406" i="3"/>
  <c r="Z406" i="3"/>
  <c r="Y406" i="3"/>
  <c r="X406" i="3"/>
  <c r="W406" i="3"/>
  <c r="U406" i="3" s="1"/>
  <c r="BG406" i="3" s="1"/>
  <c r="AS405" i="3"/>
  <c r="AR405" i="3"/>
  <c r="AM405" i="3"/>
  <c r="AL405" i="3"/>
  <c r="AK405" i="3"/>
  <c r="AJ405" i="3"/>
  <c r="AI405" i="3"/>
  <c r="AH405" i="3"/>
  <c r="AG405" i="3"/>
  <c r="AB405" i="3"/>
  <c r="AA405" i="3"/>
  <c r="Z405" i="3"/>
  <c r="Y405" i="3"/>
  <c r="X405" i="3"/>
  <c r="W405" i="3"/>
  <c r="U405" i="3" s="1"/>
  <c r="BG405" i="3" s="1"/>
  <c r="AS404" i="3"/>
  <c r="AR404" i="3"/>
  <c r="AM404" i="3"/>
  <c r="AL404" i="3"/>
  <c r="AK404" i="3"/>
  <c r="AJ404" i="3"/>
  <c r="AI404" i="3"/>
  <c r="AH404" i="3"/>
  <c r="AG404" i="3"/>
  <c r="AB404" i="3"/>
  <c r="AA404" i="3"/>
  <c r="Z404" i="3"/>
  <c r="Y404" i="3"/>
  <c r="X404" i="3"/>
  <c r="W404" i="3"/>
  <c r="U404" i="3" s="1"/>
  <c r="BG404" i="3" s="1"/>
  <c r="AS403" i="3"/>
  <c r="AR403" i="3"/>
  <c r="AM403" i="3"/>
  <c r="AL403" i="3"/>
  <c r="AK403" i="3"/>
  <c r="AJ403" i="3"/>
  <c r="AI403" i="3"/>
  <c r="AH403" i="3"/>
  <c r="AG403" i="3"/>
  <c r="AB403" i="3"/>
  <c r="AA403" i="3"/>
  <c r="Z403" i="3"/>
  <c r="Y403" i="3"/>
  <c r="X403" i="3"/>
  <c r="W403" i="3"/>
  <c r="U403" i="3" s="1"/>
  <c r="BG403" i="3" s="1"/>
  <c r="AS402" i="3"/>
  <c r="AR402" i="3"/>
  <c r="AM402" i="3"/>
  <c r="AL402" i="3"/>
  <c r="AK402" i="3"/>
  <c r="AJ402" i="3"/>
  <c r="AI402" i="3"/>
  <c r="AH402" i="3"/>
  <c r="AG402" i="3"/>
  <c r="AB402" i="3"/>
  <c r="AA402" i="3"/>
  <c r="Z402" i="3"/>
  <c r="Y402" i="3"/>
  <c r="X402" i="3"/>
  <c r="W402" i="3"/>
  <c r="U402" i="3" s="1"/>
  <c r="BG402" i="3" s="1"/>
  <c r="AS401" i="3"/>
  <c r="AR401" i="3"/>
  <c r="AM401" i="3"/>
  <c r="AL401" i="3"/>
  <c r="AK401" i="3"/>
  <c r="AJ401" i="3"/>
  <c r="AI401" i="3"/>
  <c r="AH401" i="3"/>
  <c r="AG401" i="3"/>
  <c r="AB401" i="3"/>
  <c r="AA401" i="3"/>
  <c r="Z401" i="3"/>
  <c r="Y401" i="3"/>
  <c r="X401" i="3"/>
  <c r="W401" i="3"/>
  <c r="U401" i="3" s="1"/>
  <c r="BG401" i="3" s="1"/>
  <c r="AS400" i="3"/>
  <c r="AR400" i="3"/>
  <c r="AM400" i="3"/>
  <c r="AL400" i="3"/>
  <c r="AK400" i="3"/>
  <c r="AJ400" i="3"/>
  <c r="AI400" i="3"/>
  <c r="AH400" i="3"/>
  <c r="AG400" i="3"/>
  <c r="AB400" i="3"/>
  <c r="AA400" i="3"/>
  <c r="Z400" i="3"/>
  <c r="Y400" i="3"/>
  <c r="X400" i="3"/>
  <c r="W400" i="3"/>
  <c r="U400" i="3"/>
  <c r="BG400" i="3" s="1"/>
  <c r="AS399" i="3"/>
  <c r="AR399" i="3"/>
  <c r="AM399" i="3"/>
  <c r="AL399" i="3"/>
  <c r="AK399" i="3"/>
  <c r="AJ399" i="3"/>
  <c r="AI399" i="3"/>
  <c r="AH399" i="3"/>
  <c r="AG399" i="3"/>
  <c r="AB399" i="3"/>
  <c r="AA399" i="3"/>
  <c r="Z399" i="3"/>
  <c r="Y399" i="3"/>
  <c r="X399" i="3"/>
  <c r="W399" i="3"/>
  <c r="U399" i="3" s="1"/>
  <c r="BG399" i="3" s="1"/>
  <c r="AS398" i="3"/>
  <c r="AR398" i="3"/>
  <c r="AM398" i="3"/>
  <c r="AL398" i="3"/>
  <c r="AK398" i="3"/>
  <c r="AJ398" i="3"/>
  <c r="AI398" i="3"/>
  <c r="AH398" i="3"/>
  <c r="AG398" i="3"/>
  <c r="AB398" i="3"/>
  <c r="AA398" i="3"/>
  <c r="Z398" i="3"/>
  <c r="Y398" i="3"/>
  <c r="X398" i="3"/>
  <c r="W398" i="3"/>
  <c r="U398" i="3"/>
  <c r="BG398" i="3" s="1"/>
  <c r="AS397" i="3"/>
  <c r="AR397" i="3"/>
  <c r="AM397" i="3"/>
  <c r="AL397" i="3"/>
  <c r="AK397" i="3"/>
  <c r="AJ397" i="3"/>
  <c r="AI397" i="3"/>
  <c r="AH397" i="3"/>
  <c r="AG397" i="3"/>
  <c r="AB397" i="3"/>
  <c r="AA397" i="3"/>
  <c r="Z397" i="3"/>
  <c r="Y397" i="3"/>
  <c r="X397" i="3"/>
  <c r="W397" i="3"/>
  <c r="U397" i="3" s="1"/>
  <c r="BG397" i="3" s="1"/>
  <c r="AS396" i="3"/>
  <c r="AR396" i="3"/>
  <c r="AM396" i="3"/>
  <c r="AL396" i="3"/>
  <c r="AK396" i="3"/>
  <c r="AJ396" i="3"/>
  <c r="AI396" i="3"/>
  <c r="AH396" i="3"/>
  <c r="AG396" i="3"/>
  <c r="AB396" i="3"/>
  <c r="AA396" i="3"/>
  <c r="Z396" i="3"/>
  <c r="Y396" i="3"/>
  <c r="X396" i="3"/>
  <c r="W396" i="3"/>
  <c r="U396" i="3" s="1"/>
  <c r="BG396" i="3" s="1"/>
  <c r="AS395" i="3"/>
  <c r="AR395" i="3"/>
  <c r="AM395" i="3"/>
  <c r="AL395" i="3"/>
  <c r="AK395" i="3"/>
  <c r="AJ395" i="3"/>
  <c r="AI395" i="3"/>
  <c r="AH395" i="3"/>
  <c r="AG395" i="3"/>
  <c r="AB395" i="3"/>
  <c r="AA395" i="3"/>
  <c r="Z395" i="3"/>
  <c r="Y395" i="3"/>
  <c r="X395" i="3"/>
  <c r="W395" i="3"/>
  <c r="U395" i="3" s="1"/>
  <c r="BG395" i="3" s="1"/>
  <c r="AS394" i="3"/>
  <c r="AR394" i="3"/>
  <c r="AM394" i="3"/>
  <c r="AL394" i="3"/>
  <c r="AK394" i="3"/>
  <c r="AJ394" i="3"/>
  <c r="AI394" i="3"/>
  <c r="AH394" i="3"/>
  <c r="AG394" i="3"/>
  <c r="AB394" i="3"/>
  <c r="AA394" i="3"/>
  <c r="Z394" i="3"/>
  <c r="Y394" i="3"/>
  <c r="X394" i="3"/>
  <c r="AN394" i="3" s="1"/>
  <c r="W394" i="3"/>
  <c r="U394" i="3" s="1"/>
  <c r="BG394" i="3" s="1"/>
  <c r="AS393" i="3"/>
  <c r="AR393" i="3"/>
  <c r="AM393" i="3"/>
  <c r="AL393" i="3"/>
  <c r="AK393" i="3"/>
  <c r="AJ393" i="3"/>
  <c r="AI393" i="3"/>
  <c r="AH393" i="3"/>
  <c r="AG393" i="3"/>
  <c r="AB393" i="3"/>
  <c r="AA393" i="3"/>
  <c r="Z393" i="3"/>
  <c r="Y393" i="3"/>
  <c r="X393" i="3"/>
  <c r="AN393" i="3" s="1"/>
  <c r="W393" i="3"/>
  <c r="U393" i="3" s="1"/>
  <c r="BG393" i="3" s="1"/>
  <c r="AS392" i="3"/>
  <c r="AR392" i="3"/>
  <c r="AM392" i="3"/>
  <c r="AL392" i="3"/>
  <c r="AK392" i="3"/>
  <c r="AJ392" i="3"/>
  <c r="AI392" i="3"/>
  <c r="AH392" i="3"/>
  <c r="AG392" i="3"/>
  <c r="AB392" i="3"/>
  <c r="AA392" i="3"/>
  <c r="Z392" i="3"/>
  <c r="Y392" i="3"/>
  <c r="X392" i="3"/>
  <c r="W392" i="3"/>
  <c r="U392" i="3" s="1"/>
  <c r="BG392" i="3" s="1"/>
  <c r="AS391" i="3"/>
  <c r="AR391" i="3"/>
  <c r="AM391" i="3"/>
  <c r="AL391" i="3"/>
  <c r="AK391" i="3"/>
  <c r="AJ391" i="3"/>
  <c r="AI391" i="3"/>
  <c r="AH391" i="3"/>
  <c r="AG391" i="3"/>
  <c r="AB391" i="3"/>
  <c r="AA391" i="3"/>
  <c r="Z391" i="3"/>
  <c r="Y391" i="3"/>
  <c r="X391" i="3"/>
  <c r="W391" i="3"/>
  <c r="U391" i="3" s="1"/>
  <c r="BG391" i="3" s="1"/>
  <c r="AS390" i="3"/>
  <c r="AR390" i="3"/>
  <c r="AM390" i="3"/>
  <c r="AL390" i="3"/>
  <c r="AK390" i="3"/>
  <c r="AJ390" i="3"/>
  <c r="AI390" i="3"/>
  <c r="AH390" i="3"/>
  <c r="AG390" i="3"/>
  <c r="AB390" i="3"/>
  <c r="AA390" i="3"/>
  <c r="Z390" i="3"/>
  <c r="Y390" i="3"/>
  <c r="X390" i="3"/>
  <c r="W390" i="3"/>
  <c r="U390" i="3"/>
  <c r="BG390" i="3" s="1"/>
  <c r="AS389" i="3"/>
  <c r="AR389" i="3"/>
  <c r="AM389" i="3"/>
  <c r="AL389" i="3"/>
  <c r="AK389" i="3"/>
  <c r="AJ389" i="3"/>
  <c r="AI389" i="3"/>
  <c r="AH389" i="3"/>
  <c r="AG389" i="3"/>
  <c r="AB389" i="3"/>
  <c r="AA389" i="3"/>
  <c r="Z389" i="3"/>
  <c r="Y389" i="3"/>
  <c r="X389" i="3"/>
  <c r="W389" i="3"/>
  <c r="U389" i="3" s="1"/>
  <c r="BG389" i="3" s="1"/>
  <c r="AS388" i="3"/>
  <c r="AR388" i="3"/>
  <c r="AM388" i="3"/>
  <c r="AL388" i="3"/>
  <c r="AK388" i="3"/>
  <c r="AJ388" i="3"/>
  <c r="AI388" i="3"/>
  <c r="AH388" i="3"/>
  <c r="AG388" i="3"/>
  <c r="AB388" i="3"/>
  <c r="AA388" i="3"/>
  <c r="Z388" i="3"/>
  <c r="Y388" i="3"/>
  <c r="X388" i="3"/>
  <c r="W388" i="3"/>
  <c r="U388" i="3" s="1"/>
  <c r="BG388" i="3" s="1"/>
  <c r="AS387" i="3"/>
  <c r="AR387" i="3"/>
  <c r="AM387" i="3"/>
  <c r="AL387" i="3"/>
  <c r="AK387" i="3"/>
  <c r="AJ387" i="3"/>
  <c r="AI387" i="3"/>
  <c r="AH387" i="3"/>
  <c r="AG387" i="3"/>
  <c r="AB387" i="3"/>
  <c r="AA387" i="3"/>
  <c r="Z387" i="3"/>
  <c r="Y387" i="3"/>
  <c r="X387" i="3"/>
  <c r="W387" i="3"/>
  <c r="U387" i="3" s="1"/>
  <c r="BG387" i="3" s="1"/>
  <c r="AS386" i="3"/>
  <c r="AR386" i="3"/>
  <c r="AM386" i="3"/>
  <c r="AL386" i="3"/>
  <c r="AK386" i="3"/>
  <c r="AJ386" i="3"/>
  <c r="AI386" i="3"/>
  <c r="AH386" i="3"/>
  <c r="AG386" i="3"/>
  <c r="AB386" i="3"/>
  <c r="AA386" i="3"/>
  <c r="Z386" i="3"/>
  <c r="Y386" i="3"/>
  <c r="X386" i="3"/>
  <c r="W386" i="3"/>
  <c r="U386" i="3" s="1"/>
  <c r="BG386" i="3" s="1"/>
  <c r="AS385" i="3"/>
  <c r="AR385" i="3"/>
  <c r="AM385" i="3"/>
  <c r="AL385" i="3"/>
  <c r="AK385" i="3"/>
  <c r="AJ385" i="3"/>
  <c r="AI385" i="3"/>
  <c r="AH385" i="3"/>
  <c r="AG385" i="3"/>
  <c r="AB385" i="3"/>
  <c r="AA385" i="3"/>
  <c r="Z385" i="3"/>
  <c r="Y385" i="3"/>
  <c r="X385" i="3"/>
  <c r="W385" i="3"/>
  <c r="U385" i="3" s="1"/>
  <c r="BG385" i="3" s="1"/>
  <c r="AS384" i="3"/>
  <c r="AR384" i="3"/>
  <c r="AM384" i="3"/>
  <c r="AL384" i="3"/>
  <c r="AK384" i="3"/>
  <c r="AJ384" i="3"/>
  <c r="AI384" i="3"/>
  <c r="AH384" i="3"/>
  <c r="AG384" i="3"/>
  <c r="AB384" i="3"/>
  <c r="AA384" i="3"/>
  <c r="Z384" i="3"/>
  <c r="Y384" i="3"/>
  <c r="X384" i="3"/>
  <c r="W384" i="3"/>
  <c r="U384" i="3"/>
  <c r="BG384" i="3" s="1"/>
  <c r="AS383" i="3"/>
  <c r="AR383" i="3"/>
  <c r="AM383" i="3"/>
  <c r="AL383" i="3"/>
  <c r="AK383" i="3"/>
  <c r="AJ383" i="3"/>
  <c r="AI383" i="3"/>
  <c r="AH383" i="3"/>
  <c r="AG383" i="3"/>
  <c r="AB383" i="3"/>
  <c r="AA383" i="3"/>
  <c r="Z383" i="3"/>
  <c r="Y383" i="3"/>
  <c r="X383" i="3"/>
  <c r="W383" i="3"/>
  <c r="U383" i="3" s="1"/>
  <c r="BG383" i="3" s="1"/>
  <c r="AS382" i="3"/>
  <c r="AR382" i="3"/>
  <c r="AM382" i="3"/>
  <c r="AL382" i="3"/>
  <c r="AK382" i="3"/>
  <c r="AJ382" i="3"/>
  <c r="AI382" i="3"/>
  <c r="AH382" i="3"/>
  <c r="AG382" i="3"/>
  <c r="AB382" i="3"/>
  <c r="AA382" i="3"/>
  <c r="Z382" i="3"/>
  <c r="Y382" i="3"/>
  <c r="X382" i="3"/>
  <c r="W382" i="3"/>
  <c r="U382" i="3" s="1"/>
  <c r="BG382" i="3" s="1"/>
  <c r="AS381" i="3"/>
  <c r="AR381" i="3"/>
  <c r="AM381" i="3"/>
  <c r="AL381" i="3"/>
  <c r="AK381" i="3"/>
  <c r="AJ381" i="3"/>
  <c r="AI381" i="3"/>
  <c r="AH381" i="3"/>
  <c r="AG381" i="3"/>
  <c r="AB381" i="3"/>
  <c r="AA381" i="3"/>
  <c r="Z381" i="3"/>
  <c r="Y381" i="3"/>
  <c r="X381" i="3"/>
  <c r="W381" i="3"/>
  <c r="U381" i="3" s="1"/>
  <c r="BG381" i="3" s="1"/>
  <c r="AS380" i="3"/>
  <c r="AR380" i="3"/>
  <c r="AM380" i="3"/>
  <c r="AL380" i="3"/>
  <c r="AK380" i="3"/>
  <c r="AJ380" i="3"/>
  <c r="AI380" i="3"/>
  <c r="AH380" i="3"/>
  <c r="AG380" i="3"/>
  <c r="AB380" i="3"/>
  <c r="AA380" i="3"/>
  <c r="Z380" i="3"/>
  <c r="Y380" i="3"/>
  <c r="X380" i="3"/>
  <c r="W380" i="3"/>
  <c r="U380" i="3" s="1"/>
  <c r="BG380" i="3" s="1"/>
  <c r="AS379" i="3"/>
  <c r="AR379" i="3"/>
  <c r="AM379" i="3"/>
  <c r="AL379" i="3"/>
  <c r="AK379" i="3"/>
  <c r="AJ379" i="3"/>
  <c r="AI379" i="3"/>
  <c r="AH379" i="3"/>
  <c r="AG379" i="3"/>
  <c r="AB379" i="3"/>
  <c r="AA379" i="3"/>
  <c r="Z379" i="3"/>
  <c r="Y379" i="3"/>
  <c r="X379" i="3"/>
  <c r="W379" i="3"/>
  <c r="U379" i="3" s="1"/>
  <c r="BG379" i="3" s="1"/>
  <c r="AS378" i="3"/>
  <c r="AR378" i="3"/>
  <c r="AM378" i="3"/>
  <c r="AL378" i="3"/>
  <c r="AK378" i="3"/>
  <c r="AJ378" i="3"/>
  <c r="AI378" i="3"/>
  <c r="AH378" i="3"/>
  <c r="AG378" i="3"/>
  <c r="AB378" i="3"/>
  <c r="AA378" i="3"/>
  <c r="Z378" i="3"/>
  <c r="Y378" i="3"/>
  <c r="X378" i="3"/>
  <c r="W378" i="3"/>
  <c r="U378" i="3" s="1"/>
  <c r="BG378" i="3" s="1"/>
  <c r="AS377" i="3"/>
  <c r="AR377" i="3"/>
  <c r="AM377" i="3"/>
  <c r="AL377" i="3"/>
  <c r="AK377" i="3"/>
  <c r="AJ377" i="3"/>
  <c r="AI377" i="3"/>
  <c r="AH377" i="3"/>
  <c r="AG377" i="3"/>
  <c r="AB377" i="3"/>
  <c r="AA377" i="3"/>
  <c r="Z377" i="3"/>
  <c r="Y377" i="3"/>
  <c r="X377" i="3"/>
  <c r="AN377" i="3" s="1"/>
  <c r="W377" i="3"/>
  <c r="U377" i="3" s="1"/>
  <c r="BG377" i="3" s="1"/>
  <c r="AS376" i="3"/>
  <c r="AR376" i="3"/>
  <c r="AM376" i="3"/>
  <c r="AL376" i="3"/>
  <c r="AK376" i="3"/>
  <c r="AJ376" i="3"/>
  <c r="AI376" i="3"/>
  <c r="AH376" i="3"/>
  <c r="AG376" i="3"/>
  <c r="AB376" i="3"/>
  <c r="AA376" i="3"/>
  <c r="Z376" i="3"/>
  <c r="Y376" i="3"/>
  <c r="X376" i="3"/>
  <c r="W376" i="3"/>
  <c r="U376" i="3" s="1"/>
  <c r="BG376" i="3" s="1"/>
  <c r="AS375" i="3"/>
  <c r="AR375" i="3"/>
  <c r="AM375" i="3"/>
  <c r="AL375" i="3"/>
  <c r="AK375" i="3"/>
  <c r="AJ375" i="3"/>
  <c r="AI375" i="3"/>
  <c r="AH375" i="3"/>
  <c r="AG375" i="3"/>
  <c r="AB375" i="3"/>
  <c r="AA375" i="3"/>
  <c r="Z375" i="3"/>
  <c r="Y375" i="3"/>
  <c r="X375" i="3"/>
  <c r="W375" i="3"/>
  <c r="U375" i="3" s="1"/>
  <c r="BG375" i="3" s="1"/>
  <c r="AS374" i="3"/>
  <c r="AR374" i="3"/>
  <c r="AM374" i="3"/>
  <c r="AL374" i="3"/>
  <c r="AK374" i="3"/>
  <c r="AJ374" i="3"/>
  <c r="AI374" i="3"/>
  <c r="AH374" i="3"/>
  <c r="AG374" i="3"/>
  <c r="AB374" i="3"/>
  <c r="AA374" i="3"/>
  <c r="Z374" i="3"/>
  <c r="Y374" i="3"/>
  <c r="X374" i="3"/>
  <c r="W374" i="3"/>
  <c r="U374" i="3" s="1"/>
  <c r="BG374" i="3" s="1"/>
  <c r="AS373" i="3"/>
  <c r="AR373" i="3"/>
  <c r="AM373" i="3"/>
  <c r="AL373" i="3"/>
  <c r="AK373" i="3"/>
  <c r="AJ373" i="3"/>
  <c r="AI373" i="3"/>
  <c r="AH373" i="3"/>
  <c r="AG373" i="3"/>
  <c r="AB373" i="3"/>
  <c r="AA373" i="3"/>
  <c r="Z373" i="3"/>
  <c r="Y373" i="3"/>
  <c r="X373" i="3"/>
  <c r="W373" i="3"/>
  <c r="U373" i="3" s="1"/>
  <c r="BG373" i="3" s="1"/>
  <c r="AS372" i="3"/>
  <c r="AR372" i="3"/>
  <c r="AM372" i="3"/>
  <c r="AL372" i="3"/>
  <c r="AK372" i="3"/>
  <c r="AJ372" i="3"/>
  <c r="AI372" i="3"/>
  <c r="AH372" i="3"/>
  <c r="AG372" i="3"/>
  <c r="AB372" i="3"/>
  <c r="AA372" i="3"/>
  <c r="Z372" i="3"/>
  <c r="Y372" i="3"/>
  <c r="X372" i="3"/>
  <c r="W372" i="3"/>
  <c r="U372" i="3" s="1"/>
  <c r="BG372" i="3" s="1"/>
  <c r="AS371" i="3"/>
  <c r="AR371" i="3"/>
  <c r="AM371" i="3"/>
  <c r="AL371" i="3"/>
  <c r="AK371" i="3"/>
  <c r="AJ371" i="3"/>
  <c r="AI371" i="3"/>
  <c r="AH371" i="3"/>
  <c r="AG371" i="3"/>
  <c r="AB371" i="3"/>
  <c r="AA371" i="3"/>
  <c r="Z371" i="3"/>
  <c r="Y371" i="3"/>
  <c r="X371" i="3"/>
  <c r="W371" i="3"/>
  <c r="U371" i="3" s="1"/>
  <c r="BG371" i="3" s="1"/>
  <c r="AS370" i="3"/>
  <c r="AR370" i="3"/>
  <c r="AM370" i="3"/>
  <c r="AL370" i="3"/>
  <c r="AK370" i="3"/>
  <c r="AJ370" i="3"/>
  <c r="AI370" i="3"/>
  <c r="AH370" i="3"/>
  <c r="AG370" i="3"/>
  <c r="AB370" i="3"/>
  <c r="AA370" i="3"/>
  <c r="Z370" i="3"/>
  <c r="Y370" i="3"/>
  <c r="X370" i="3"/>
  <c r="W370" i="3"/>
  <c r="U370" i="3" s="1"/>
  <c r="BG370" i="3" s="1"/>
  <c r="AS369" i="3"/>
  <c r="AR369" i="3"/>
  <c r="AM369" i="3"/>
  <c r="AL369" i="3"/>
  <c r="AK369" i="3"/>
  <c r="AJ369" i="3"/>
  <c r="AI369" i="3"/>
  <c r="AH369" i="3"/>
  <c r="AG369" i="3"/>
  <c r="AB369" i="3"/>
  <c r="AA369" i="3"/>
  <c r="Z369" i="3"/>
  <c r="Y369" i="3"/>
  <c r="X369" i="3"/>
  <c r="W369" i="3"/>
  <c r="U369" i="3" s="1"/>
  <c r="BG369" i="3" s="1"/>
  <c r="AS368" i="3"/>
  <c r="AR368" i="3"/>
  <c r="AM368" i="3"/>
  <c r="AL368" i="3"/>
  <c r="AK368" i="3"/>
  <c r="AJ368" i="3"/>
  <c r="AI368" i="3"/>
  <c r="AH368" i="3"/>
  <c r="AG368" i="3"/>
  <c r="AB368" i="3"/>
  <c r="AA368" i="3"/>
  <c r="Z368" i="3"/>
  <c r="Y368" i="3"/>
  <c r="X368" i="3"/>
  <c r="W368" i="3"/>
  <c r="U368" i="3" s="1"/>
  <c r="BG368" i="3" s="1"/>
  <c r="AS367" i="3"/>
  <c r="AR367" i="3"/>
  <c r="AM367" i="3"/>
  <c r="AL367" i="3"/>
  <c r="AK367" i="3"/>
  <c r="AJ367" i="3"/>
  <c r="AI367" i="3"/>
  <c r="AH367" i="3"/>
  <c r="AG367" i="3"/>
  <c r="AB367" i="3"/>
  <c r="AA367" i="3"/>
  <c r="Z367" i="3"/>
  <c r="Y367" i="3"/>
  <c r="X367" i="3"/>
  <c r="AN367" i="3" s="1"/>
  <c r="W367" i="3"/>
  <c r="U367" i="3" s="1"/>
  <c r="BG367" i="3" s="1"/>
  <c r="AS366" i="3"/>
  <c r="AR366" i="3"/>
  <c r="AM366" i="3"/>
  <c r="AL366" i="3"/>
  <c r="AK366" i="3"/>
  <c r="AJ366" i="3"/>
  <c r="AI366" i="3"/>
  <c r="AH366" i="3"/>
  <c r="AG366" i="3"/>
  <c r="AB366" i="3"/>
  <c r="AA366" i="3"/>
  <c r="Z366" i="3"/>
  <c r="Y366" i="3"/>
  <c r="X366" i="3"/>
  <c r="W366" i="3"/>
  <c r="U366" i="3" s="1"/>
  <c r="BG366" i="3" s="1"/>
  <c r="AS365" i="3"/>
  <c r="AR365" i="3"/>
  <c r="AM365" i="3"/>
  <c r="AL365" i="3"/>
  <c r="AK365" i="3"/>
  <c r="AJ365" i="3"/>
  <c r="AI365" i="3"/>
  <c r="AH365" i="3"/>
  <c r="AG365" i="3"/>
  <c r="AB365" i="3"/>
  <c r="AA365" i="3"/>
  <c r="Z365" i="3"/>
  <c r="Y365" i="3"/>
  <c r="X365" i="3"/>
  <c r="W365" i="3"/>
  <c r="U365" i="3" s="1"/>
  <c r="BG365" i="3" s="1"/>
  <c r="AS364" i="3"/>
  <c r="AR364" i="3"/>
  <c r="AM364" i="3"/>
  <c r="AL364" i="3"/>
  <c r="AK364" i="3"/>
  <c r="AJ364" i="3"/>
  <c r="AI364" i="3"/>
  <c r="AH364" i="3"/>
  <c r="AG364" i="3"/>
  <c r="AB364" i="3"/>
  <c r="AA364" i="3"/>
  <c r="Z364" i="3"/>
  <c r="Y364" i="3"/>
  <c r="X364" i="3"/>
  <c r="W364" i="3"/>
  <c r="U364" i="3" s="1"/>
  <c r="BG364" i="3" s="1"/>
  <c r="AS363" i="3"/>
  <c r="AR363" i="3"/>
  <c r="AM363" i="3"/>
  <c r="AL363" i="3"/>
  <c r="AK363" i="3"/>
  <c r="AJ363" i="3"/>
  <c r="AI363" i="3"/>
  <c r="AH363" i="3"/>
  <c r="AG363" i="3"/>
  <c r="AB363" i="3"/>
  <c r="AA363" i="3"/>
  <c r="Z363" i="3"/>
  <c r="Y363" i="3"/>
  <c r="X363" i="3"/>
  <c r="W363" i="3"/>
  <c r="U363" i="3" s="1"/>
  <c r="BG363" i="3" s="1"/>
  <c r="AS362" i="3"/>
  <c r="AR362" i="3"/>
  <c r="AM362" i="3"/>
  <c r="AL362" i="3"/>
  <c r="AK362" i="3"/>
  <c r="AJ362" i="3"/>
  <c r="AI362" i="3"/>
  <c r="AH362" i="3"/>
  <c r="AG362" i="3"/>
  <c r="AB362" i="3"/>
  <c r="AA362" i="3"/>
  <c r="Z362" i="3"/>
  <c r="Y362" i="3"/>
  <c r="X362" i="3"/>
  <c r="W362" i="3"/>
  <c r="U362" i="3" s="1"/>
  <c r="BG362" i="3" s="1"/>
  <c r="AS361" i="3"/>
  <c r="AR361" i="3"/>
  <c r="AM361" i="3"/>
  <c r="AL361" i="3"/>
  <c r="AK361" i="3"/>
  <c r="AJ361" i="3"/>
  <c r="AI361" i="3"/>
  <c r="AH361" i="3"/>
  <c r="AG361" i="3"/>
  <c r="AB361" i="3"/>
  <c r="AA361" i="3"/>
  <c r="Z361" i="3"/>
  <c r="Y361" i="3"/>
  <c r="X361" i="3"/>
  <c r="W361" i="3"/>
  <c r="U361" i="3" s="1"/>
  <c r="BG361" i="3" s="1"/>
  <c r="AS360" i="3"/>
  <c r="AR360" i="3"/>
  <c r="AM360" i="3"/>
  <c r="AL360" i="3"/>
  <c r="AK360" i="3"/>
  <c r="AJ360" i="3"/>
  <c r="AI360" i="3"/>
  <c r="AH360" i="3"/>
  <c r="AG360" i="3"/>
  <c r="AB360" i="3"/>
  <c r="AA360" i="3"/>
  <c r="Z360" i="3"/>
  <c r="Y360" i="3"/>
  <c r="X360" i="3"/>
  <c r="W360" i="3"/>
  <c r="U360" i="3" s="1"/>
  <c r="BG360" i="3" s="1"/>
  <c r="AS359" i="3"/>
  <c r="AR359" i="3"/>
  <c r="AM359" i="3"/>
  <c r="AL359" i="3"/>
  <c r="AK359" i="3"/>
  <c r="AJ359" i="3"/>
  <c r="AI359" i="3"/>
  <c r="AH359" i="3"/>
  <c r="AG359" i="3"/>
  <c r="AB359" i="3"/>
  <c r="AA359" i="3"/>
  <c r="Z359" i="3"/>
  <c r="Y359" i="3"/>
  <c r="X359" i="3"/>
  <c r="AN359" i="3" s="1"/>
  <c r="W359" i="3"/>
  <c r="U359" i="3" s="1"/>
  <c r="BG359" i="3" s="1"/>
  <c r="AS358" i="3"/>
  <c r="AR358" i="3"/>
  <c r="AM358" i="3"/>
  <c r="AL358" i="3"/>
  <c r="AK358" i="3"/>
  <c r="AJ358" i="3"/>
  <c r="AI358" i="3"/>
  <c r="AH358" i="3"/>
  <c r="AG358" i="3"/>
  <c r="AB358" i="3"/>
  <c r="AA358" i="3"/>
  <c r="Z358" i="3"/>
  <c r="Y358" i="3"/>
  <c r="X358" i="3"/>
  <c r="W358" i="3"/>
  <c r="U358" i="3" s="1"/>
  <c r="BG358" i="3" s="1"/>
  <c r="AS357" i="3"/>
  <c r="AR357" i="3"/>
  <c r="AM357" i="3"/>
  <c r="AL357" i="3"/>
  <c r="AK357" i="3"/>
  <c r="AJ357" i="3"/>
  <c r="AI357" i="3"/>
  <c r="AH357" i="3"/>
  <c r="AG357" i="3"/>
  <c r="AB357" i="3"/>
  <c r="AA357" i="3"/>
  <c r="Z357" i="3"/>
  <c r="Y357" i="3"/>
  <c r="X357" i="3"/>
  <c r="W357" i="3"/>
  <c r="U357" i="3" s="1"/>
  <c r="BG357" i="3" s="1"/>
  <c r="AS356" i="3"/>
  <c r="AR356" i="3"/>
  <c r="AM356" i="3"/>
  <c r="AL356" i="3"/>
  <c r="AK356" i="3"/>
  <c r="AJ356" i="3"/>
  <c r="AI356" i="3"/>
  <c r="AH356" i="3"/>
  <c r="AG356" i="3"/>
  <c r="AB356" i="3"/>
  <c r="AA356" i="3"/>
  <c r="Z356" i="3"/>
  <c r="Y356" i="3"/>
  <c r="X356" i="3"/>
  <c r="W356" i="3"/>
  <c r="U356" i="3" s="1"/>
  <c r="BG356" i="3" s="1"/>
  <c r="AS355" i="3"/>
  <c r="AR355" i="3"/>
  <c r="AM355" i="3"/>
  <c r="AL355" i="3"/>
  <c r="AK355" i="3"/>
  <c r="AJ355" i="3"/>
  <c r="AI355" i="3"/>
  <c r="AH355" i="3"/>
  <c r="AG355" i="3"/>
  <c r="AB355" i="3"/>
  <c r="AA355" i="3"/>
  <c r="Z355" i="3"/>
  <c r="Y355" i="3"/>
  <c r="X355" i="3"/>
  <c r="W355" i="3"/>
  <c r="U355" i="3" s="1"/>
  <c r="BG355" i="3" s="1"/>
  <c r="AS354" i="3"/>
  <c r="AR354" i="3"/>
  <c r="AM354" i="3"/>
  <c r="AL354" i="3"/>
  <c r="AK354" i="3"/>
  <c r="AJ354" i="3"/>
  <c r="AI354" i="3"/>
  <c r="AH354" i="3"/>
  <c r="AG354" i="3"/>
  <c r="AB354" i="3"/>
  <c r="AA354" i="3"/>
  <c r="Z354" i="3"/>
  <c r="Y354" i="3"/>
  <c r="X354" i="3"/>
  <c r="W354" i="3"/>
  <c r="U354" i="3" s="1"/>
  <c r="BG354" i="3" s="1"/>
  <c r="AS353" i="3"/>
  <c r="AR353" i="3"/>
  <c r="AM353" i="3"/>
  <c r="AL353" i="3"/>
  <c r="AK353" i="3"/>
  <c r="AJ353" i="3"/>
  <c r="AI353" i="3"/>
  <c r="AH353" i="3"/>
  <c r="AG353" i="3"/>
  <c r="AB353" i="3"/>
  <c r="AA353" i="3"/>
  <c r="Z353" i="3"/>
  <c r="Y353" i="3"/>
  <c r="X353" i="3"/>
  <c r="W353" i="3"/>
  <c r="U353" i="3" s="1"/>
  <c r="BG353" i="3" s="1"/>
  <c r="AS352" i="3"/>
  <c r="AR352" i="3"/>
  <c r="AM352" i="3"/>
  <c r="AL352" i="3"/>
  <c r="AK352" i="3"/>
  <c r="AJ352" i="3"/>
  <c r="AI352" i="3"/>
  <c r="AH352" i="3"/>
  <c r="AG352" i="3"/>
  <c r="AB352" i="3"/>
  <c r="AA352" i="3"/>
  <c r="Z352" i="3"/>
  <c r="Y352" i="3"/>
  <c r="X352" i="3"/>
  <c r="W352" i="3"/>
  <c r="U352" i="3" s="1"/>
  <c r="BG352" i="3" s="1"/>
  <c r="AS351" i="3"/>
  <c r="AR351" i="3"/>
  <c r="AM351" i="3"/>
  <c r="AL351" i="3"/>
  <c r="AK351" i="3"/>
  <c r="AJ351" i="3"/>
  <c r="AI351" i="3"/>
  <c r="AH351" i="3"/>
  <c r="AG351" i="3"/>
  <c r="AB351" i="3"/>
  <c r="AA351" i="3"/>
  <c r="Z351" i="3"/>
  <c r="Y351" i="3"/>
  <c r="X351" i="3"/>
  <c r="W351" i="3"/>
  <c r="U351" i="3" s="1"/>
  <c r="BG351" i="3" s="1"/>
  <c r="AS350" i="3"/>
  <c r="AR350" i="3"/>
  <c r="AM350" i="3"/>
  <c r="AL350" i="3"/>
  <c r="AK350" i="3"/>
  <c r="AJ350" i="3"/>
  <c r="AI350" i="3"/>
  <c r="AH350" i="3"/>
  <c r="AG350" i="3"/>
  <c r="AB350" i="3"/>
  <c r="AA350" i="3"/>
  <c r="Z350" i="3"/>
  <c r="Y350" i="3"/>
  <c r="X350" i="3"/>
  <c r="AN350" i="3" s="1"/>
  <c r="W350" i="3"/>
  <c r="U350" i="3" s="1"/>
  <c r="BG350" i="3" s="1"/>
  <c r="AS349" i="3"/>
  <c r="AR349" i="3"/>
  <c r="AM349" i="3"/>
  <c r="AL349" i="3"/>
  <c r="AK349" i="3"/>
  <c r="AJ349" i="3"/>
  <c r="AI349" i="3"/>
  <c r="AH349" i="3"/>
  <c r="AG349" i="3"/>
  <c r="AB349" i="3"/>
  <c r="AA349" i="3"/>
  <c r="Z349" i="3"/>
  <c r="Y349" i="3"/>
  <c r="X349" i="3"/>
  <c r="W349" i="3"/>
  <c r="U349" i="3" s="1"/>
  <c r="BG349" i="3" s="1"/>
  <c r="AS348" i="3"/>
  <c r="AR348" i="3"/>
  <c r="AM348" i="3"/>
  <c r="AL348" i="3"/>
  <c r="AK348" i="3"/>
  <c r="AJ348" i="3"/>
  <c r="AI348" i="3"/>
  <c r="AH348" i="3"/>
  <c r="AG348" i="3"/>
  <c r="AB348" i="3"/>
  <c r="AA348" i="3"/>
  <c r="Z348" i="3"/>
  <c r="Y348" i="3"/>
  <c r="X348" i="3"/>
  <c r="W348" i="3"/>
  <c r="U348" i="3" s="1"/>
  <c r="BG348" i="3" s="1"/>
  <c r="AS347" i="3"/>
  <c r="AR347" i="3"/>
  <c r="AM347" i="3"/>
  <c r="AL347" i="3"/>
  <c r="AK347" i="3"/>
  <c r="AJ347" i="3"/>
  <c r="AI347" i="3"/>
  <c r="AH347" i="3"/>
  <c r="AG347" i="3"/>
  <c r="AB347" i="3"/>
  <c r="AA347" i="3"/>
  <c r="Z347" i="3"/>
  <c r="Y347" i="3"/>
  <c r="X347" i="3"/>
  <c r="W347" i="3"/>
  <c r="U347" i="3" s="1"/>
  <c r="BG347" i="3" s="1"/>
  <c r="AS346" i="3"/>
  <c r="AR346" i="3"/>
  <c r="AM346" i="3"/>
  <c r="AL346" i="3"/>
  <c r="AK346" i="3"/>
  <c r="AJ346" i="3"/>
  <c r="AI346" i="3"/>
  <c r="AH346" i="3"/>
  <c r="AG346" i="3"/>
  <c r="AB346" i="3"/>
  <c r="AA346" i="3"/>
  <c r="Z346" i="3"/>
  <c r="Y346" i="3"/>
  <c r="X346" i="3"/>
  <c r="W346" i="3"/>
  <c r="U346" i="3" s="1"/>
  <c r="BG346" i="3" s="1"/>
  <c r="AS345" i="3"/>
  <c r="AR345" i="3"/>
  <c r="AM345" i="3"/>
  <c r="AL345" i="3"/>
  <c r="AK345" i="3"/>
  <c r="AJ345" i="3"/>
  <c r="AI345" i="3"/>
  <c r="AH345" i="3"/>
  <c r="AG345" i="3"/>
  <c r="AB345" i="3"/>
  <c r="AA345" i="3"/>
  <c r="Z345" i="3"/>
  <c r="Y345" i="3"/>
  <c r="X345" i="3"/>
  <c r="W345" i="3"/>
  <c r="U345" i="3" s="1"/>
  <c r="BG345" i="3" s="1"/>
  <c r="AS344" i="3"/>
  <c r="AR344" i="3"/>
  <c r="AM344" i="3"/>
  <c r="AL344" i="3"/>
  <c r="AK344" i="3"/>
  <c r="AJ344" i="3"/>
  <c r="AI344" i="3"/>
  <c r="AH344" i="3"/>
  <c r="AG344" i="3"/>
  <c r="AB344" i="3"/>
  <c r="AA344" i="3"/>
  <c r="Z344" i="3"/>
  <c r="Y344" i="3"/>
  <c r="X344" i="3"/>
  <c r="W344" i="3"/>
  <c r="U344" i="3" s="1"/>
  <c r="BG344" i="3" s="1"/>
  <c r="AS343" i="3"/>
  <c r="AR343" i="3"/>
  <c r="AM343" i="3"/>
  <c r="AL343" i="3"/>
  <c r="AK343" i="3"/>
  <c r="AJ343" i="3"/>
  <c r="AI343" i="3"/>
  <c r="AH343" i="3"/>
  <c r="AG343" i="3"/>
  <c r="AB343" i="3"/>
  <c r="AA343" i="3"/>
  <c r="Z343" i="3"/>
  <c r="Y343" i="3"/>
  <c r="X343" i="3"/>
  <c r="W343" i="3"/>
  <c r="U343" i="3" s="1"/>
  <c r="BG343" i="3" s="1"/>
  <c r="AS342" i="3"/>
  <c r="AR342" i="3"/>
  <c r="AM342" i="3"/>
  <c r="AL342" i="3"/>
  <c r="AK342" i="3"/>
  <c r="AJ342" i="3"/>
  <c r="AI342" i="3"/>
  <c r="AH342" i="3"/>
  <c r="AG342" i="3"/>
  <c r="AB342" i="3"/>
  <c r="AA342" i="3"/>
  <c r="Z342" i="3"/>
  <c r="Y342" i="3"/>
  <c r="X342" i="3"/>
  <c r="AN342" i="3" s="1"/>
  <c r="W342" i="3"/>
  <c r="U342" i="3" s="1"/>
  <c r="BG342" i="3" s="1"/>
  <c r="AS341" i="3"/>
  <c r="AR341" i="3"/>
  <c r="AM341" i="3"/>
  <c r="AL341" i="3"/>
  <c r="AK341" i="3"/>
  <c r="AJ341" i="3"/>
  <c r="AI341" i="3"/>
  <c r="AH341" i="3"/>
  <c r="AG341" i="3"/>
  <c r="AB341" i="3"/>
  <c r="AA341" i="3"/>
  <c r="Z341" i="3"/>
  <c r="Y341" i="3"/>
  <c r="X341" i="3"/>
  <c r="W341" i="3"/>
  <c r="U341" i="3" s="1"/>
  <c r="BG341" i="3" s="1"/>
  <c r="AS340" i="3"/>
  <c r="AR340" i="3"/>
  <c r="AM340" i="3"/>
  <c r="AL340" i="3"/>
  <c r="AK340" i="3"/>
  <c r="AJ340" i="3"/>
  <c r="AI340" i="3"/>
  <c r="AH340" i="3"/>
  <c r="AG340" i="3"/>
  <c r="AB340" i="3"/>
  <c r="AA340" i="3"/>
  <c r="Z340" i="3"/>
  <c r="Y340" i="3"/>
  <c r="X340" i="3"/>
  <c r="W340" i="3"/>
  <c r="U340" i="3" s="1"/>
  <c r="BG340" i="3" s="1"/>
  <c r="BG339" i="3"/>
  <c r="AS339" i="3"/>
  <c r="AR339" i="3"/>
  <c r="AM339" i="3"/>
  <c r="AL339" i="3"/>
  <c r="AK339" i="3"/>
  <c r="AJ339" i="3"/>
  <c r="AI339" i="3"/>
  <c r="AH339" i="3"/>
  <c r="AG339" i="3"/>
  <c r="AB339" i="3"/>
  <c r="AA339" i="3"/>
  <c r="Z339" i="3"/>
  <c r="Y339" i="3"/>
  <c r="X339" i="3"/>
  <c r="W339" i="3"/>
  <c r="U339" i="3" s="1"/>
  <c r="AS338" i="3"/>
  <c r="AR338" i="3"/>
  <c r="AM338" i="3"/>
  <c r="AL338" i="3"/>
  <c r="AK338" i="3"/>
  <c r="AJ338" i="3"/>
  <c r="AI338" i="3"/>
  <c r="AH338" i="3"/>
  <c r="AG338" i="3"/>
  <c r="AB338" i="3"/>
  <c r="AA338" i="3"/>
  <c r="Z338" i="3"/>
  <c r="Y338" i="3"/>
  <c r="X338" i="3"/>
  <c r="W338" i="3"/>
  <c r="U338" i="3" s="1"/>
  <c r="BG338" i="3" s="1"/>
  <c r="AS337" i="3"/>
  <c r="AR337" i="3"/>
  <c r="AM337" i="3"/>
  <c r="AL337" i="3"/>
  <c r="AK337" i="3"/>
  <c r="AJ337" i="3"/>
  <c r="AI337" i="3"/>
  <c r="AH337" i="3"/>
  <c r="AG337" i="3"/>
  <c r="AB337" i="3"/>
  <c r="AA337" i="3"/>
  <c r="Z337" i="3"/>
  <c r="Y337" i="3"/>
  <c r="X337" i="3"/>
  <c r="AN337" i="3" s="1"/>
  <c r="W337" i="3"/>
  <c r="U337" i="3" s="1"/>
  <c r="BG337" i="3" s="1"/>
  <c r="AS336" i="3"/>
  <c r="AR336" i="3"/>
  <c r="AM336" i="3"/>
  <c r="AL336" i="3"/>
  <c r="AK336" i="3"/>
  <c r="AJ336" i="3"/>
  <c r="AI336" i="3"/>
  <c r="AH336" i="3"/>
  <c r="AG336" i="3"/>
  <c r="AB336" i="3"/>
  <c r="AA336" i="3"/>
  <c r="Z336" i="3"/>
  <c r="Y336" i="3"/>
  <c r="X336" i="3"/>
  <c r="W336" i="3"/>
  <c r="U336" i="3" s="1"/>
  <c r="BG336" i="3" s="1"/>
  <c r="AS335" i="3"/>
  <c r="AR335" i="3"/>
  <c r="AM335" i="3"/>
  <c r="AL335" i="3"/>
  <c r="AK335" i="3"/>
  <c r="AJ335" i="3"/>
  <c r="AI335" i="3"/>
  <c r="AH335" i="3"/>
  <c r="AG335" i="3"/>
  <c r="AB335" i="3"/>
  <c r="AA335" i="3"/>
  <c r="Z335" i="3"/>
  <c r="Y335" i="3"/>
  <c r="X335" i="3"/>
  <c r="W335" i="3"/>
  <c r="U335" i="3" s="1"/>
  <c r="BG335" i="3" s="1"/>
  <c r="AS334" i="3"/>
  <c r="AR334" i="3"/>
  <c r="AM334" i="3"/>
  <c r="AL334" i="3"/>
  <c r="AK334" i="3"/>
  <c r="AJ334" i="3"/>
  <c r="AI334" i="3"/>
  <c r="AH334" i="3"/>
  <c r="AG334" i="3"/>
  <c r="AB334" i="3"/>
  <c r="AA334" i="3"/>
  <c r="Z334" i="3"/>
  <c r="Y334" i="3"/>
  <c r="X334" i="3"/>
  <c r="W334" i="3"/>
  <c r="U334" i="3" s="1"/>
  <c r="BG334" i="3" s="1"/>
  <c r="AS333" i="3"/>
  <c r="AR333" i="3"/>
  <c r="AM333" i="3"/>
  <c r="AL333" i="3"/>
  <c r="AK333" i="3"/>
  <c r="AJ333" i="3"/>
  <c r="AI333" i="3"/>
  <c r="AH333" i="3"/>
  <c r="AG333" i="3"/>
  <c r="AB333" i="3"/>
  <c r="AA333" i="3"/>
  <c r="Z333" i="3"/>
  <c r="Y333" i="3"/>
  <c r="X333" i="3"/>
  <c r="W333" i="3"/>
  <c r="U333" i="3" s="1"/>
  <c r="BG333" i="3" s="1"/>
  <c r="AS332" i="3"/>
  <c r="AR332" i="3"/>
  <c r="AM332" i="3"/>
  <c r="AL332" i="3"/>
  <c r="AK332" i="3"/>
  <c r="AJ332" i="3"/>
  <c r="AI332" i="3"/>
  <c r="AH332" i="3"/>
  <c r="AG332" i="3"/>
  <c r="AB332" i="3"/>
  <c r="AA332" i="3"/>
  <c r="Z332" i="3"/>
  <c r="Y332" i="3"/>
  <c r="X332" i="3"/>
  <c r="W332" i="3"/>
  <c r="U332" i="3" s="1"/>
  <c r="BG332" i="3" s="1"/>
  <c r="AS331" i="3"/>
  <c r="AR331" i="3"/>
  <c r="AM331" i="3"/>
  <c r="AL331" i="3"/>
  <c r="AK331" i="3"/>
  <c r="AJ331" i="3"/>
  <c r="AI331" i="3"/>
  <c r="AH331" i="3"/>
  <c r="AG331" i="3"/>
  <c r="AB331" i="3"/>
  <c r="AA331" i="3"/>
  <c r="Z331" i="3"/>
  <c r="Y331" i="3"/>
  <c r="X331" i="3"/>
  <c r="W331" i="3"/>
  <c r="U331" i="3" s="1"/>
  <c r="BG331" i="3" s="1"/>
  <c r="AS330" i="3"/>
  <c r="AR330" i="3"/>
  <c r="AM330" i="3"/>
  <c r="AL330" i="3"/>
  <c r="AK330" i="3"/>
  <c r="AJ330" i="3"/>
  <c r="AI330" i="3"/>
  <c r="AH330" i="3"/>
  <c r="AG330" i="3"/>
  <c r="AB330" i="3"/>
  <c r="AA330" i="3"/>
  <c r="Z330" i="3"/>
  <c r="Y330" i="3"/>
  <c r="X330" i="3"/>
  <c r="W330" i="3"/>
  <c r="U330" i="3" s="1"/>
  <c r="BG330" i="3" s="1"/>
  <c r="AS329" i="3"/>
  <c r="AR329" i="3"/>
  <c r="AM329" i="3"/>
  <c r="AL329" i="3"/>
  <c r="AK329" i="3"/>
  <c r="AJ329" i="3"/>
  <c r="AI329" i="3"/>
  <c r="AH329" i="3"/>
  <c r="AG329" i="3"/>
  <c r="AB329" i="3"/>
  <c r="AA329" i="3"/>
  <c r="Z329" i="3"/>
  <c r="Y329" i="3"/>
  <c r="X329" i="3"/>
  <c r="AN329" i="3" s="1"/>
  <c r="W329" i="3"/>
  <c r="U329" i="3" s="1"/>
  <c r="BG329" i="3" s="1"/>
  <c r="AS328" i="3"/>
  <c r="AR328" i="3"/>
  <c r="AM328" i="3"/>
  <c r="AL328" i="3"/>
  <c r="AK328" i="3"/>
  <c r="AJ328" i="3"/>
  <c r="AI328" i="3"/>
  <c r="AH328" i="3"/>
  <c r="AG328" i="3"/>
  <c r="AB328" i="3"/>
  <c r="AA328" i="3"/>
  <c r="Z328" i="3"/>
  <c r="Y328" i="3"/>
  <c r="X328" i="3"/>
  <c r="W328" i="3"/>
  <c r="U328" i="3" s="1"/>
  <c r="BG328" i="3" s="1"/>
  <c r="AS327" i="3"/>
  <c r="AR327" i="3"/>
  <c r="AM327" i="3"/>
  <c r="AL327" i="3"/>
  <c r="AK327" i="3"/>
  <c r="AJ327" i="3"/>
  <c r="AI327" i="3"/>
  <c r="AH327" i="3"/>
  <c r="AG327" i="3"/>
  <c r="AB327" i="3"/>
  <c r="AA327" i="3"/>
  <c r="Z327" i="3"/>
  <c r="Y327" i="3"/>
  <c r="X327" i="3"/>
  <c r="W327" i="3"/>
  <c r="U327" i="3" s="1"/>
  <c r="BG327" i="3" s="1"/>
  <c r="AS326" i="3"/>
  <c r="AR326" i="3"/>
  <c r="AM326" i="3"/>
  <c r="AL326" i="3"/>
  <c r="AK326" i="3"/>
  <c r="AJ326" i="3"/>
  <c r="AI326" i="3"/>
  <c r="AH326" i="3"/>
  <c r="AG326" i="3"/>
  <c r="AB326" i="3"/>
  <c r="AA326" i="3"/>
  <c r="Z326" i="3"/>
  <c r="Y326" i="3"/>
  <c r="X326" i="3"/>
  <c r="W326" i="3"/>
  <c r="U326" i="3" s="1"/>
  <c r="BG326" i="3" s="1"/>
  <c r="AS325" i="3"/>
  <c r="AR325" i="3"/>
  <c r="AM325" i="3"/>
  <c r="AL325" i="3"/>
  <c r="AK325" i="3"/>
  <c r="AJ325" i="3"/>
  <c r="AI325" i="3"/>
  <c r="AH325" i="3"/>
  <c r="AG325" i="3"/>
  <c r="AB325" i="3"/>
  <c r="AA325" i="3"/>
  <c r="Z325" i="3"/>
  <c r="Y325" i="3"/>
  <c r="X325" i="3"/>
  <c r="W325" i="3"/>
  <c r="U325" i="3" s="1"/>
  <c r="BG325" i="3" s="1"/>
  <c r="AS324" i="3"/>
  <c r="AR324" i="3"/>
  <c r="AM324" i="3"/>
  <c r="AL324" i="3"/>
  <c r="AK324" i="3"/>
  <c r="AJ324" i="3"/>
  <c r="AI324" i="3"/>
  <c r="AH324" i="3"/>
  <c r="AG324" i="3"/>
  <c r="AB324" i="3"/>
  <c r="AA324" i="3"/>
  <c r="Z324" i="3"/>
  <c r="Y324" i="3"/>
  <c r="X324" i="3"/>
  <c r="W324" i="3"/>
  <c r="U324" i="3" s="1"/>
  <c r="BG324" i="3" s="1"/>
  <c r="AS323" i="3"/>
  <c r="AR323" i="3"/>
  <c r="AM323" i="3"/>
  <c r="AL323" i="3"/>
  <c r="AK323" i="3"/>
  <c r="AJ323" i="3"/>
  <c r="AI323" i="3"/>
  <c r="AH323" i="3"/>
  <c r="AG323" i="3"/>
  <c r="AB323" i="3"/>
  <c r="AA323" i="3"/>
  <c r="Z323" i="3"/>
  <c r="Y323" i="3"/>
  <c r="X323" i="3"/>
  <c r="W323" i="3"/>
  <c r="U323" i="3" s="1"/>
  <c r="BG323" i="3" s="1"/>
  <c r="AS322" i="3"/>
  <c r="AR322" i="3"/>
  <c r="AM322" i="3"/>
  <c r="AL322" i="3"/>
  <c r="AK322" i="3"/>
  <c r="AJ322" i="3"/>
  <c r="AI322" i="3"/>
  <c r="AH322" i="3"/>
  <c r="AG322" i="3"/>
  <c r="AB322" i="3"/>
  <c r="AA322" i="3"/>
  <c r="Z322" i="3"/>
  <c r="Y322" i="3"/>
  <c r="X322" i="3"/>
  <c r="W322" i="3"/>
  <c r="U322" i="3" s="1"/>
  <c r="BG322" i="3" s="1"/>
  <c r="AS321" i="3"/>
  <c r="AR321" i="3"/>
  <c r="AM321" i="3"/>
  <c r="AL321" i="3"/>
  <c r="AK321" i="3"/>
  <c r="AJ321" i="3"/>
  <c r="AI321" i="3"/>
  <c r="AH321" i="3"/>
  <c r="AG321" i="3"/>
  <c r="AB321" i="3"/>
  <c r="AA321" i="3"/>
  <c r="Z321" i="3"/>
  <c r="Y321" i="3"/>
  <c r="X321" i="3"/>
  <c r="W321" i="3"/>
  <c r="U321" i="3" s="1"/>
  <c r="BG321" i="3" s="1"/>
  <c r="AS320" i="3"/>
  <c r="AR320" i="3"/>
  <c r="AM320" i="3"/>
  <c r="AL320" i="3"/>
  <c r="AK320" i="3"/>
  <c r="AJ320" i="3"/>
  <c r="AI320" i="3"/>
  <c r="AH320" i="3"/>
  <c r="AG320" i="3"/>
  <c r="AB320" i="3"/>
  <c r="AA320" i="3"/>
  <c r="Z320" i="3"/>
  <c r="Y320" i="3"/>
  <c r="X320" i="3"/>
  <c r="W320" i="3"/>
  <c r="U320" i="3" s="1"/>
  <c r="BG320" i="3" s="1"/>
  <c r="AS319" i="3"/>
  <c r="AR319" i="3"/>
  <c r="AM319" i="3"/>
  <c r="AL319" i="3"/>
  <c r="AK319" i="3"/>
  <c r="AJ319" i="3"/>
  <c r="AI319" i="3"/>
  <c r="AH319" i="3"/>
  <c r="AG319" i="3"/>
  <c r="AB319" i="3"/>
  <c r="AA319" i="3"/>
  <c r="Z319" i="3"/>
  <c r="Y319" i="3"/>
  <c r="X319" i="3"/>
  <c r="W319" i="3"/>
  <c r="U319" i="3" s="1"/>
  <c r="BG319" i="3" s="1"/>
  <c r="AS318" i="3"/>
  <c r="AR318" i="3"/>
  <c r="AM318" i="3"/>
  <c r="AL318" i="3"/>
  <c r="AK318" i="3"/>
  <c r="AJ318" i="3"/>
  <c r="AI318" i="3"/>
  <c r="AH318" i="3"/>
  <c r="AG318" i="3"/>
  <c r="AB318" i="3"/>
  <c r="AA318" i="3"/>
  <c r="Z318" i="3"/>
  <c r="Y318" i="3"/>
  <c r="X318" i="3"/>
  <c r="W318" i="3"/>
  <c r="U318" i="3" s="1"/>
  <c r="BG318" i="3" s="1"/>
  <c r="AS317" i="3"/>
  <c r="AR317" i="3"/>
  <c r="AM317" i="3"/>
  <c r="AL317" i="3"/>
  <c r="AK317" i="3"/>
  <c r="AJ317" i="3"/>
  <c r="AI317" i="3"/>
  <c r="AH317" i="3"/>
  <c r="AG317" i="3"/>
  <c r="AB317" i="3"/>
  <c r="AA317" i="3"/>
  <c r="Z317" i="3"/>
  <c r="Y317" i="3"/>
  <c r="X317" i="3"/>
  <c r="W317" i="3"/>
  <c r="U317" i="3" s="1"/>
  <c r="BG317" i="3" s="1"/>
  <c r="AS316" i="3"/>
  <c r="AR316" i="3"/>
  <c r="AM316" i="3"/>
  <c r="AL316" i="3"/>
  <c r="AK316" i="3"/>
  <c r="AJ316" i="3"/>
  <c r="AI316" i="3"/>
  <c r="AH316" i="3"/>
  <c r="AG316" i="3"/>
  <c r="AB316" i="3"/>
  <c r="AA316" i="3"/>
  <c r="Z316" i="3"/>
  <c r="Y316" i="3"/>
  <c r="X316" i="3"/>
  <c r="W316" i="3"/>
  <c r="U316" i="3" s="1"/>
  <c r="BG316" i="3" s="1"/>
  <c r="AS315" i="3"/>
  <c r="AR315" i="3"/>
  <c r="AM315" i="3"/>
  <c r="AL315" i="3"/>
  <c r="AK315" i="3"/>
  <c r="AJ315" i="3"/>
  <c r="AI315" i="3"/>
  <c r="AH315" i="3"/>
  <c r="AG315" i="3"/>
  <c r="AB315" i="3"/>
  <c r="AA315" i="3"/>
  <c r="Z315" i="3"/>
  <c r="Y315" i="3"/>
  <c r="X315" i="3"/>
  <c r="W315" i="3"/>
  <c r="U315" i="3" s="1"/>
  <c r="BG315" i="3" s="1"/>
  <c r="AS314" i="3"/>
  <c r="AR314" i="3"/>
  <c r="AM314" i="3"/>
  <c r="AL314" i="3"/>
  <c r="AK314" i="3"/>
  <c r="AJ314" i="3"/>
  <c r="AI314" i="3"/>
  <c r="AH314" i="3"/>
  <c r="AG314" i="3"/>
  <c r="AB314" i="3"/>
  <c r="AA314" i="3"/>
  <c r="Z314" i="3"/>
  <c r="Y314" i="3"/>
  <c r="X314" i="3"/>
  <c r="W314" i="3"/>
  <c r="U314" i="3" s="1"/>
  <c r="BG314" i="3" s="1"/>
  <c r="AS313" i="3"/>
  <c r="AR313" i="3"/>
  <c r="AM313" i="3"/>
  <c r="AL313" i="3"/>
  <c r="AK313" i="3"/>
  <c r="AJ313" i="3"/>
  <c r="AI313" i="3"/>
  <c r="AH313" i="3"/>
  <c r="AG313" i="3"/>
  <c r="AB313" i="3"/>
  <c r="AA313" i="3"/>
  <c r="Z313" i="3"/>
  <c r="Y313" i="3"/>
  <c r="X313" i="3"/>
  <c r="W313" i="3"/>
  <c r="U313" i="3" s="1"/>
  <c r="BG313" i="3" s="1"/>
  <c r="AS312" i="3"/>
  <c r="AR312" i="3"/>
  <c r="AM312" i="3"/>
  <c r="AL312" i="3"/>
  <c r="AK312" i="3"/>
  <c r="AJ312" i="3"/>
  <c r="AI312" i="3"/>
  <c r="AH312" i="3"/>
  <c r="AG312" i="3"/>
  <c r="AB312" i="3"/>
  <c r="AA312" i="3"/>
  <c r="Z312" i="3"/>
  <c r="Y312" i="3"/>
  <c r="X312" i="3"/>
  <c r="W312" i="3"/>
  <c r="U312" i="3" s="1"/>
  <c r="BG312" i="3" s="1"/>
  <c r="AS311" i="3"/>
  <c r="AR311" i="3"/>
  <c r="AM311" i="3"/>
  <c r="AL311" i="3"/>
  <c r="AK311" i="3"/>
  <c r="AJ311" i="3"/>
  <c r="AI311" i="3"/>
  <c r="AH311" i="3"/>
  <c r="AG311" i="3"/>
  <c r="AB311" i="3"/>
  <c r="AA311" i="3"/>
  <c r="Z311" i="3"/>
  <c r="Y311" i="3"/>
  <c r="X311" i="3"/>
  <c r="W311" i="3"/>
  <c r="U311" i="3" s="1"/>
  <c r="BG311" i="3" s="1"/>
  <c r="AS310" i="3"/>
  <c r="AR310" i="3"/>
  <c r="AM310" i="3"/>
  <c r="AL310" i="3"/>
  <c r="AK310" i="3"/>
  <c r="AJ310" i="3"/>
  <c r="AI310" i="3"/>
  <c r="AH310" i="3"/>
  <c r="AG310" i="3"/>
  <c r="AB310" i="3"/>
  <c r="AA310" i="3"/>
  <c r="Z310" i="3"/>
  <c r="Y310" i="3"/>
  <c r="X310" i="3"/>
  <c r="W310" i="3"/>
  <c r="U310" i="3" s="1"/>
  <c r="BG310" i="3" s="1"/>
  <c r="AS309" i="3"/>
  <c r="AR309" i="3"/>
  <c r="AM309" i="3"/>
  <c r="AL309" i="3"/>
  <c r="AK309" i="3"/>
  <c r="AJ309" i="3"/>
  <c r="AI309" i="3"/>
  <c r="AH309" i="3"/>
  <c r="AG309" i="3"/>
  <c r="AB309" i="3"/>
  <c r="AA309" i="3"/>
  <c r="Z309" i="3"/>
  <c r="Y309" i="3"/>
  <c r="X309" i="3"/>
  <c r="W309" i="3"/>
  <c r="U309" i="3" s="1"/>
  <c r="BG309" i="3" s="1"/>
  <c r="AS308" i="3"/>
  <c r="AR308" i="3"/>
  <c r="AM308" i="3"/>
  <c r="AL308" i="3"/>
  <c r="AK308" i="3"/>
  <c r="AJ308" i="3"/>
  <c r="AI308" i="3"/>
  <c r="AH308" i="3"/>
  <c r="AG308" i="3"/>
  <c r="AB308" i="3"/>
  <c r="AA308" i="3"/>
  <c r="Z308" i="3"/>
  <c r="Y308" i="3"/>
  <c r="X308" i="3"/>
  <c r="W308" i="3"/>
  <c r="U308" i="3" s="1"/>
  <c r="BG308" i="3" s="1"/>
  <c r="AS307" i="3"/>
  <c r="AR307" i="3"/>
  <c r="AM307" i="3"/>
  <c r="AL307" i="3"/>
  <c r="AK307" i="3"/>
  <c r="AJ307" i="3"/>
  <c r="AI307" i="3"/>
  <c r="AH307" i="3"/>
  <c r="AG307" i="3"/>
  <c r="AB307" i="3"/>
  <c r="AA307" i="3"/>
  <c r="Z307" i="3"/>
  <c r="Y307" i="3"/>
  <c r="X307" i="3"/>
  <c r="W307" i="3"/>
  <c r="U307" i="3" s="1"/>
  <c r="BG307" i="3" s="1"/>
  <c r="AS306" i="3"/>
  <c r="AR306" i="3"/>
  <c r="AM306" i="3"/>
  <c r="AL306" i="3"/>
  <c r="AK306" i="3"/>
  <c r="AJ306" i="3"/>
  <c r="AI306" i="3"/>
  <c r="AH306" i="3"/>
  <c r="AG306" i="3"/>
  <c r="AB306" i="3"/>
  <c r="AA306" i="3"/>
  <c r="Z306" i="3"/>
  <c r="Y306" i="3"/>
  <c r="X306" i="3"/>
  <c r="W306" i="3"/>
  <c r="U306" i="3" s="1"/>
  <c r="BG306" i="3" s="1"/>
  <c r="AS305" i="3"/>
  <c r="AR305" i="3"/>
  <c r="AM305" i="3"/>
  <c r="AL305" i="3"/>
  <c r="AK305" i="3"/>
  <c r="AJ305" i="3"/>
  <c r="AI305" i="3"/>
  <c r="AH305" i="3"/>
  <c r="AG305" i="3"/>
  <c r="AB305" i="3"/>
  <c r="AA305" i="3"/>
  <c r="Z305" i="3"/>
  <c r="Y305" i="3"/>
  <c r="X305" i="3"/>
  <c r="W305" i="3"/>
  <c r="U305" i="3" s="1"/>
  <c r="BG305" i="3" s="1"/>
  <c r="AS304" i="3"/>
  <c r="AR304" i="3"/>
  <c r="AM304" i="3"/>
  <c r="AL304" i="3"/>
  <c r="AK304" i="3"/>
  <c r="AJ304" i="3"/>
  <c r="AI304" i="3"/>
  <c r="AH304" i="3"/>
  <c r="AG304" i="3"/>
  <c r="AB304" i="3"/>
  <c r="AA304" i="3"/>
  <c r="Z304" i="3"/>
  <c r="Y304" i="3"/>
  <c r="X304" i="3"/>
  <c r="W304" i="3"/>
  <c r="U304" i="3" s="1"/>
  <c r="BG304" i="3" s="1"/>
  <c r="AS303" i="3"/>
  <c r="AR303" i="3"/>
  <c r="AM303" i="3"/>
  <c r="AL303" i="3"/>
  <c r="AK303" i="3"/>
  <c r="AJ303" i="3"/>
  <c r="AI303" i="3"/>
  <c r="AH303" i="3"/>
  <c r="AG303" i="3"/>
  <c r="AB303" i="3"/>
  <c r="AA303" i="3"/>
  <c r="Z303" i="3"/>
  <c r="Y303" i="3"/>
  <c r="X303" i="3"/>
  <c r="W303" i="3"/>
  <c r="U303" i="3" s="1"/>
  <c r="BG303" i="3" s="1"/>
  <c r="AS302" i="3"/>
  <c r="AR302" i="3"/>
  <c r="AM302" i="3"/>
  <c r="AL302" i="3"/>
  <c r="AK302" i="3"/>
  <c r="AJ302" i="3"/>
  <c r="AI302" i="3"/>
  <c r="AH302" i="3"/>
  <c r="AG302" i="3"/>
  <c r="AB302" i="3"/>
  <c r="AA302" i="3"/>
  <c r="Z302" i="3"/>
  <c r="Y302" i="3"/>
  <c r="X302" i="3"/>
  <c r="W302" i="3"/>
  <c r="U302" i="3" s="1"/>
  <c r="BG302" i="3" s="1"/>
  <c r="AS301" i="3"/>
  <c r="AR301" i="3"/>
  <c r="AM301" i="3"/>
  <c r="AL301" i="3"/>
  <c r="AK301" i="3"/>
  <c r="AJ301" i="3"/>
  <c r="AI301" i="3"/>
  <c r="AH301" i="3"/>
  <c r="AG301" i="3"/>
  <c r="AB301" i="3"/>
  <c r="AA301" i="3"/>
  <c r="Z301" i="3"/>
  <c r="Y301" i="3"/>
  <c r="X301" i="3"/>
  <c r="W301" i="3"/>
  <c r="U301" i="3" s="1"/>
  <c r="BG301" i="3" s="1"/>
  <c r="AS300" i="3"/>
  <c r="AR300" i="3"/>
  <c r="AM300" i="3"/>
  <c r="AL300" i="3"/>
  <c r="AK300" i="3"/>
  <c r="AJ300" i="3"/>
  <c r="AI300" i="3"/>
  <c r="AH300" i="3"/>
  <c r="AG300" i="3"/>
  <c r="AB300" i="3"/>
  <c r="AA300" i="3"/>
  <c r="Z300" i="3"/>
  <c r="Y300" i="3"/>
  <c r="X300" i="3"/>
  <c r="W300" i="3"/>
  <c r="U300" i="3" s="1"/>
  <c r="BG300" i="3" s="1"/>
  <c r="AS299" i="3"/>
  <c r="AR299" i="3"/>
  <c r="AM299" i="3"/>
  <c r="AL299" i="3"/>
  <c r="AK299" i="3"/>
  <c r="AJ299" i="3"/>
  <c r="AI299" i="3"/>
  <c r="AH299" i="3"/>
  <c r="AG299" i="3"/>
  <c r="AB299" i="3"/>
  <c r="AA299" i="3"/>
  <c r="Z299" i="3"/>
  <c r="Y299" i="3"/>
  <c r="X299" i="3"/>
  <c r="W299" i="3"/>
  <c r="U299" i="3" s="1"/>
  <c r="BG299" i="3" s="1"/>
  <c r="AS298" i="3"/>
  <c r="AR298" i="3"/>
  <c r="AM298" i="3"/>
  <c r="AL298" i="3"/>
  <c r="AK298" i="3"/>
  <c r="AJ298" i="3"/>
  <c r="AI298" i="3"/>
  <c r="AH298" i="3"/>
  <c r="AG298" i="3"/>
  <c r="AB298" i="3"/>
  <c r="AA298" i="3"/>
  <c r="Z298" i="3"/>
  <c r="Y298" i="3"/>
  <c r="X298" i="3"/>
  <c r="W298" i="3"/>
  <c r="U298" i="3" s="1"/>
  <c r="BG298" i="3" s="1"/>
  <c r="AS297" i="3"/>
  <c r="AR297" i="3"/>
  <c r="AM297" i="3"/>
  <c r="AL297" i="3"/>
  <c r="AK297" i="3"/>
  <c r="AJ297" i="3"/>
  <c r="AI297" i="3"/>
  <c r="AH297" i="3"/>
  <c r="AG297" i="3"/>
  <c r="AB297" i="3"/>
  <c r="AA297" i="3"/>
  <c r="Z297" i="3"/>
  <c r="Y297" i="3"/>
  <c r="X297" i="3"/>
  <c r="W297" i="3"/>
  <c r="U297" i="3" s="1"/>
  <c r="BG297" i="3" s="1"/>
  <c r="AS296" i="3"/>
  <c r="AR296" i="3"/>
  <c r="AM296" i="3"/>
  <c r="AL296" i="3"/>
  <c r="AK296" i="3"/>
  <c r="AJ296" i="3"/>
  <c r="AI296" i="3"/>
  <c r="AH296" i="3"/>
  <c r="AG296" i="3"/>
  <c r="AB296" i="3"/>
  <c r="AA296" i="3"/>
  <c r="Z296" i="3"/>
  <c r="Y296" i="3"/>
  <c r="X296" i="3"/>
  <c r="W296" i="3"/>
  <c r="U296" i="3" s="1"/>
  <c r="BG296" i="3" s="1"/>
  <c r="AS295" i="3"/>
  <c r="AR295" i="3"/>
  <c r="AM295" i="3"/>
  <c r="AL295" i="3"/>
  <c r="AK295" i="3"/>
  <c r="AJ295" i="3"/>
  <c r="AI295" i="3"/>
  <c r="AH295" i="3"/>
  <c r="AG295" i="3"/>
  <c r="AB295" i="3"/>
  <c r="AA295" i="3"/>
  <c r="Z295" i="3"/>
  <c r="Y295" i="3"/>
  <c r="X295" i="3"/>
  <c r="W295" i="3"/>
  <c r="U295" i="3" s="1"/>
  <c r="BG295" i="3" s="1"/>
  <c r="AS294" i="3"/>
  <c r="AR294" i="3"/>
  <c r="AM294" i="3"/>
  <c r="AL294" i="3"/>
  <c r="AK294" i="3"/>
  <c r="AJ294" i="3"/>
  <c r="AI294" i="3"/>
  <c r="AH294" i="3"/>
  <c r="AG294" i="3"/>
  <c r="AB294" i="3"/>
  <c r="AA294" i="3"/>
  <c r="Z294" i="3"/>
  <c r="Y294" i="3"/>
  <c r="X294" i="3"/>
  <c r="W294" i="3"/>
  <c r="U294" i="3" s="1"/>
  <c r="BG294" i="3" s="1"/>
  <c r="AS293" i="3"/>
  <c r="AR293" i="3"/>
  <c r="AM293" i="3"/>
  <c r="AL293" i="3"/>
  <c r="AK293" i="3"/>
  <c r="AJ293" i="3"/>
  <c r="AI293" i="3"/>
  <c r="AH293" i="3"/>
  <c r="AG293" i="3"/>
  <c r="AB293" i="3"/>
  <c r="AA293" i="3"/>
  <c r="Z293" i="3"/>
  <c r="Y293" i="3"/>
  <c r="X293" i="3"/>
  <c r="W293" i="3"/>
  <c r="U293" i="3" s="1"/>
  <c r="BG293" i="3" s="1"/>
  <c r="AS292" i="3"/>
  <c r="AR292" i="3"/>
  <c r="AM292" i="3"/>
  <c r="AL292" i="3"/>
  <c r="AK292" i="3"/>
  <c r="AJ292" i="3"/>
  <c r="AI292" i="3"/>
  <c r="AH292" i="3"/>
  <c r="AG292" i="3"/>
  <c r="AB292" i="3"/>
  <c r="AA292" i="3"/>
  <c r="Z292" i="3"/>
  <c r="Y292" i="3"/>
  <c r="X292" i="3"/>
  <c r="W292" i="3"/>
  <c r="U292" i="3" s="1"/>
  <c r="BG292" i="3" s="1"/>
  <c r="AS291" i="3"/>
  <c r="AR291" i="3"/>
  <c r="AM291" i="3"/>
  <c r="AL291" i="3"/>
  <c r="AK291" i="3"/>
  <c r="AJ291" i="3"/>
  <c r="AI291" i="3"/>
  <c r="AH291" i="3"/>
  <c r="AG291" i="3"/>
  <c r="AB291" i="3"/>
  <c r="AA291" i="3"/>
  <c r="Z291" i="3"/>
  <c r="Y291" i="3"/>
  <c r="X291" i="3"/>
  <c r="W291" i="3"/>
  <c r="U291" i="3" s="1"/>
  <c r="BG291" i="3" s="1"/>
  <c r="AS290" i="3"/>
  <c r="AR290" i="3"/>
  <c r="AM290" i="3"/>
  <c r="AL290" i="3"/>
  <c r="AK290" i="3"/>
  <c r="AJ290" i="3"/>
  <c r="AI290" i="3"/>
  <c r="AH290" i="3"/>
  <c r="AG290" i="3"/>
  <c r="AB290" i="3"/>
  <c r="AA290" i="3"/>
  <c r="Z290" i="3"/>
  <c r="Y290" i="3"/>
  <c r="X290" i="3"/>
  <c r="W290" i="3"/>
  <c r="U290" i="3" s="1"/>
  <c r="BG290" i="3" s="1"/>
  <c r="AS289" i="3"/>
  <c r="AR289" i="3"/>
  <c r="AM289" i="3"/>
  <c r="AL289" i="3"/>
  <c r="AK289" i="3"/>
  <c r="AJ289" i="3"/>
  <c r="AI289" i="3"/>
  <c r="AH289" i="3"/>
  <c r="AG289" i="3"/>
  <c r="AB289" i="3"/>
  <c r="AA289" i="3"/>
  <c r="Z289" i="3"/>
  <c r="Y289" i="3"/>
  <c r="X289" i="3"/>
  <c r="W289" i="3"/>
  <c r="U289" i="3" s="1"/>
  <c r="BG289" i="3" s="1"/>
  <c r="AS288" i="3"/>
  <c r="AR288" i="3"/>
  <c r="AM288" i="3"/>
  <c r="AL288" i="3"/>
  <c r="AK288" i="3"/>
  <c r="AJ288" i="3"/>
  <c r="AI288" i="3"/>
  <c r="AH288" i="3"/>
  <c r="AG288" i="3"/>
  <c r="AB288" i="3"/>
  <c r="AA288" i="3"/>
  <c r="Z288" i="3"/>
  <c r="Y288" i="3"/>
  <c r="X288" i="3"/>
  <c r="W288" i="3"/>
  <c r="U288" i="3" s="1"/>
  <c r="BG288" i="3" s="1"/>
  <c r="AS287" i="3"/>
  <c r="AR287" i="3"/>
  <c r="AM287" i="3"/>
  <c r="AL287" i="3"/>
  <c r="AK287" i="3"/>
  <c r="AJ287" i="3"/>
  <c r="AI287" i="3"/>
  <c r="AH287" i="3"/>
  <c r="AG287" i="3"/>
  <c r="AB287" i="3"/>
  <c r="AA287" i="3"/>
  <c r="Z287" i="3"/>
  <c r="Y287" i="3"/>
  <c r="X287" i="3"/>
  <c r="W287" i="3"/>
  <c r="U287" i="3" s="1"/>
  <c r="BG287" i="3" s="1"/>
  <c r="AS286" i="3"/>
  <c r="AR286" i="3"/>
  <c r="AM286" i="3"/>
  <c r="AL286" i="3"/>
  <c r="AK286" i="3"/>
  <c r="AJ286" i="3"/>
  <c r="AI286" i="3"/>
  <c r="AH286" i="3"/>
  <c r="AG286" i="3"/>
  <c r="AB286" i="3"/>
  <c r="AA286" i="3"/>
  <c r="Z286" i="3"/>
  <c r="Y286" i="3"/>
  <c r="X286" i="3"/>
  <c r="W286" i="3"/>
  <c r="U286" i="3" s="1"/>
  <c r="BG286" i="3" s="1"/>
  <c r="AS285" i="3"/>
  <c r="AR285" i="3"/>
  <c r="AM285" i="3"/>
  <c r="AL285" i="3"/>
  <c r="AK285" i="3"/>
  <c r="AJ285" i="3"/>
  <c r="AI285" i="3"/>
  <c r="AH285" i="3"/>
  <c r="AG285" i="3"/>
  <c r="AB285" i="3"/>
  <c r="AA285" i="3"/>
  <c r="Z285" i="3"/>
  <c r="Y285" i="3"/>
  <c r="X285" i="3"/>
  <c r="W285" i="3"/>
  <c r="U285" i="3" s="1"/>
  <c r="BG285" i="3" s="1"/>
  <c r="AS284" i="3"/>
  <c r="AR284" i="3"/>
  <c r="AM284" i="3"/>
  <c r="AL284" i="3"/>
  <c r="AK284" i="3"/>
  <c r="AJ284" i="3"/>
  <c r="AI284" i="3"/>
  <c r="AH284" i="3"/>
  <c r="AG284" i="3"/>
  <c r="AB284" i="3"/>
  <c r="AA284" i="3"/>
  <c r="Z284" i="3"/>
  <c r="Y284" i="3"/>
  <c r="X284" i="3"/>
  <c r="W284" i="3"/>
  <c r="U284" i="3" s="1"/>
  <c r="BG284" i="3" s="1"/>
  <c r="AS283" i="3"/>
  <c r="AR283" i="3"/>
  <c r="AM283" i="3"/>
  <c r="AL283" i="3"/>
  <c r="AK283" i="3"/>
  <c r="AJ283" i="3"/>
  <c r="AI283" i="3"/>
  <c r="AH283" i="3"/>
  <c r="AG283" i="3"/>
  <c r="AB283" i="3"/>
  <c r="AA283" i="3"/>
  <c r="Z283" i="3"/>
  <c r="Y283" i="3"/>
  <c r="X283" i="3"/>
  <c r="W283" i="3"/>
  <c r="U283" i="3" s="1"/>
  <c r="BG283" i="3" s="1"/>
  <c r="AS282" i="3"/>
  <c r="AR282" i="3"/>
  <c r="AM282" i="3"/>
  <c r="AL282" i="3"/>
  <c r="AK282" i="3"/>
  <c r="AJ282" i="3"/>
  <c r="AI282" i="3"/>
  <c r="AH282" i="3"/>
  <c r="AG282" i="3"/>
  <c r="AB282" i="3"/>
  <c r="AA282" i="3"/>
  <c r="Z282" i="3"/>
  <c r="Y282" i="3"/>
  <c r="X282" i="3"/>
  <c r="W282" i="3"/>
  <c r="U282" i="3" s="1"/>
  <c r="BG282" i="3" s="1"/>
  <c r="AS281" i="3"/>
  <c r="AR281" i="3"/>
  <c r="AM281" i="3"/>
  <c r="AL281" i="3"/>
  <c r="AK281" i="3"/>
  <c r="AJ281" i="3"/>
  <c r="AI281" i="3"/>
  <c r="AH281" i="3"/>
  <c r="AG281" i="3"/>
  <c r="AB281" i="3"/>
  <c r="AA281" i="3"/>
  <c r="Z281" i="3"/>
  <c r="Y281" i="3"/>
  <c r="X281" i="3"/>
  <c r="W281" i="3"/>
  <c r="U281" i="3" s="1"/>
  <c r="BG281" i="3" s="1"/>
  <c r="AS280" i="3"/>
  <c r="AR280" i="3"/>
  <c r="AM280" i="3"/>
  <c r="AL280" i="3"/>
  <c r="AK280" i="3"/>
  <c r="AJ280" i="3"/>
  <c r="AI280" i="3"/>
  <c r="AH280" i="3"/>
  <c r="AG280" i="3"/>
  <c r="AB280" i="3"/>
  <c r="AA280" i="3"/>
  <c r="Z280" i="3"/>
  <c r="Y280" i="3"/>
  <c r="X280" i="3"/>
  <c r="W280" i="3"/>
  <c r="U280" i="3" s="1"/>
  <c r="BG280" i="3" s="1"/>
  <c r="AS279" i="3"/>
  <c r="AR279" i="3"/>
  <c r="AM279" i="3"/>
  <c r="AL279" i="3"/>
  <c r="AK279" i="3"/>
  <c r="AJ279" i="3"/>
  <c r="AI279" i="3"/>
  <c r="AH279" i="3"/>
  <c r="AG279" i="3"/>
  <c r="AB279" i="3"/>
  <c r="AA279" i="3"/>
  <c r="Z279" i="3"/>
  <c r="Y279" i="3"/>
  <c r="X279" i="3"/>
  <c r="W279" i="3"/>
  <c r="U279" i="3" s="1"/>
  <c r="BG279" i="3" s="1"/>
  <c r="AS278" i="3"/>
  <c r="AR278" i="3"/>
  <c r="AM278" i="3"/>
  <c r="AL278" i="3"/>
  <c r="AK278" i="3"/>
  <c r="AJ278" i="3"/>
  <c r="AI278" i="3"/>
  <c r="AH278" i="3"/>
  <c r="AG278" i="3"/>
  <c r="AB278" i="3"/>
  <c r="AA278" i="3"/>
  <c r="Z278" i="3"/>
  <c r="Y278" i="3"/>
  <c r="X278" i="3"/>
  <c r="W278" i="3"/>
  <c r="U278" i="3" s="1"/>
  <c r="BG278" i="3" s="1"/>
  <c r="AS277" i="3"/>
  <c r="AR277" i="3"/>
  <c r="AM277" i="3"/>
  <c r="AL277" i="3"/>
  <c r="AK277" i="3"/>
  <c r="AJ277" i="3"/>
  <c r="AI277" i="3"/>
  <c r="AH277" i="3"/>
  <c r="AG277" i="3"/>
  <c r="AB277" i="3"/>
  <c r="AA277" i="3"/>
  <c r="Z277" i="3"/>
  <c r="Y277" i="3"/>
  <c r="X277" i="3"/>
  <c r="W277" i="3"/>
  <c r="U277" i="3" s="1"/>
  <c r="BG277" i="3" s="1"/>
  <c r="AS276" i="3"/>
  <c r="AR276" i="3"/>
  <c r="AM276" i="3"/>
  <c r="AL276" i="3"/>
  <c r="AK276" i="3"/>
  <c r="AJ276" i="3"/>
  <c r="AI276" i="3"/>
  <c r="AH276" i="3"/>
  <c r="AG276" i="3"/>
  <c r="AB276" i="3"/>
  <c r="AA276" i="3"/>
  <c r="Z276" i="3"/>
  <c r="Y276" i="3"/>
  <c r="X276" i="3"/>
  <c r="W276" i="3"/>
  <c r="U276" i="3" s="1"/>
  <c r="BG276" i="3" s="1"/>
  <c r="AS275" i="3"/>
  <c r="AR275" i="3"/>
  <c r="AM275" i="3"/>
  <c r="AL275" i="3"/>
  <c r="AK275" i="3"/>
  <c r="AJ275" i="3"/>
  <c r="AI275" i="3"/>
  <c r="AH275" i="3"/>
  <c r="AG275" i="3"/>
  <c r="AB275" i="3"/>
  <c r="AA275" i="3"/>
  <c r="Z275" i="3"/>
  <c r="Y275" i="3"/>
  <c r="X275" i="3"/>
  <c r="W275" i="3"/>
  <c r="U275" i="3"/>
  <c r="BG275" i="3" s="1"/>
  <c r="AS274" i="3"/>
  <c r="AR274" i="3"/>
  <c r="AM274" i="3"/>
  <c r="AL274" i="3"/>
  <c r="AK274" i="3"/>
  <c r="AJ274" i="3"/>
  <c r="AI274" i="3"/>
  <c r="AH274" i="3"/>
  <c r="AG274" i="3"/>
  <c r="AB274" i="3"/>
  <c r="AA274" i="3"/>
  <c r="Z274" i="3"/>
  <c r="Y274" i="3"/>
  <c r="X274" i="3"/>
  <c r="W274" i="3"/>
  <c r="U274" i="3" s="1"/>
  <c r="BG274" i="3" s="1"/>
  <c r="AS273" i="3"/>
  <c r="AR273" i="3"/>
  <c r="AM273" i="3"/>
  <c r="AL273" i="3"/>
  <c r="AK273" i="3"/>
  <c r="AJ273" i="3"/>
  <c r="AI273" i="3"/>
  <c r="AH273" i="3"/>
  <c r="AG273" i="3"/>
  <c r="AB273" i="3"/>
  <c r="AA273" i="3"/>
  <c r="Z273" i="3"/>
  <c r="Y273" i="3"/>
  <c r="X273" i="3"/>
  <c r="W273" i="3"/>
  <c r="U273" i="3" s="1"/>
  <c r="BG273" i="3" s="1"/>
  <c r="AS272" i="3"/>
  <c r="AR272" i="3"/>
  <c r="AM272" i="3"/>
  <c r="AL272" i="3"/>
  <c r="AK272" i="3"/>
  <c r="AJ272" i="3"/>
  <c r="AI272" i="3"/>
  <c r="AH272" i="3"/>
  <c r="AG272" i="3"/>
  <c r="AB272" i="3"/>
  <c r="AA272" i="3"/>
  <c r="Z272" i="3"/>
  <c r="Y272" i="3"/>
  <c r="X272" i="3"/>
  <c r="AN272" i="3" s="1"/>
  <c r="W272" i="3"/>
  <c r="U272" i="3" s="1"/>
  <c r="BG272" i="3" s="1"/>
  <c r="AS271" i="3"/>
  <c r="AR271" i="3"/>
  <c r="AM271" i="3"/>
  <c r="AL271" i="3"/>
  <c r="AK271" i="3"/>
  <c r="AJ271" i="3"/>
  <c r="AI271" i="3"/>
  <c r="AH271" i="3"/>
  <c r="AG271" i="3"/>
  <c r="AB271" i="3"/>
  <c r="AA271" i="3"/>
  <c r="Z271" i="3"/>
  <c r="Y271" i="3"/>
  <c r="X271" i="3"/>
  <c r="W271" i="3"/>
  <c r="U271" i="3" s="1"/>
  <c r="BG271" i="3" s="1"/>
  <c r="AS270" i="3"/>
  <c r="AR270" i="3"/>
  <c r="AM270" i="3"/>
  <c r="AL270" i="3"/>
  <c r="AK270" i="3"/>
  <c r="AJ270" i="3"/>
  <c r="AI270" i="3"/>
  <c r="AH270" i="3"/>
  <c r="AG270" i="3"/>
  <c r="AB270" i="3"/>
  <c r="AA270" i="3"/>
  <c r="Z270" i="3"/>
  <c r="Y270" i="3"/>
  <c r="X270" i="3"/>
  <c r="W270" i="3"/>
  <c r="U270" i="3" s="1"/>
  <c r="BG270" i="3" s="1"/>
  <c r="AS269" i="3"/>
  <c r="AR269" i="3"/>
  <c r="AM269" i="3"/>
  <c r="AL269" i="3"/>
  <c r="AK269" i="3"/>
  <c r="AJ269" i="3"/>
  <c r="AI269" i="3"/>
  <c r="AH269" i="3"/>
  <c r="AG269" i="3"/>
  <c r="AB269" i="3"/>
  <c r="AA269" i="3"/>
  <c r="Z269" i="3"/>
  <c r="Y269" i="3"/>
  <c r="X269" i="3"/>
  <c r="W269" i="3"/>
  <c r="U269" i="3" s="1"/>
  <c r="BG269" i="3" s="1"/>
  <c r="AS268" i="3"/>
  <c r="AR268" i="3"/>
  <c r="AM268" i="3"/>
  <c r="AL268" i="3"/>
  <c r="AK268" i="3"/>
  <c r="AJ268" i="3"/>
  <c r="AI268" i="3"/>
  <c r="AH268" i="3"/>
  <c r="AG268" i="3"/>
  <c r="AB268" i="3"/>
  <c r="AA268" i="3"/>
  <c r="Z268" i="3"/>
  <c r="Y268" i="3"/>
  <c r="X268" i="3"/>
  <c r="W268" i="3"/>
  <c r="U268" i="3" s="1"/>
  <c r="BG268" i="3" s="1"/>
  <c r="AS267" i="3"/>
  <c r="AR267" i="3"/>
  <c r="AM267" i="3"/>
  <c r="AL267" i="3"/>
  <c r="AK267" i="3"/>
  <c r="AJ267" i="3"/>
  <c r="AI267" i="3"/>
  <c r="AH267" i="3"/>
  <c r="AG267" i="3"/>
  <c r="AB267" i="3"/>
  <c r="AA267" i="3"/>
  <c r="Z267" i="3"/>
  <c r="Y267" i="3"/>
  <c r="X267" i="3"/>
  <c r="W267" i="3"/>
  <c r="U267" i="3" s="1"/>
  <c r="BG267" i="3" s="1"/>
  <c r="AS266" i="3"/>
  <c r="AR266" i="3"/>
  <c r="AM266" i="3"/>
  <c r="AL266" i="3"/>
  <c r="AK266" i="3"/>
  <c r="AJ266" i="3"/>
  <c r="AI266" i="3"/>
  <c r="AH266" i="3"/>
  <c r="AG266" i="3"/>
  <c r="AB266" i="3"/>
  <c r="AA266" i="3"/>
  <c r="Z266" i="3"/>
  <c r="Y266" i="3"/>
  <c r="X266" i="3"/>
  <c r="AN266" i="3" s="1"/>
  <c r="W266" i="3"/>
  <c r="U266" i="3" s="1"/>
  <c r="BG266" i="3" s="1"/>
  <c r="AS265" i="3"/>
  <c r="AR265" i="3"/>
  <c r="AM265" i="3"/>
  <c r="AL265" i="3"/>
  <c r="AK265" i="3"/>
  <c r="AJ265" i="3"/>
  <c r="AI265" i="3"/>
  <c r="AH265" i="3"/>
  <c r="AG265" i="3"/>
  <c r="AB265" i="3"/>
  <c r="AA265" i="3"/>
  <c r="Z265" i="3"/>
  <c r="Y265" i="3"/>
  <c r="X265" i="3"/>
  <c r="W265" i="3"/>
  <c r="U265" i="3" s="1"/>
  <c r="BG265" i="3" s="1"/>
  <c r="AS264" i="3"/>
  <c r="AR264" i="3"/>
  <c r="AM264" i="3"/>
  <c r="AL264" i="3"/>
  <c r="AK264" i="3"/>
  <c r="AJ264" i="3"/>
  <c r="AI264" i="3"/>
  <c r="AH264" i="3"/>
  <c r="AG264" i="3"/>
  <c r="AB264" i="3"/>
  <c r="AA264" i="3"/>
  <c r="Z264" i="3"/>
  <c r="Y264" i="3"/>
  <c r="X264" i="3"/>
  <c r="W264" i="3"/>
  <c r="U264" i="3" s="1"/>
  <c r="BG264" i="3" s="1"/>
  <c r="AS263" i="3"/>
  <c r="AR263" i="3"/>
  <c r="AM263" i="3"/>
  <c r="AL263" i="3"/>
  <c r="AK263" i="3"/>
  <c r="AJ263" i="3"/>
  <c r="AI263" i="3"/>
  <c r="AH263" i="3"/>
  <c r="AG263" i="3"/>
  <c r="AB263" i="3"/>
  <c r="AA263" i="3"/>
  <c r="Z263" i="3"/>
  <c r="Y263" i="3"/>
  <c r="X263" i="3"/>
  <c r="W263" i="3"/>
  <c r="U263" i="3" s="1"/>
  <c r="BG263" i="3" s="1"/>
  <c r="AS262" i="3"/>
  <c r="AR262" i="3"/>
  <c r="AM262" i="3"/>
  <c r="AL262" i="3"/>
  <c r="AK262" i="3"/>
  <c r="AJ262" i="3"/>
  <c r="AI262" i="3"/>
  <c r="AH262" i="3"/>
  <c r="AG262" i="3"/>
  <c r="AB262" i="3"/>
  <c r="AA262" i="3"/>
  <c r="Z262" i="3"/>
  <c r="Y262" i="3"/>
  <c r="X262" i="3"/>
  <c r="W262" i="3"/>
  <c r="U262" i="3" s="1"/>
  <c r="BG262" i="3" s="1"/>
  <c r="AS261" i="3"/>
  <c r="AR261" i="3"/>
  <c r="AM261" i="3"/>
  <c r="AL261" i="3"/>
  <c r="AK261" i="3"/>
  <c r="AJ261" i="3"/>
  <c r="AI261" i="3"/>
  <c r="AH261" i="3"/>
  <c r="AG261" i="3"/>
  <c r="AB261" i="3"/>
  <c r="AA261" i="3"/>
  <c r="Z261" i="3"/>
  <c r="Y261" i="3"/>
  <c r="X261" i="3"/>
  <c r="W261" i="3"/>
  <c r="U261" i="3" s="1"/>
  <c r="BG261" i="3" s="1"/>
  <c r="AS260" i="3"/>
  <c r="AR260" i="3"/>
  <c r="AM260" i="3"/>
  <c r="AL260" i="3"/>
  <c r="AK260" i="3"/>
  <c r="AJ260" i="3"/>
  <c r="AI260" i="3"/>
  <c r="AH260" i="3"/>
  <c r="AG260" i="3"/>
  <c r="AB260" i="3"/>
  <c r="AA260" i="3"/>
  <c r="Z260" i="3"/>
  <c r="Y260" i="3"/>
  <c r="X260" i="3"/>
  <c r="W260" i="3"/>
  <c r="U260" i="3" s="1"/>
  <c r="BG260" i="3" s="1"/>
  <c r="AS259" i="3"/>
  <c r="AR259" i="3"/>
  <c r="AM259" i="3"/>
  <c r="AL259" i="3"/>
  <c r="AK259" i="3"/>
  <c r="AJ259" i="3"/>
  <c r="AI259" i="3"/>
  <c r="AH259" i="3"/>
  <c r="AG259" i="3"/>
  <c r="AB259" i="3"/>
  <c r="AA259" i="3"/>
  <c r="Z259" i="3"/>
  <c r="Y259" i="3"/>
  <c r="X259" i="3"/>
  <c r="W259" i="3"/>
  <c r="U259" i="3"/>
  <c r="BG259" i="3" s="1"/>
  <c r="AS258" i="3"/>
  <c r="AR258" i="3"/>
  <c r="AM258" i="3"/>
  <c r="AL258" i="3"/>
  <c r="AK258" i="3"/>
  <c r="AJ258" i="3"/>
  <c r="AI258" i="3"/>
  <c r="AH258" i="3"/>
  <c r="AG258" i="3"/>
  <c r="AB258" i="3"/>
  <c r="AA258" i="3"/>
  <c r="Z258" i="3"/>
  <c r="Y258" i="3"/>
  <c r="X258" i="3"/>
  <c r="W258" i="3"/>
  <c r="U258" i="3" s="1"/>
  <c r="BG258" i="3" s="1"/>
  <c r="AS257" i="3"/>
  <c r="AR257" i="3"/>
  <c r="AM257" i="3"/>
  <c r="AL257" i="3"/>
  <c r="AK257" i="3"/>
  <c r="AJ257" i="3"/>
  <c r="AI257" i="3"/>
  <c r="AH257" i="3"/>
  <c r="AG257" i="3"/>
  <c r="AB257" i="3"/>
  <c r="AA257" i="3"/>
  <c r="Z257" i="3"/>
  <c r="Y257" i="3"/>
  <c r="X257" i="3"/>
  <c r="W257" i="3"/>
  <c r="U257" i="3" s="1"/>
  <c r="BG257" i="3" s="1"/>
  <c r="BG256" i="3"/>
  <c r="AS256" i="3"/>
  <c r="AR256" i="3"/>
  <c r="AM256" i="3"/>
  <c r="AL256" i="3"/>
  <c r="AK256" i="3"/>
  <c r="AJ256" i="3"/>
  <c r="AI256" i="3"/>
  <c r="AH256" i="3"/>
  <c r="AG256" i="3"/>
  <c r="AB256" i="3"/>
  <c r="AA256" i="3"/>
  <c r="Z256" i="3"/>
  <c r="Y256" i="3"/>
  <c r="X256" i="3"/>
  <c r="W256" i="3"/>
  <c r="U256" i="3" s="1"/>
  <c r="AS255" i="3"/>
  <c r="AR255" i="3"/>
  <c r="AM255" i="3"/>
  <c r="AL255" i="3"/>
  <c r="AK255" i="3"/>
  <c r="AJ255" i="3"/>
  <c r="AI255" i="3"/>
  <c r="AH255" i="3"/>
  <c r="AG255" i="3"/>
  <c r="AB255" i="3"/>
  <c r="AA255" i="3"/>
  <c r="Z255" i="3"/>
  <c r="Y255" i="3"/>
  <c r="X255" i="3"/>
  <c r="W255" i="3"/>
  <c r="U255" i="3" s="1"/>
  <c r="BG255" i="3" s="1"/>
  <c r="AS254" i="3"/>
  <c r="AR254" i="3"/>
  <c r="AM254" i="3"/>
  <c r="AL254" i="3"/>
  <c r="AK254" i="3"/>
  <c r="AJ254" i="3"/>
  <c r="AI254" i="3"/>
  <c r="AH254" i="3"/>
  <c r="AG254" i="3"/>
  <c r="AB254" i="3"/>
  <c r="AA254" i="3"/>
  <c r="Z254" i="3"/>
  <c r="Y254" i="3"/>
  <c r="X254" i="3"/>
  <c r="W254" i="3"/>
  <c r="U254" i="3" s="1"/>
  <c r="BG254" i="3" s="1"/>
  <c r="AS253" i="3"/>
  <c r="AR253" i="3"/>
  <c r="AM253" i="3"/>
  <c r="AL253" i="3"/>
  <c r="AK253" i="3"/>
  <c r="AJ253" i="3"/>
  <c r="AI253" i="3"/>
  <c r="AH253" i="3"/>
  <c r="AG253" i="3"/>
  <c r="AB253" i="3"/>
  <c r="AA253" i="3"/>
  <c r="Z253" i="3"/>
  <c r="Y253" i="3"/>
  <c r="X253" i="3"/>
  <c r="W253" i="3"/>
  <c r="U253" i="3" s="1"/>
  <c r="BG253" i="3" s="1"/>
  <c r="AS252" i="3"/>
  <c r="AR252" i="3"/>
  <c r="AM252" i="3"/>
  <c r="AL252" i="3"/>
  <c r="AK252" i="3"/>
  <c r="AJ252" i="3"/>
  <c r="AI252" i="3"/>
  <c r="AH252" i="3"/>
  <c r="AG252" i="3"/>
  <c r="AB252" i="3"/>
  <c r="AA252" i="3"/>
  <c r="Z252" i="3"/>
  <c r="Y252" i="3"/>
  <c r="X252" i="3"/>
  <c r="W252" i="3"/>
  <c r="U252" i="3" s="1"/>
  <c r="BG252" i="3" s="1"/>
  <c r="AS251" i="3"/>
  <c r="AR251" i="3"/>
  <c r="AM251" i="3"/>
  <c r="AL251" i="3"/>
  <c r="AK251" i="3"/>
  <c r="AJ251" i="3"/>
  <c r="AI251" i="3"/>
  <c r="AH251" i="3"/>
  <c r="AG251" i="3"/>
  <c r="AB251" i="3"/>
  <c r="AA251" i="3"/>
  <c r="Z251" i="3"/>
  <c r="Y251" i="3"/>
  <c r="X251" i="3"/>
  <c r="W251" i="3"/>
  <c r="U251" i="3" s="1"/>
  <c r="BG251" i="3" s="1"/>
  <c r="AS250" i="3"/>
  <c r="AR250" i="3"/>
  <c r="AM250" i="3"/>
  <c r="AL250" i="3"/>
  <c r="AK250" i="3"/>
  <c r="AJ250" i="3"/>
  <c r="AI250" i="3"/>
  <c r="AH250" i="3"/>
  <c r="AG250" i="3"/>
  <c r="AB250" i="3"/>
  <c r="AA250" i="3"/>
  <c r="Z250" i="3"/>
  <c r="Y250" i="3"/>
  <c r="X250" i="3"/>
  <c r="AN250" i="3" s="1"/>
  <c r="W250" i="3"/>
  <c r="U250" i="3" s="1"/>
  <c r="BG250" i="3" s="1"/>
  <c r="AS249" i="3"/>
  <c r="AR249" i="3"/>
  <c r="AM249" i="3"/>
  <c r="AL249" i="3"/>
  <c r="AK249" i="3"/>
  <c r="AJ249" i="3"/>
  <c r="AI249" i="3"/>
  <c r="AH249" i="3"/>
  <c r="AG249" i="3"/>
  <c r="AB249" i="3"/>
  <c r="AA249" i="3"/>
  <c r="Z249" i="3"/>
  <c r="Y249" i="3"/>
  <c r="X249" i="3"/>
  <c r="W249" i="3"/>
  <c r="U249" i="3" s="1"/>
  <c r="BG249" i="3" s="1"/>
  <c r="AS248" i="3"/>
  <c r="AR248" i="3"/>
  <c r="AM248" i="3"/>
  <c r="AL248" i="3"/>
  <c r="AK248" i="3"/>
  <c r="AJ248" i="3"/>
  <c r="AI248" i="3"/>
  <c r="AH248" i="3"/>
  <c r="AG248" i="3"/>
  <c r="AB248" i="3"/>
  <c r="AA248" i="3"/>
  <c r="Z248" i="3"/>
  <c r="Y248" i="3"/>
  <c r="X248" i="3"/>
  <c r="W248" i="3"/>
  <c r="U248" i="3" s="1"/>
  <c r="BG248" i="3" s="1"/>
  <c r="AS247" i="3"/>
  <c r="AR247" i="3"/>
  <c r="AM247" i="3"/>
  <c r="AL247" i="3"/>
  <c r="AK247" i="3"/>
  <c r="AJ247" i="3"/>
  <c r="AI247" i="3"/>
  <c r="AH247" i="3"/>
  <c r="AG247" i="3"/>
  <c r="AB247" i="3"/>
  <c r="AA247" i="3"/>
  <c r="Z247" i="3"/>
  <c r="Y247" i="3"/>
  <c r="X247" i="3"/>
  <c r="W247" i="3"/>
  <c r="U247" i="3"/>
  <c r="BG247" i="3" s="1"/>
  <c r="BG246" i="3"/>
  <c r="AS246" i="3"/>
  <c r="AR246" i="3"/>
  <c r="AM246" i="3"/>
  <c r="AL246" i="3"/>
  <c r="AK246" i="3"/>
  <c r="AJ246" i="3"/>
  <c r="AI246" i="3"/>
  <c r="AH246" i="3"/>
  <c r="AG246" i="3"/>
  <c r="AB246" i="3"/>
  <c r="AA246" i="3"/>
  <c r="Z246" i="3"/>
  <c r="Y246" i="3"/>
  <c r="X246" i="3"/>
  <c r="W246" i="3"/>
  <c r="U246" i="3" s="1"/>
  <c r="BG245" i="3"/>
  <c r="AS245" i="3"/>
  <c r="AR245" i="3"/>
  <c r="AM245" i="3"/>
  <c r="AL245" i="3"/>
  <c r="AK245" i="3"/>
  <c r="AJ245" i="3"/>
  <c r="AI245" i="3"/>
  <c r="AH245" i="3"/>
  <c r="AG245" i="3"/>
  <c r="AB245" i="3"/>
  <c r="AA245" i="3"/>
  <c r="Z245" i="3"/>
  <c r="Y245" i="3"/>
  <c r="X245" i="3"/>
  <c r="W245" i="3"/>
  <c r="U245" i="3" s="1"/>
  <c r="AS244" i="3"/>
  <c r="AR244" i="3"/>
  <c r="AM244" i="3"/>
  <c r="AL244" i="3"/>
  <c r="AK244" i="3"/>
  <c r="AJ244" i="3"/>
  <c r="AI244" i="3"/>
  <c r="AH244" i="3"/>
  <c r="AG244" i="3"/>
  <c r="AB244" i="3"/>
  <c r="AA244" i="3"/>
  <c r="Z244" i="3"/>
  <c r="Y244" i="3"/>
  <c r="X244" i="3"/>
  <c r="W244" i="3"/>
  <c r="U244" i="3" s="1"/>
  <c r="BG244" i="3" s="1"/>
  <c r="AS243" i="3"/>
  <c r="AR243" i="3"/>
  <c r="AM243" i="3"/>
  <c r="AL243" i="3"/>
  <c r="AK243" i="3"/>
  <c r="AJ243" i="3"/>
  <c r="AI243" i="3"/>
  <c r="AH243" i="3"/>
  <c r="AG243" i="3"/>
  <c r="AB243" i="3"/>
  <c r="AA243" i="3"/>
  <c r="Z243" i="3"/>
  <c r="Y243" i="3"/>
  <c r="X243" i="3"/>
  <c r="W243" i="3"/>
  <c r="U243" i="3" s="1"/>
  <c r="BG243" i="3" s="1"/>
  <c r="AS242" i="3"/>
  <c r="AR242" i="3"/>
  <c r="AM242" i="3"/>
  <c r="AL242" i="3"/>
  <c r="AK242" i="3"/>
  <c r="AJ242" i="3"/>
  <c r="AI242" i="3"/>
  <c r="AH242" i="3"/>
  <c r="AG242" i="3"/>
  <c r="AB242" i="3"/>
  <c r="AA242" i="3"/>
  <c r="Z242" i="3"/>
  <c r="Y242" i="3"/>
  <c r="X242" i="3"/>
  <c r="AN242" i="3" s="1"/>
  <c r="W242" i="3"/>
  <c r="U242" i="3" s="1"/>
  <c r="BG242" i="3" s="1"/>
  <c r="AS241" i="3"/>
  <c r="AR241" i="3"/>
  <c r="AM241" i="3"/>
  <c r="AL241" i="3"/>
  <c r="AK241" i="3"/>
  <c r="AJ241" i="3"/>
  <c r="AI241" i="3"/>
  <c r="AH241" i="3"/>
  <c r="AG241" i="3"/>
  <c r="AB241" i="3"/>
  <c r="AA241" i="3"/>
  <c r="Z241" i="3"/>
  <c r="Y241" i="3"/>
  <c r="X241" i="3"/>
  <c r="W241" i="3"/>
  <c r="U241" i="3" s="1"/>
  <c r="BG241" i="3" s="1"/>
  <c r="AS240" i="3"/>
  <c r="AR240" i="3"/>
  <c r="AM240" i="3"/>
  <c r="AL240" i="3"/>
  <c r="AK240" i="3"/>
  <c r="AJ240" i="3"/>
  <c r="AI240" i="3"/>
  <c r="AH240" i="3"/>
  <c r="AG240" i="3"/>
  <c r="AB240" i="3"/>
  <c r="AA240" i="3"/>
  <c r="Z240" i="3"/>
  <c r="Y240" i="3"/>
  <c r="X240" i="3"/>
  <c r="W240" i="3"/>
  <c r="U240" i="3" s="1"/>
  <c r="BG240" i="3" s="1"/>
  <c r="AS239" i="3"/>
  <c r="AR239" i="3"/>
  <c r="AM239" i="3"/>
  <c r="AL239" i="3"/>
  <c r="AK239" i="3"/>
  <c r="AJ239" i="3"/>
  <c r="AI239" i="3"/>
  <c r="AH239" i="3"/>
  <c r="AG239" i="3"/>
  <c r="AB239" i="3"/>
  <c r="AA239" i="3"/>
  <c r="Z239" i="3"/>
  <c r="Y239" i="3"/>
  <c r="X239" i="3"/>
  <c r="W239" i="3"/>
  <c r="U239" i="3" s="1"/>
  <c r="BG239" i="3" s="1"/>
  <c r="AS238" i="3"/>
  <c r="AR238" i="3"/>
  <c r="AM238" i="3"/>
  <c r="AL238" i="3"/>
  <c r="AK238" i="3"/>
  <c r="AJ238" i="3"/>
  <c r="AI238" i="3"/>
  <c r="AH238" i="3"/>
  <c r="AG238" i="3"/>
  <c r="AB238" i="3"/>
  <c r="AA238" i="3"/>
  <c r="Z238" i="3"/>
  <c r="Y238" i="3"/>
  <c r="X238" i="3"/>
  <c r="W238" i="3"/>
  <c r="U238" i="3" s="1"/>
  <c r="BG238" i="3" s="1"/>
  <c r="AS237" i="3"/>
  <c r="AR237" i="3"/>
  <c r="AM237" i="3"/>
  <c r="AL237" i="3"/>
  <c r="AK237" i="3"/>
  <c r="AJ237" i="3"/>
  <c r="AI237" i="3"/>
  <c r="AH237" i="3"/>
  <c r="AG237" i="3"/>
  <c r="AB237" i="3"/>
  <c r="AA237" i="3"/>
  <c r="Z237" i="3"/>
  <c r="Y237" i="3"/>
  <c r="X237" i="3"/>
  <c r="AN237" i="3" s="1"/>
  <c r="W237" i="3"/>
  <c r="U237" i="3" s="1"/>
  <c r="BG237" i="3" s="1"/>
  <c r="AS236" i="3"/>
  <c r="AR236" i="3"/>
  <c r="AM236" i="3"/>
  <c r="AL236" i="3"/>
  <c r="AK236" i="3"/>
  <c r="AJ236" i="3"/>
  <c r="AI236" i="3"/>
  <c r="AH236" i="3"/>
  <c r="AG236" i="3"/>
  <c r="AB236" i="3"/>
  <c r="AA236" i="3"/>
  <c r="Z236" i="3"/>
  <c r="Y236" i="3"/>
  <c r="X236" i="3"/>
  <c r="AN236" i="3" s="1"/>
  <c r="W236" i="3"/>
  <c r="U236" i="3" s="1"/>
  <c r="BG236" i="3" s="1"/>
  <c r="AS235" i="3"/>
  <c r="AR235" i="3"/>
  <c r="AM235" i="3"/>
  <c r="AL235" i="3"/>
  <c r="AK235" i="3"/>
  <c r="AJ235" i="3"/>
  <c r="AI235" i="3"/>
  <c r="AH235" i="3"/>
  <c r="AG235" i="3"/>
  <c r="AB235" i="3"/>
  <c r="AA235" i="3"/>
  <c r="Z235" i="3"/>
  <c r="Y235" i="3"/>
  <c r="X235" i="3"/>
  <c r="W235" i="3"/>
  <c r="U235" i="3" s="1"/>
  <c r="BG235" i="3" s="1"/>
  <c r="AS234" i="3"/>
  <c r="AR234" i="3"/>
  <c r="AM234" i="3"/>
  <c r="AL234" i="3"/>
  <c r="AK234" i="3"/>
  <c r="AJ234" i="3"/>
  <c r="AI234" i="3"/>
  <c r="AH234" i="3"/>
  <c r="AG234" i="3"/>
  <c r="AB234" i="3"/>
  <c r="AA234" i="3"/>
  <c r="Z234" i="3"/>
  <c r="Y234" i="3"/>
  <c r="X234" i="3"/>
  <c r="W234" i="3"/>
  <c r="U234" i="3" s="1"/>
  <c r="BG234" i="3" s="1"/>
  <c r="AS233" i="3"/>
  <c r="AR233" i="3"/>
  <c r="AM233" i="3"/>
  <c r="AL233" i="3"/>
  <c r="AK233" i="3"/>
  <c r="AJ233" i="3"/>
  <c r="AI233" i="3"/>
  <c r="AH233" i="3"/>
  <c r="AG233" i="3"/>
  <c r="AB233" i="3"/>
  <c r="AA233" i="3"/>
  <c r="Z233" i="3"/>
  <c r="Y233" i="3"/>
  <c r="X233" i="3"/>
  <c r="W233" i="3"/>
  <c r="U233" i="3" s="1"/>
  <c r="BG233" i="3" s="1"/>
  <c r="BG232" i="3"/>
  <c r="AS232" i="3"/>
  <c r="AR232" i="3"/>
  <c r="AM232" i="3"/>
  <c r="AL232" i="3"/>
  <c r="AK232" i="3"/>
  <c r="AJ232" i="3"/>
  <c r="AI232" i="3"/>
  <c r="AH232" i="3"/>
  <c r="AG232" i="3"/>
  <c r="AB232" i="3"/>
  <c r="AA232" i="3"/>
  <c r="Z232" i="3"/>
  <c r="Y232" i="3"/>
  <c r="X232" i="3"/>
  <c r="W232" i="3"/>
  <c r="U232" i="3" s="1"/>
  <c r="AS231" i="3"/>
  <c r="AR231" i="3"/>
  <c r="AM231" i="3"/>
  <c r="AL231" i="3"/>
  <c r="AK231" i="3"/>
  <c r="AJ231" i="3"/>
  <c r="AI231" i="3"/>
  <c r="AH231" i="3"/>
  <c r="AG231" i="3"/>
  <c r="AB231" i="3"/>
  <c r="AA231" i="3"/>
  <c r="Z231" i="3"/>
  <c r="Y231" i="3"/>
  <c r="X231" i="3"/>
  <c r="W231" i="3"/>
  <c r="U231" i="3" s="1"/>
  <c r="BG231" i="3" s="1"/>
  <c r="AS230" i="3"/>
  <c r="AR230" i="3"/>
  <c r="AM230" i="3"/>
  <c r="AL230" i="3"/>
  <c r="AK230" i="3"/>
  <c r="AJ230" i="3"/>
  <c r="AI230" i="3"/>
  <c r="AH230" i="3"/>
  <c r="AG230" i="3"/>
  <c r="AB230" i="3"/>
  <c r="AA230" i="3"/>
  <c r="Z230" i="3"/>
  <c r="Y230" i="3"/>
  <c r="X230" i="3"/>
  <c r="W230" i="3"/>
  <c r="U230" i="3" s="1"/>
  <c r="BG230" i="3" s="1"/>
  <c r="AS229" i="3"/>
  <c r="AR229" i="3"/>
  <c r="AM229" i="3"/>
  <c r="AL229" i="3"/>
  <c r="AK229" i="3"/>
  <c r="AJ229" i="3"/>
  <c r="AI229" i="3"/>
  <c r="AH229" i="3"/>
  <c r="AG229" i="3"/>
  <c r="AB229" i="3"/>
  <c r="AA229" i="3"/>
  <c r="Z229" i="3"/>
  <c r="Y229" i="3"/>
  <c r="X229" i="3"/>
  <c r="W229" i="3"/>
  <c r="U229" i="3" s="1"/>
  <c r="BG229" i="3" s="1"/>
  <c r="AS228" i="3"/>
  <c r="AR228" i="3"/>
  <c r="AM228" i="3"/>
  <c r="AL228" i="3"/>
  <c r="AK228" i="3"/>
  <c r="AJ228" i="3"/>
  <c r="AI228" i="3"/>
  <c r="AH228" i="3"/>
  <c r="AG228" i="3"/>
  <c r="AB228" i="3"/>
  <c r="AA228" i="3"/>
  <c r="Z228" i="3"/>
  <c r="Y228" i="3"/>
  <c r="X228" i="3"/>
  <c r="W228" i="3"/>
  <c r="U228" i="3" s="1"/>
  <c r="BG228" i="3" s="1"/>
  <c r="AS227" i="3"/>
  <c r="AR227" i="3"/>
  <c r="AM227" i="3"/>
  <c r="AL227" i="3"/>
  <c r="AK227" i="3"/>
  <c r="AJ227" i="3"/>
  <c r="AI227" i="3"/>
  <c r="AH227" i="3"/>
  <c r="AG227" i="3"/>
  <c r="AB227" i="3"/>
  <c r="AA227" i="3"/>
  <c r="Z227" i="3"/>
  <c r="Y227" i="3"/>
  <c r="X227" i="3"/>
  <c r="W227" i="3"/>
  <c r="U227" i="3" s="1"/>
  <c r="BG227" i="3" s="1"/>
  <c r="AS226" i="3"/>
  <c r="AR226" i="3"/>
  <c r="AM226" i="3"/>
  <c r="AL226" i="3"/>
  <c r="AK226" i="3"/>
  <c r="AJ226" i="3"/>
  <c r="AI226" i="3"/>
  <c r="AH226" i="3"/>
  <c r="AG226" i="3"/>
  <c r="AB226" i="3"/>
  <c r="AA226" i="3"/>
  <c r="Z226" i="3"/>
  <c r="Y226" i="3"/>
  <c r="X226" i="3"/>
  <c r="W226" i="3"/>
  <c r="U226" i="3" s="1"/>
  <c r="BG226" i="3" s="1"/>
  <c r="AS225" i="3"/>
  <c r="AR225" i="3"/>
  <c r="AM225" i="3"/>
  <c r="AL225" i="3"/>
  <c r="AK225" i="3"/>
  <c r="AJ225" i="3"/>
  <c r="AI225" i="3"/>
  <c r="AH225" i="3"/>
  <c r="AG225" i="3"/>
  <c r="AB225" i="3"/>
  <c r="AA225" i="3"/>
  <c r="Z225" i="3"/>
  <c r="Y225" i="3"/>
  <c r="X225" i="3"/>
  <c r="W225" i="3"/>
  <c r="U225" i="3" s="1"/>
  <c r="BG225" i="3" s="1"/>
  <c r="AS224" i="3"/>
  <c r="AR224" i="3"/>
  <c r="AM224" i="3"/>
  <c r="AL224" i="3"/>
  <c r="AK224" i="3"/>
  <c r="AJ224" i="3"/>
  <c r="AI224" i="3"/>
  <c r="AH224" i="3"/>
  <c r="AG224" i="3"/>
  <c r="AB224" i="3"/>
  <c r="AA224" i="3"/>
  <c r="Z224" i="3"/>
  <c r="Y224" i="3"/>
  <c r="X224" i="3"/>
  <c r="W224" i="3"/>
  <c r="U224" i="3" s="1"/>
  <c r="BG224" i="3" s="1"/>
  <c r="AS223" i="3"/>
  <c r="AR223" i="3"/>
  <c r="AM223" i="3"/>
  <c r="AL223" i="3"/>
  <c r="AK223" i="3"/>
  <c r="AJ223" i="3"/>
  <c r="AI223" i="3"/>
  <c r="AH223" i="3"/>
  <c r="AG223" i="3"/>
  <c r="AB223" i="3"/>
  <c r="AA223" i="3"/>
  <c r="Z223" i="3"/>
  <c r="Y223" i="3"/>
  <c r="X223" i="3"/>
  <c r="W223" i="3"/>
  <c r="U223" i="3" s="1"/>
  <c r="BG223" i="3" s="1"/>
  <c r="AS222" i="3"/>
  <c r="AR222" i="3"/>
  <c r="AM222" i="3"/>
  <c r="AL222" i="3"/>
  <c r="AK222" i="3"/>
  <c r="AJ222" i="3"/>
  <c r="AI222" i="3"/>
  <c r="AH222" i="3"/>
  <c r="AG222" i="3"/>
  <c r="AB222" i="3"/>
  <c r="AA222" i="3"/>
  <c r="Z222" i="3"/>
  <c r="Y222" i="3"/>
  <c r="X222" i="3"/>
  <c r="W222" i="3"/>
  <c r="U222" i="3" s="1"/>
  <c r="BG222" i="3" s="1"/>
  <c r="AS221" i="3"/>
  <c r="AR221" i="3"/>
  <c r="AM221" i="3"/>
  <c r="AL221" i="3"/>
  <c r="AK221" i="3"/>
  <c r="AJ221" i="3"/>
  <c r="AI221" i="3"/>
  <c r="AH221" i="3"/>
  <c r="AG221" i="3"/>
  <c r="AB221" i="3"/>
  <c r="AA221" i="3"/>
  <c r="Z221" i="3"/>
  <c r="Y221" i="3"/>
  <c r="X221" i="3"/>
  <c r="W221" i="3"/>
  <c r="U221" i="3" s="1"/>
  <c r="BG221" i="3" s="1"/>
  <c r="AS220" i="3"/>
  <c r="AR220" i="3"/>
  <c r="AM220" i="3"/>
  <c r="AL220" i="3"/>
  <c r="AK220" i="3"/>
  <c r="AJ220" i="3"/>
  <c r="AI220" i="3"/>
  <c r="AH220" i="3"/>
  <c r="AG220" i="3"/>
  <c r="AB220" i="3"/>
  <c r="AA220" i="3"/>
  <c r="Z220" i="3"/>
  <c r="Y220" i="3"/>
  <c r="X220" i="3"/>
  <c r="W220" i="3"/>
  <c r="U220" i="3" s="1"/>
  <c r="BG220" i="3" s="1"/>
  <c r="AS219" i="3"/>
  <c r="AR219" i="3"/>
  <c r="AM219" i="3"/>
  <c r="AL219" i="3"/>
  <c r="AK219" i="3"/>
  <c r="AJ219" i="3"/>
  <c r="AI219" i="3"/>
  <c r="AH219" i="3"/>
  <c r="AG219" i="3"/>
  <c r="AB219" i="3"/>
  <c r="AA219" i="3"/>
  <c r="Z219" i="3"/>
  <c r="Y219" i="3"/>
  <c r="X219" i="3"/>
  <c r="AN219" i="3" s="1"/>
  <c r="W219" i="3"/>
  <c r="U219" i="3" s="1"/>
  <c r="BG219" i="3" s="1"/>
  <c r="AS218" i="3"/>
  <c r="AR218" i="3"/>
  <c r="AM218" i="3"/>
  <c r="AL218" i="3"/>
  <c r="AK218" i="3"/>
  <c r="AJ218" i="3"/>
  <c r="AI218" i="3"/>
  <c r="AH218" i="3"/>
  <c r="AG218" i="3"/>
  <c r="AB218" i="3"/>
  <c r="AA218" i="3"/>
  <c r="Z218" i="3"/>
  <c r="Y218" i="3"/>
  <c r="X218" i="3"/>
  <c r="W218" i="3"/>
  <c r="U218" i="3" s="1"/>
  <c r="BG218" i="3" s="1"/>
  <c r="AS217" i="3"/>
  <c r="AR217" i="3"/>
  <c r="AM217" i="3"/>
  <c r="AL217" i="3"/>
  <c r="AK217" i="3"/>
  <c r="AJ217" i="3"/>
  <c r="AI217" i="3"/>
  <c r="AH217" i="3"/>
  <c r="AG217" i="3"/>
  <c r="AB217" i="3"/>
  <c r="AA217" i="3"/>
  <c r="Z217" i="3"/>
  <c r="Y217" i="3"/>
  <c r="X217" i="3"/>
  <c r="W217" i="3"/>
  <c r="U217" i="3" s="1"/>
  <c r="BG217" i="3" s="1"/>
  <c r="AS216" i="3"/>
  <c r="AR216" i="3"/>
  <c r="AM216" i="3"/>
  <c r="AL216" i="3"/>
  <c r="AK216" i="3"/>
  <c r="AJ216" i="3"/>
  <c r="AI216" i="3"/>
  <c r="AH216" i="3"/>
  <c r="AG216" i="3"/>
  <c r="AB216" i="3"/>
  <c r="AA216" i="3"/>
  <c r="Z216" i="3"/>
  <c r="Y216" i="3"/>
  <c r="X216" i="3"/>
  <c r="W216" i="3"/>
  <c r="U216" i="3" s="1"/>
  <c r="BG216" i="3" s="1"/>
  <c r="AS215" i="3"/>
  <c r="AR215" i="3"/>
  <c r="AM215" i="3"/>
  <c r="AL215" i="3"/>
  <c r="AK215" i="3"/>
  <c r="AJ215" i="3"/>
  <c r="AI215" i="3"/>
  <c r="AH215" i="3"/>
  <c r="AG215" i="3"/>
  <c r="AB215" i="3"/>
  <c r="AA215" i="3"/>
  <c r="Z215" i="3"/>
  <c r="Y215" i="3"/>
  <c r="X215" i="3"/>
  <c r="AN215" i="3" s="1"/>
  <c r="W215" i="3"/>
  <c r="U215" i="3" s="1"/>
  <c r="BG215" i="3" s="1"/>
  <c r="AS214" i="3"/>
  <c r="AR214" i="3"/>
  <c r="AM214" i="3"/>
  <c r="AL214" i="3"/>
  <c r="AK214" i="3"/>
  <c r="AJ214" i="3"/>
  <c r="AI214" i="3"/>
  <c r="AH214" i="3"/>
  <c r="AG214" i="3"/>
  <c r="AB214" i="3"/>
  <c r="AA214" i="3"/>
  <c r="Z214" i="3"/>
  <c r="Y214" i="3"/>
  <c r="X214" i="3"/>
  <c r="W214" i="3"/>
  <c r="U214" i="3" s="1"/>
  <c r="BG214" i="3" s="1"/>
  <c r="AS213" i="3"/>
  <c r="AR213" i="3"/>
  <c r="AM213" i="3"/>
  <c r="AL213" i="3"/>
  <c r="AK213" i="3"/>
  <c r="AJ213" i="3"/>
  <c r="AI213" i="3"/>
  <c r="AH213" i="3"/>
  <c r="AG213" i="3"/>
  <c r="AB213" i="3"/>
  <c r="AA213" i="3"/>
  <c r="Z213" i="3"/>
  <c r="Y213" i="3"/>
  <c r="X213" i="3"/>
  <c r="W213" i="3"/>
  <c r="U213" i="3" s="1"/>
  <c r="BG213" i="3" s="1"/>
  <c r="AS212" i="3"/>
  <c r="AR212" i="3"/>
  <c r="AM212" i="3"/>
  <c r="AL212" i="3"/>
  <c r="AK212" i="3"/>
  <c r="AJ212" i="3"/>
  <c r="AI212" i="3"/>
  <c r="AH212" i="3"/>
  <c r="AG212" i="3"/>
  <c r="AB212" i="3"/>
  <c r="AA212" i="3"/>
  <c r="Z212" i="3"/>
  <c r="Y212" i="3"/>
  <c r="X212" i="3"/>
  <c r="W212" i="3"/>
  <c r="U212" i="3" s="1"/>
  <c r="BG212" i="3" s="1"/>
  <c r="AS211" i="3"/>
  <c r="AR211" i="3"/>
  <c r="AM211" i="3"/>
  <c r="AL211" i="3"/>
  <c r="AK211" i="3"/>
  <c r="AJ211" i="3"/>
  <c r="AI211" i="3"/>
  <c r="AH211" i="3"/>
  <c r="AG211" i="3"/>
  <c r="AB211" i="3"/>
  <c r="AA211" i="3"/>
  <c r="Z211" i="3"/>
  <c r="Y211" i="3"/>
  <c r="X211" i="3"/>
  <c r="AN211" i="3" s="1"/>
  <c r="W211" i="3"/>
  <c r="U211" i="3" s="1"/>
  <c r="BG211" i="3" s="1"/>
  <c r="AS210" i="3"/>
  <c r="AR210" i="3"/>
  <c r="AM210" i="3"/>
  <c r="AL210" i="3"/>
  <c r="AK210" i="3"/>
  <c r="AJ210" i="3"/>
  <c r="AI210" i="3"/>
  <c r="AH210" i="3"/>
  <c r="AG210" i="3"/>
  <c r="AB210" i="3"/>
  <c r="AA210" i="3"/>
  <c r="Z210" i="3"/>
  <c r="Y210" i="3"/>
  <c r="X210" i="3"/>
  <c r="W210" i="3"/>
  <c r="U210" i="3" s="1"/>
  <c r="BG210" i="3" s="1"/>
  <c r="AS209" i="3"/>
  <c r="AR209" i="3"/>
  <c r="AM209" i="3"/>
  <c r="AL209" i="3"/>
  <c r="AK209" i="3"/>
  <c r="AJ209" i="3"/>
  <c r="AI209" i="3"/>
  <c r="AH209" i="3"/>
  <c r="AG209" i="3"/>
  <c r="AB209" i="3"/>
  <c r="AA209" i="3"/>
  <c r="Z209" i="3"/>
  <c r="Y209" i="3"/>
  <c r="X209" i="3"/>
  <c r="W209" i="3"/>
  <c r="U209" i="3" s="1"/>
  <c r="BG209" i="3" s="1"/>
  <c r="AS208" i="3"/>
  <c r="AR208" i="3"/>
  <c r="AM208" i="3"/>
  <c r="AL208" i="3"/>
  <c r="AK208" i="3"/>
  <c r="AJ208" i="3"/>
  <c r="AI208" i="3"/>
  <c r="AH208" i="3"/>
  <c r="AG208" i="3"/>
  <c r="AB208" i="3"/>
  <c r="AA208" i="3"/>
  <c r="Z208" i="3"/>
  <c r="Y208" i="3"/>
  <c r="X208" i="3"/>
  <c r="W208" i="3"/>
  <c r="U208" i="3" s="1"/>
  <c r="BG208" i="3" s="1"/>
  <c r="AS207" i="3"/>
  <c r="AR207" i="3"/>
  <c r="AM207" i="3"/>
  <c r="AL207" i="3"/>
  <c r="AK207" i="3"/>
  <c r="AJ207" i="3"/>
  <c r="AI207" i="3"/>
  <c r="AH207" i="3"/>
  <c r="AG207" i="3"/>
  <c r="AB207" i="3"/>
  <c r="AA207" i="3"/>
  <c r="Z207" i="3"/>
  <c r="Y207" i="3"/>
  <c r="X207" i="3"/>
  <c r="AN207" i="3" s="1"/>
  <c r="W207" i="3"/>
  <c r="U207" i="3" s="1"/>
  <c r="BG207" i="3" s="1"/>
  <c r="AS206" i="3"/>
  <c r="AR206" i="3"/>
  <c r="AM206" i="3"/>
  <c r="AL206" i="3"/>
  <c r="AK206" i="3"/>
  <c r="AJ206" i="3"/>
  <c r="AI206" i="3"/>
  <c r="AH206" i="3"/>
  <c r="AG206" i="3"/>
  <c r="AB206" i="3"/>
  <c r="AA206" i="3"/>
  <c r="Z206" i="3"/>
  <c r="Y206" i="3"/>
  <c r="X206" i="3"/>
  <c r="W206" i="3"/>
  <c r="U206" i="3" s="1"/>
  <c r="BG206" i="3" s="1"/>
  <c r="AS205" i="3"/>
  <c r="AR205" i="3"/>
  <c r="AM205" i="3"/>
  <c r="AL205" i="3"/>
  <c r="AK205" i="3"/>
  <c r="AJ205" i="3"/>
  <c r="AI205" i="3"/>
  <c r="AH205" i="3"/>
  <c r="AG205" i="3"/>
  <c r="AB205" i="3"/>
  <c r="AA205" i="3"/>
  <c r="Z205" i="3"/>
  <c r="Y205" i="3"/>
  <c r="X205" i="3"/>
  <c r="W205" i="3"/>
  <c r="U205" i="3" s="1"/>
  <c r="BG205" i="3" s="1"/>
  <c r="AS204" i="3"/>
  <c r="AR204" i="3"/>
  <c r="AM204" i="3"/>
  <c r="AL204" i="3"/>
  <c r="AK204" i="3"/>
  <c r="AJ204" i="3"/>
  <c r="AI204" i="3"/>
  <c r="AH204" i="3"/>
  <c r="AG204" i="3"/>
  <c r="AB204" i="3"/>
  <c r="AA204" i="3"/>
  <c r="Z204" i="3"/>
  <c r="Y204" i="3"/>
  <c r="X204" i="3"/>
  <c r="W204" i="3"/>
  <c r="U204" i="3" s="1"/>
  <c r="BG204" i="3" s="1"/>
  <c r="AS203" i="3"/>
  <c r="AR203" i="3"/>
  <c r="AM203" i="3"/>
  <c r="AL203" i="3"/>
  <c r="AK203" i="3"/>
  <c r="AJ203" i="3"/>
  <c r="AI203" i="3"/>
  <c r="AH203" i="3"/>
  <c r="AG203" i="3"/>
  <c r="AB203" i="3"/>
  <c r="AA203" i="3"/>
  <c r="Z203" i="3"/>
  <c r="Y203" i="3"/>
  <c r="X203" i="3"/>
  <c r="AN203" i="3" s="1"/>
  <c r="W203" i="3"/>
  <c r="U203" i="3" s="1"/>
  <c r="BG203" i="3" s="1"/>
  <c r="AS202" i="3"/>
  <c r="AR202" i="3"/>
  <c r="AM202" i="3"/>
  <c r="AL202" i="3"/>
  <c r="AK202" i="3"/>
  <c r="AJ202" i="3"/>
  <c r="AI202" i="3"/>
  <c r="AH202" i="3"/>
  <c r="AG202" i="3"/>
  <c r="AB202" i="3"/>
  <c r="AA202" i="3"/>
  <c r="Z202" i="3"/>
  <c r="Y202" i="3"/>
  <c r="X202" i="3"/>
  <c r="W202" i="3"/>
  <c r="U202" i="3" s="1"/>
  <c r="BG202" i="3" s="1"/>
  <c r="AS201" i="3"/>
  <c r="AR201" i="3"/>
  <c r="AM201" i="3"/>
  <c r="AL201" i="3"/>
  <c r="AK201" i="3"/>
  <c r="AJ201" i="3"/>
  <c r="AI201" i="3"/>
  <c r="AH201" i="3"/>
  <c r="AG201" i="3"/>
  <c r="AB201" i="3"/>
  <c r="AA201" i="3"/>
  <c r="Z201" i="3"/>
  <c r="Y201" i="3"/>
  <c r="X201" i="3"/>
  <c r="W201" i="3"/>
  <c r="U201" i="3" s="1"/>
  <c r="BG201" i="3" s="1"/>
  <c r="AS200" i="3"/>
  <c r="AR200" i="3"/>
  <c r="AM200" i="3"/>
  <c r="AL200" i="3"/>
  <c r="AK200" i="3"/>
  <c r="AJ200" i="3"/>
  <c r="AI200" i="3"/>
  <c r="AH200" i="3"/>
  <c r="AG200" i="3"/>
  <c r="AB200" i="3"/>
  <c r="AA200" i="3"/>
  <c r="Z200" i="3"/>
  <c r="Y200" i="3"/>
  <c r="X200" i="3"/>
  <c r="W200" i="3"/>
  <c r="U200" i="3" s="1"/>
  <c r="BG200" i="3" s="1"/>
  <c r="AS199" i="3"/>
  <c r="AR199" i="3"/>
  <c r="AM199" i="3"/>
  <c r="AL199" i="3"/>
  <c r="AK199" i="3"/>
  <c r="AJ199" i="3"/>
  <c r="AI199" i="3"/>
  <c r="AH199" i="3"/>
  <c r="AG199" i="3"/>
  <c r="AB199" i="3"/>
  <c r="AA199" i="3"/>
  <c r="Z199" i="3"/>
  <c r="Y199" i="3"/>
  <c r="X199" i="3"/>
  <c r="AN199" i="3" s="1"/>
  <c r="W199" i="3"/>
  <c r="U199" i="3" s="1"/>
  <c r="BG199" i="3" s="1"/>
  <c r="AS198" i="3"/>
  <c r="AR198" i="3"/>
  <c r="AM198" i="3"/>
  <c r="AL198" i="3"/>
  <c r="AK198" i="3"/>
  <c r="AJ198" i="3"/>
  <c r="AI198" i="3"/>
  <c r="AH198" i="3"/>
  <c r="AG198" i="3"/>
  <c r="AB198" i="3"/>
  <c r="AA198" i="3"/>
  <c r="Z198" i="3"/>
  <c r="Y198" i="3"/>
  <c r="X198" i="3"/>
  <c r="W198" i="3"/>
  <c r="U198" i="3" s="1"/>
  <c r="BG198" i="3" s="1"/>
  <c r="AS197" i="3"/>
  <c r="AR197" i="3"/>
  <c r="AM197" i="3"/>
  <c r="AL197" i="3"/>
  <c r="AK197" i="3"/>
  <c r="AJ197" i="3"/>
  <c r="AI197" i="3"/>
  <c r="AH197" i="3"/>
  <c r="AG197" i="3"/>
  <c r="AB197" i="3"/>
  <c r="AA197" i="3"/>
  <c r="Z197" i="3"/>
  <c r="Y197" i="3"/>
  <c r="X197" i="3"/>
  <c r="W197" i="3"/>
  <c r="U197" i="3" s="1"/>
  <c r="BG197" i="3" s="1"/>
  <c r="AS196" i="3"/>
  <c r="AR196" i="3"/>
  <c r="AM196" i="3"/>
  <c r="AL196" i="3"/>
  <c r="AK196" i="3"/>
  <c r="AJ196" i="3"/>
  <c r="AI196" i="3"/>
  <c r="AH196" i="3"/>
  <c r="AG196" i="3"/>
  <c r="AB196" i="3"/>
  <c r="AA196" i="3"/>
  <c r="Z196" i="3"/>
  <c r="Y196" i="3"/>
  <c r="X196" i="3"/>
  <c r="W196" i="3"/>
  <c r="U196" i="3" s="1"/>
  <c r="BG196" i="3" s="1"/>
  <c r="AS195" i="3"/>
  <c r="AR195" i="3"/>
  <c r="AM195" i="3"/>
  <c r="AL195" i="3"/>
  <c r="AK195" i="3"/>
  <c r="AJ195" i="3"/>
  <c r="AI195" i="3"/>
  <c r="AH195" i="3"/>
  <c r="AG195" i="3"/>
  <c r="AB195" i="3"/>
  <c r="AA195" i="3"/>
  <c r="Z195" i="3"/>
  <c r="Y195" i="3"/>
  <c r="X195" i="3"/>
  <c r="AN195" i="3" s="1"/>
  <c r="W195" i="3"/>
  <c r="U195" i="3" s="1"/>
  <c r="BG195" i="3" s="1"/>
  <c r="AS194" i="3"/>
  <c r="AR194" i="3"/>
  <c r="AM194" i="3"/>
  <c r="AL194" i="3"/>
  <c r="AK194" i="3"/>
  <c r="AJ194" i="3"/>
  <c r="AI194" i="3"/>
  <c r="AH194" i="3"/>
  <c r="AG194" i="3"/>
  <c r="AB194" i="3"/>
  <c r="AA194" i="3"/>
  <c r="Z194" i="3"/>
  <c r="Y194" i="3"/>
  <c r="X194" i="3"/>
  <c r="W194" i="3"/>
  <c r="U194" i="3" s="1"/>
  <c r="BG194" i="3" s="1"/>
  <c r="AS193" i="3"/>
  <c r="AR193" i="3"/>
  <c r="AM193" i="3"/>
  <c r="AL193" i="3"/>
  <c r="AK193" i="3"/>
  <c r="AJ193" i="3"/>
  <c r="AI193" i="3"/>
  <c r="AH193" i="3"/>
  <c r="AG193" i="3"/>
  <c r="AB193" i="3"/>
  <c r="AA193" i="3"/>
  <c r="Z193" i="3"/>
  <c r="Y193" i="3"/>
  <c r="X193" i="3"/>
  <c r="W193" i="3"/>
  <c r="U193" i="3" s="1"/>
  <c r="BG193" i="3" s="1"/>
  <c r="AS192" i="3"/>
  <c r="AR192" i="3"/>
  <c r="AM192" i="3"/>
  <c r="AL192" i="3"/>
  <c r="AK192" i="3"/>
  <c r="AJ192" i="3"/>
  <c r="AI192" i="3"/>
  <c r="AH192" i="3"/>
  <c r="AG192" i="3"/>
  <c r="AB192" i="3"/>
  <c r="AA192" i="3"/>
  <c r="Z192" i="3"/>
  <c r="Y192" i="3"/>
  <c r="X192" i="3"/>
  <c r="W192" i="3"/>
  <c r="U192" i="3" s="1"/>
  <c r="BG192" i="3" s="1"/>
  <c r="AS191" i="3"/>
  <c r="AR191" i="3"/>
  <c r="AM191" i="3"/>
  <c r="AL191" i="3"/>
  <c r="AK191" i="3"/>
  <c r="AJ191" i="3"/>
  <c r="AI191" i="3"/>
  <c r="AH191" i="3"/>
  <c r="AG191" i="3"/>
  <c r="AB191" i="3"/>
  <c r="AA191" i="3"/>
  <c r="Z191" i="3"/>
  <c r="Y191" i="3"/>
  <c r="X191" i="3"/>
  <c r="AN191" i="3" s="1"/>
  <c r="W191" i="3"/>
  <c r="U191" i="3" s="1"/>
  <c r="BG191" i="3" s="1"/>
  <c r="AS190" i="3"/>
  <c r="AR190" i="3"/>
  <c r="AM190" i="3"/>
  <c r="AL190" i="3"/>
  <c r="AK190" i="3"/>
  <c r="AJ190" i="3"/>
  <c r="AI190" i="3"/>
  <c r="AH190" i="3"/>
  <c r="AG190" i="3"/>
  <c r="AB190" i="3"/>
  <c r="AA190" i="3"/>
  <c r="Z190" i="3"/>
  <c r="Y190" i="3"/>
  <c r="X190" i="3"/>
  <c r="W190" i="3"/>
  <c r="U190" i="3" s="1"/>
  <c r="BG190" i="3" s="1"/>
  <c r="AS189" i="3"/>
  <c r="AR189" i="3"/>
  <c r="AM189" i="3"/>
  <c r="AL189" i="3"/>
  <c r="AK189" i="3"/>
  <c r="AJ189" i="3"/>
  <c r="AI189" i="3"/>
  <c r="AH189" i="3"/>
  <c r="AG189" i="3"/>
  <c r="AB189" i="3"/>
  <c r="AA189" i="3"/>
  <c r="Z189" i="3"/>
  <c r="Y189" i="3"/>
  <c r="X189" i="3"/>
  <c r="W189" i="3"/>
  <c r="U189" i="3" s="1"/>
  <c r="BG189" i="3" s="1"/>
  <c r="AS188" i="3"/>
  <c r="AR188" i="3"/>
  <c r="AM188" i="3"/>
  <c r="AL188" i="3"/>
  <c r="AK188" i="3"/>
  <c r="AJ188" i="3"/>
  <c r="AI188" i="3"/>
  <c r="AH188" i="3"/>
  <c r="AG188" i="3"/>
  <c r="AB188" i="3"/>
  <c r="AA188" i="3"/>
  <c r="Z188" i="3"/>
  <c r="Y188" i="3"/>
  <c r="X188" i="3"/>
  <c r="W188" i="3"/>
  <c r="U188" i="3" s="1"/>
  <c r="BG188" i="3" s="1"/>
  <c r="AS187" i="3"/>
  <c r="AR187" i="3"/>
  <c r="AM187" i="3"/>
  <c r="AL187" i="3"/>
  <c r="AK187" i="3"/>
  <c r="AJ187" i="3"/>
  <c r="AI187" i="3"/>
  <c r="AH187" i="3"/>
  <c r="AG187" i="3"/>
  <c r="AB187" i="3"/>
  <c r="AA187" i="3"/>
  <c r="Z187" i="3"/>
  <c r="Y187" i="3"/>
  <c r="X187" i="3"/>
  <c r="AN187" i="3" s="1"/>
  <c r="W187" i="3"/>
  <c r="U187" i="3" s="1"/>
  <c r="BG187" i="3" s="1"/>
  <c r="AS186" i="3"/>
  <c r="AR186" i="3"/>
  <c r="AM186" i="3"/>
  <c r="AL186" i="3"/>
  <c r="AK186" i="3"/>
  <c r="AJ186" i="3"/>
  <c r="AI186" i="3"/>
  <c r="AH186" i="3"/>
  <c r="AG186" i="3"/>
  <c r="AB186" i="3"/>
  <c r="AA186" i="3"/>
  <c r="Z186" i="3"/>
  <c r="Y186" i="3"/>
  <c r="X186" i="3"/>
  <c r="W186" i="3"/>
  <c r="U186" i="3" s="1"/>
  <c r="BG186" i="3" s="1"/>
  <c r="AS185" i="3"/>
  <c r="AR185" i="3"/>
  <c r="AM185" i="3"/>
  <c r="AL185" i="3"/>
  <c r="AK185" i="3"/>
  <c r="AJ185" i="3"/>
  <c r="AI185" i="3"/>
  <c r="AH185" i="3"/>
  <c r="AG185" i="3"/>
  <c r="AB185" i="3"/>
  <c r="AA185" i="3"/>
  <c r="Z185" i="3"/>
  <c r="Y185" i="3"/>
  <c r="X185" i="3"/>
  <c r="W185" i="3"/>
  <c r="U185" i="3" s="1"/>
  <c r="BG185" i="3" s="1"/>
  <c r="AS184" i="3"/>
  <c r="AR184" i="3"/>
  <c r="AM184" i="3"/>
  <c r="AL184" i="3"/>
  <c r="AK184" i="3"/>
  <c r="AJ184" i="3"/>
  <c r="AI184" i="3"/>
  <c r="AH184" i="3"/>
  <c r="AG184" i="3"/>
  <c r="AB184" i="3"/>
  <c r="AA184" i="3"/>
  <c r="Z184" i="3"/>
  <c r="Y184" i="3"/>
  <c r="X184" i="3"/>
  <c r="W184" i="3"/>
  <c r="U184" i="3" s="1"/>
  <c r="BG184" i="3" s="1"/>
  <c r="AS183" i="3"/>
  <c r="AR183" i="3"/>
  <c r="AM183" i="3"/>
  <c r="AL183" i="3"/>
  <c r="AK183" i="3"/>
  <c r="AJ183" i="3"/>
  <c r="AI183" i="3"/>
  <c r="AH183" i="3"/>
  <c r="AG183" i="3"/>
  <c r="AB183" i="3"/>
  <c r="AA183" i="3"/>
  <c r="Z183" i="3"/>
  <c r="Y183" i="3"/>
  <c r="X183" i="3"/>
  <c r="AN183" i="3" s="1"/>
  <c r="W183" i="3"/>
  <c r="U183" i="3" s="1"/>
  <c r="BG183" i="3" s="1"/>
  <c r="AS182" i="3"/>
  <c r="AR182" i="3"/>
  <c r="AM182" i="3"/>
  <c r="AL182" i="3"/>
  <c r="AK182" i="3"/>
  <c r="AJ182" i="3"/>
  <c r="AI182" i="3"/>
  <c r="AH182" i="3"/>
  <c r="AG182" i="3"/>
  <c r="AB182" i="3"/>
  <c r="AA182" i="3"/>
  <c r="Z182" i="3"/>
  <c r="Y182" i="3"/>
  <c r="X182" i="3"/>
  <c r="W182" i="3"/>
  <c r="U182" i="3" s="1"/>
  <c r="BG182" i="3" s="1"/>
  <c r="AS181" i="3"/>
  <c r="AR181" i="3"/>
  <c r="AM181" i="3"/>
  <c r="AL181" i="3"/>
  <c r="AK181" i="3"/>
  <c r="AJ181" i="3"/>
  <c r="AI181" i="3"/>
  <c r="AH181" i="3"/>
  <c r="AG181" i="3"/>
  <c r="AB181" i="3"/>
  <c r="AA181" i="3"/>
  <c r="Z181" i="3"/>
  <c r="Y181" i="3"/>
  <c r="X181" i="3"/>
  <c r="W181" i="3"/>
  <c r="U181" i="3" s="1"/>
  <c r="BG181" i="3" s="1"/>
  <c r="AS180" i="3"/>
  <c r="AR180" i="3"/>
  <c r="AM180" i="3"/>
  <c r="AL180" i="3"/>
  <c r="AK180" i="3"/>
  <c r="AJ180" i="3"/>
  <c r="AI180" i="3"/>
  <c r="AH180" i="3"/>
  <c r="AG180" i="3"/>
  <c r="AB180" i="3"/>
  <c r="AA180" i="3"/>
  <c r="Z180" i="3"/>
  <c r="Y180" i="3"/>
  <c r="X180" i="3"/>
  <c r="W180" i="3"/>
  <c r="U180" i="3" s="1"/>
  <c r="BG180" i="3" s="1"/>
  <c r="AS179" i="3"/>
  <c r="AR179" i="3"/>
  <c r="AM179" i="3"/>
  <c r="AL179" i="3"/>
  <c r="AK179" i="3"/>
  <c r="AJ179" i="3"/>
  <c r="AI179" i="3"/>
  <c r="AH179" i="3"/>
  <c r="AG179" i="3"/>
  <c r="AB179" i="3"/>
  <c r="AA179" i="3"/>
  <c r="Z179" i="3"/>
  <c r="Y179" i="3"/>
  <c r="X179" i="3"/>
  <c r="AN179" i="3" s="1"/>
  <c r="W179" i="3"/>
  <c r="U179" i="3" s="1"/>
  <c r="BG179" i="3" s="1"/>
  <c r="AS178" i="3"/>
  <c r="AR178" i="3"/>
  <c r="AM178" i="3"/>
  <c r="AL178" i="3"/>
  <c r="AK178" i="3"/>
  <c r="AJ178" i="3"/>
  <c r="AI178" i="3"/>
  <c r="AH178" i="3"/>
  <c r="AG178" i="3"/>
  <c r="AB178" i="3"/>
  <c r="AA178" i="3"/>
  <c r="Z178" i="3"/>
  <c r="Y178" i="3"/>
  <c r="X178" i="3"/>
  <c r="W178" i="3"/>
  <c r="U178" i="3" s="1"/>
  <c r="BG178" i="3" s="1"/>
  <c r="AS177" i="3"/>
  <c r="AR177" i="3"/>
  <c r="AM177" i="3"/>
  <c r="AL177" i="3"/>
  <c r="AK177" i="3"/>
  <c r="AJ177" i="3"/>
  <c r="AI177" i="3"/>
  <c r="AH177" i="3"/>
  <c r="AG177" i="3"/>
  <c r="AB177" i="3"/>
  <c r="AA177" i="3"/>
  <c r="Z177" i="3"/>
  <c r="Y177" i="3"/>
  <c r="X177" i="3"/>
  <c r="W177" i="3"/>
  <c r="U177" i="3" s="1"/>
  <c r="BG177" i="3" s="1"/>
  <c r="AS176" i="3"/>
  <c r="AR176" i="3"/>
  <c r="AM176" i="3"/>
  <c r="AL176" i="3"/>
  <c r="AK176" i="3"/>
  <c r="AJ176" i="3"/>
  <c r="AI176" i="3"/>
  <c r="AH176" i="3"/>
  <c r="AG176" i="3"/>
  <c r="AB176" i="3"/>
  <c r="AA176" i="3"/>
  <c r="Z176" i="3"/>
  <c r="Y176" i="3"/>
  <c r="X176" i="3"/>
  <c r="W176" i="3"/>
  <c r="U176" i="3" s="1"/>
  <c r="BG176" i="3" s="1"/>
  <c r="BG175" i="3"/>
  <c r="AS175" i="3"/>
  <c r="AR175" i="3"/>
  <c r="AM175" i="3"/>
  <c r="AL175" i="3"/>
  <c r="AK175" i="3"/>
  <c r="AJ175" i="3"/>
  <c r="AI175" i="3"/>
  <c r="AH175" i="3"/>
  <c r="AG175" i="3"/>
  <c r="AB175" i="3"/>
  <c r="AA175" i="3"/>
  <c r="Z175" i="3"/>
  <c r="Y175" i="3"/>
  <c r="X175" i="3"/>
  <c r="W175" i="3"/>
  <c r="U175" i="3" s="1"/>
  <c r="AS174" i="3"/>
  <c r="AR174" i="3"/>
  <c r="AM174" i="3"/>
  <c r="AL174" i="3"/>
  <c r="AK174" i="3"/>
  <c r="AJ174" i="3"/>
  <c r="AI174" i="3"/>
  <c r="AH174" i="3"/>
  <c r="AG174" i="3"/>
  <c r="AB174" i="3"/>
  <c r="AA174" i="3"/>
  <c r="Z174" i="3"/>
  <c r="Y174" i="3"/>
  <c r="X174" i="3"/>
  <c r="W174" i="3"/>
  <c r="U174" i="3" s="1"/>
  <c r="BG174" i="3" s="1"/>
  <c r="AS173" i="3"/>
  <c r="AR173" i="3"/>
  <c r="AM173" i="3"/>
  <c r="AL173" i="3"/>
  <c r="AK173" i="3"/>
  <c r="AJ173" i="3"/>
  <c r="AI173" i="3"/>
  <c r="AH173" i="3"/>
  <c r="AG173" i="3"/>
  <c r="AB173" i="3"/>
  <c r="AA173" i="3"/>
  <c r="Z173" i="3"/>
  <c r="Y173" i="3"/>
  <c r="X173" i="3"/>
  <c r="W173" i="3"/>
  <c r="U173" i="3" s="1"/>
  <c r="BG173" i="3" s="1"/>
  <c r="AS172" i="3"/>
  <c r="AR172" i="3"/>
  <c r="AM172" i="3"/>
  <c r="AL172" i="3"/>
  <c r="AK172" i="3"/>
  <c r="AJ172" i="3"/>
  <c r="AI172" i="3"/>
  <c r="AH172" i="3"/>
  <c r="AG172" i="3"/>
  <c r="AB172" i="3"/>
  <c r="AA172" i="3"/>
  <c r="Z172" i="3"/>
  <c r="Y172" i="3"/>
  <c r="X172" i="3"/>
  <c r="W172" i="3"/>
  <c r="U172" i="3" s="1"/>
  <c r="BG172" i="3" s="1"/>
  <c r="AS171" i="3"/>
  <c r="AR171" i="3"/>
  <c r="AM171" i="3"/>
  <c r="AL171" i="3"/>
  <c r="AK171" i="3"/>
  <c r="AJ171" i="3"/>
  <c r="AI171" i="3"/>
  <c r="AH171" i="3"/>
  <c r="AG171" i="3"/>
  <c r="AB171" i="3"/>
  <c r="AA171" i="3"/>
  <c r="Z171" i="3"/>
  <c r="Y171" i="3"/>
  <c r="X171" i="3"/>
  <c r="W171" i="3"/>
  <c r="U171" i="3" s="1"/>
  <c r="BG171" i="3" s="1"/>
  <c r="AS170" i="3"/>
  <c r="AR170" i="3"/>
  <c r="AM170" i="3"/>
  <c r="AL170" i="3"/>
  <c r="AK170" i="3"/>
  <c r="AJ170" i="3"/>
  <c r="AI170" i="3"/>
  <c r="AH170" i="3"/>
  <c r="AG170" i="3"/>
  <c r="AB170" i="3"/>
  <c r="AA170" i="3"/>
  <c r="Z170" i="3"/>
  <c r="Y170" i="3"/>
  <c r="X170" i="3"/>
  <c r="AN170" i="3" s="1"/>
  <c r="W170" i="3"/>
  <c r="U170" i="3" s="1"/>
  <c r="BG170" i="3" s="1"/>
  <c r="AS169" i="3"/>
  <c r="AR169" i="3"/>
  <c r="AM169" i="3"/>
  <c r="AL169" i="3"/>
  <c r="AK169" i="3"/>
  <c r="AJ169" i="3"/>
  <c r="AI169" i="3"/>
  <c r="AH169" i="3"/>
  <c r="AG169" i="3"/>
  <c r="AB169" i="3"/>
  <c r="AA169" i="3"/>
  <c r="Z169" i="3"/>
  <c r="Y169" i="3"/>
  <c r="X169" i="3"/>
  <c r="AN169" i="3" s="1"/>
  <c r="W169" i="3"/>
  <c r="U169" i="3" s="1"/>
  <c r="BG169" i="3" s="1"/>
  <c r="AS168" i="3"/>
  <c r="AR168" i="3"/>
  <c r="AM168" i="3"/>
  <c r="AL168" i="3"/>
  <c r="AK168" i="3"/>
  <c r="AJ168" i="3"/>
  <c r="AI168" i="3"/>
  <c r="AH168" i="3"/>
  <c r="AG168" i="3"/>
  <c r="AB168" i="3"/>
  <c r="AA168" i="3"/>
  <c r="Z168" i="3"/>
  <c r="Y168" i="3"/>
  <c r="X168" i="3"/>
  <c r="W168" i="3"/>
  <c r="U168" i="3" s="1"/>
  <c r="BG168" i="3" s="1"/>
  <c r="AS167" i="3"/>
  <c r="AR167" i="3"/>
  <c r="AM167" i="3"/>
  <c r="AL167" i="3"/>
  <c r="AK167" i="3"/>
  <c r="AJ167" i="3"/>
  <c r="AI167" i="3"/>
  <c r="AH167" i="3"/>
  <c r="AG167" i="3"/>
  <c r="AB167" i="3"/>
  <c r="AA167" i="3"/>
  <c r="Z167" i="3"/>
  <c r="Y167" i="3"/>
  <c r="X167" i="3"/>
  <c r="W167" i="3"/>
  <c r="U167" i="3" s="1"/>
  <c r="BG167" i="3" s="1"/>
  <c r="AS166" i="3"/>
  <c r="AR166" i="3"/>
  <c r="AM166" i="3"/>
  <c r="AL166" i="3"/>
  <c r="AK166" i="3"/>
  <c r="AJ166" i="3"/>
  <c r="AI166" i="3"/>
  <c r="AH166" i="3"/>
  <c r="AG166" i="3"/>
  <c r="AB166" i="3"/>
  <c r="AA166" i="3"/>
  <c r="Z166" i="3"/>
  <c r="Y166" i="3"/>
  <c r="X166" i="3"/>
  <c r="W166" i="3"/>
  <c r="U166" i="3" s="1"/>
  <c r="BG166" i="3" s="1"/>
  <c r="AS165" i="3"/>
  <c r="AR165" i="3"/>
  <c r="AM165" i="3"/>
  <c r="AL165" i="3"/>
  <c r="AK165" i="3"/>
  <c r="AJ165" i="3"/>
  <c r="AI165" i="3"/>
  <c r="AH165" i="3"/>
  <c r="AG165" i="3"/>
  <c r="AB165" i="3"/>
  <c r="AA165" i="3"/>
  <c r="Z165" i="3"/>
  <c r="Y165" i="3"/>
  <c r="X165" i="3"/>
  <c r="W165" i="3"/>
  <c r="U165" i="3" s="1"/>
  <c r="BG165" i="3" s="1"/>
  <c r="AS164" i="3"/>
  <c r="AR164" i="3"/>
  <c r="AM164" i="3"/>
  <c r="AL164" i="3"/>
  <c r="AK164" i="3"/>
  <c r="AJ164" i="3"/>
  <c r="AI164" i="3"/>
  <c r="AH164" i="3"/>
  <c r="AG164" i="3"/>
  <c r="AB164" i="3"/>
  <c r="AA164" i="3"/>
  <c r="Z164" i="3"/>
  <c r="Y164" i="3"/>
  <c r="X164" i="3"/>
  <c r="W164" i="3"/>
  <c r="U164" i="3" s="1"/>
  <c r="BG164" i="3" s="1"/>
  <c r="AS163" i="3"/>
  <c r="AR163" i="3"/>
  <c r="AM163" i="3"/>
  <c r="AL163" i="3"/>
  <c r="AK163" i="3"/>
  <c r="AJ163" i="3"/>
  <c r="AI163" i="3"/>
  <c r="AH163" i="3"/>
  <c r="AG163" i="3"/>
  <c r="AB163" i="3"/>
  <c r="AA163" i="3"/>
  <c r="Z163" i="3"/>
  <c r="Y163" i="3"/>
  <c r="X163" i="3"/>
  <c r="W163" i="3"/>
  <c r="U163" i="3" s="1"/>
  <c r="BG163" i="3" s="1"/>
  <c r="AS162" i="3"/>
  <c r="AR162" i="3"/>
  <c r="AM162" i="3"/>
  <c r="AL162" i="3"/>
  <c r="AK162" i="3"/>
  <c r="AJ162" i="3"/>
  <c r="AI162" i="3"/>
  <c r="AH162" i="3"/>
  <c r="AG162" i="3"/>
  <c r="AB162" i="3"/>
  <c r="AA162" i="3"/>
  <c r="Z162" i="3"/>
  <c r="Y162" i="3"/>
  <c r="X162" i="3"/>
  <c r="W162" i="3"/>
  <c r="U162" i="3" s="1"/>
  <c r="BG162" i="3" s="1"/>
  <c r="AS161" i="3"/>
  <c r="AR161" i="3"/>
  <c r="AM161" i="3"/>
  <c r="AL161" i="3"/>
  <c r="AK161" i="3"/>
  <c r="AJ161" i="3"/>
  <c r="AI161" i="3"/>
  <c r="AH161" i="3"/>
  <c r="AG161" i="3"/>
  <c r="AB161" i="3"/>
  <c r="AA161" i="3"/>
  <c r="Z161" i="3"/>
  <c r="Y161" i="3"/>
  <c r="X161" i="3"/>
  <c r="AN161" i="3" s="1"/>
  <c r="W161" i="3"/>
  <c r="U161" i="3" s="1"/>
  <c r="BG161" i="3" s="1"/>
  <c r="AS160" i="3"/>
  <c r="AR160" i="3"/>
  <c r="AM160" i="3"/>
  <c r="AL160" i="3"/>
  <c r="AK160" i="3"/>
  <c r="AJ160" i="3"/>
  <c r="AI160" i="3"/>
  <c r="AH160" i="3"/>
  <c r="AG160" i="3"/>
  <c r="AB160" i="3"/>
  <c r="AA160" i="3"/>
  <c r="Z160" i="3"/>
  <c r="Y160" i="3"/>
  <c r="X160" i="3"/>
  <c r="W160" i="3"/>
  <c r="U160" i="3" s="1"/>
  <c r="BG160" i="3" s="1"/>
  <c r="AS159" i="3"/>
  <c r="AR159" i="3"/>
  <c r="AM159" i="3"/>
  <c r="AL159" i="3"/>
  <c r="AK159" i="3"/>
  <c r="AJ159" i="3"/>
  <c r="AI159" i="3"/>
  <c r="AH159" i="3"/>
  <c r="AG159" i="3"/>
  <c r="AB159" i="3"/>
  <c r="AA159" i="3"/>
  <c r="Z159" i="3"/>
  <c r="Y159" i="3"/>
  <c r="X159" i="3"/>
  <c r="W159" i="3"/>
  <c r="U159" i="3" s="1"/>
  <c r="BG159" i="3" s="1"/>
  <c r="AS158" i="3"/>
  <c r="AR158" i="3"/>
  <c r="AM158" i="3"/>
  <c r="AL158" i="3"/>
  <c r="AK158" i="3"/>
  <c r="AJ158" i="3"/>
  <c r="AI158" i="3"/>
  <c r="AH158" i="3"/>
  <c r="AG158" i="3"/>
  <c r="AB158" i="3"/>
  <c r="AA158" i="3"/>
  <c r="Z158" i="3"/>
  <c r="Y158" i="3"/>
  <c r="X158" i="3"/>
  <c r="W158" i="3"/>
  <c r="U158" i="3" s="1"/>
  <c r="BG158" i="3" s="1"/>
  <c r="AS157" i="3"/>
  <c r="AR157" i="3"/>
  <c r="AM157" i="3"/>
  <c r="AL157" i="3"/>
  <c r="AK157" i="3"/>
  <c r="AJ157" i="3"/>
  <c r="AI157" i="3"/>
  <c r="AH157" i="3"/>
  <c r="AG157" i="3"/>
  <c r="AB157" i="3"/>
  <c r="AA157" i="3"/>
  <c r="Z157" i="3"/>
  <c r="Y157" i="3"/>
  <c r="X157" i="3"/>
  <c r="W157" i="3"/>
  <c r="U157" i="3" s="1"/>
  <c r="BG157" i="3" s="1"/>
  <c r="AS156" i="3"/>
  <c r="AR156" i="3"/>
  <c r="AM156" i="3"/>
  <c r="AL156" i="3"/>
  <c r="AK156" i="3"/>
  <c r="AJ156" i="3"/>
  <c r="AI156" i="3"/>
  <c r="AH156" i="3"/>
  <c r="AG156" i="3"/>
  <c r="AB156" i="3"/>
  <c r="AA156" i="3"/>
  <c r="Z156" i="3"/>
  <c r="Y156" i="3"/>
  <c r="X156" i="3"/>
  <c r="W156" i="3"/>
  <c r="U156" i="3" s="1"/>
  <c r="BG156" i="3" s="1"/>
  <c r="AS155" i="3"/>
  <c r="AR155" i="3"/>
  <c r="AM155" i="3"/>
  <c r="AL155" i="3"/>
  <c r="AK155" i="3"/>
  <c r="AJ155" i="3"/>
  <c r="AI155" i="3"/>
  <c r="AH155" i="3"/>
  <c r="AG155" i="3"/>
  <c r="AB155" i="3"/>
  <c r="AA155" i="3"/>
  <c r="Z155" i="3"/>
  <c r="Y155" i="3"/>
  <c r="X155" i="3"/>
  <c r="W155" i="3"/>
  <c r="U155" i="3" s="1"/>
  <c r="BG155" i="3" s="1"/>
  <c r="AS154" i="3"/>
  <c r="AR154" i="3"/>
  <c r="AM154" i="3"/>
  <c r="AL154" i="3"/>
  <c r="AK154" i="3"/>
  <c r="AJ154" i="3"/>
  <c r="AI154" i="3"/>
  <c r="AH154" i="3"/>
  <c r="AG154" i="3"/>
  <c r="AB154" i="3"/>
  <c r="AA154" i="3"/>
  <c r="Z154" i="3"/>
  <c r="Y154" i="3"/>
  <c r="X154" i="3"/>
  <c r="W154" i="3"/>
  <c r="U154" i="3" s="1"/>
  <c r="BG154" i="3" s="1"/>
  <c r="AS153" i="3"/>
  <c r="AR153" i="3"/>
  <c r="AM153" i="3"/>
  <c r="AL153" i="3"/>
  <c r="AK153" i="3"/>
  <c r="AJ153" i="3"/>
  <c r="AI153" i="3"/>
  <c r="AH153" i="3"/>
  <c r="AG153" i="3"/>
  <c r="AB153" i="3"/>
  <c r="AA153" i="3"/>
  <c r="Z153" i="3"/>
  <c r="Y153" i="3"/>
  <c r="X153" i="3"/>
  <c r="W153" i="3"/>
  <c r="U153" i="3" s="1"/>
  <c r="BG153" i="3" s="1"/>
  <c r="AS152" i="3"/>
  <c r="AR152" i="3"/>
  <c r="AM152" i="3"/>
  <c r="AL152" i="3"/>
  <c r="AK152" i="3"/>
  <c r="AJ152" i="3"/>
  <c r="AI152" i="3"/>
  <c r="AH152" i="3"/>
  <c r="AG152" i="3"/>
  <c r="AB152" i="3"/>
  <c r="AA152" i="3"/>
  <c r="Z152" i="3"/>
  <c r="Y152" i="3"/>
  <c r="X152" i="3"/>
  <c r="AN152" i="3" s="1"/>
  <c r="W152" i="3"/>
  <c r="U152" i="3" s="1"/>
  <c r="BG152" i="3" s="1"/>
  <c r="AS151" i="3"/>
  <c r="AR151" i="3"/>
  <c r="AM151" i="3"/>
  <c r="AL151" i="3"/>
  <c r="AK151" i="3"/>
  <c r="AJ151" i="3"/>
  <c r="AI151" i="3"/>
  <c r="AH151" i="3"/>
  <c r="AG151" i="3"/>
  <c r="AB151" i="3"/>
  <c r="AA151" i="3"/>
  <c r="Z151" i="3"/>
  <c r="Y151" i="3"/>
  <c r="X151" i="3"/>
  <c r="W151" i="3"/>
  <c r="U151" i="3" s="1"/>
  <c r="BG151" i="3" s="1"/>
  <c r="AS150" i="3"/>
  <c r="AR150" i="3"/>
  <c r="AM150" i="3"/>
  <c r="AL150" i="3"/>
  <c r="AK150" i="3"/>
  <c r="AJ150" i="3"/>
  <c r="AI150" i="3"/>
  <c r="AH150" i="3"/>
  <c r="AG150" i="3"/>
  <c r="AB150" i="3"/>
  <c r="AA150" i="3"/>
  <c r="Z150" i="3"/>
  <c r="Y150" i="3"/>
  <c r="X150" i="3"/>
  <c r="W150" i="3"/>
  <c r="U150" i="3" s="1"/>
  <c r="BG150" i="3" s="1"/>
  <c r="BG149" i="3"/>
  <c r="AS149" i="3"/>
  <c r="AR149" i="3"/>
  <c r="AM149" i="3"/>
  <c r="AL149" i="3"/>
  <c r="AK149" i="3"/>
  <c r="AJ149" i="3"/>
  <c r="AI149" i="3"/>
  <c r="AH149" i="3"/>
  <c r="AG149" i="3"/>
  <c r="AB149" i="3"/>
  <c r="AA149" i="3"/>
  <c r="Z149" i="3"/>
  <c r="Y149" i="3"/>
  <c r="X149" i="3"/>
  <c r="W149" i="3"/>
  <c r="U149" i="3" s="1"/>
  <c r="AS148" i="3"/>
  <c r="AR148" i="3"/>
  <c r="AM148" i="3"/>
  <c r="AL148" i="3"/>
  <c r="AK148" i="3"/>
  <c r="AJ148" i="3"/>
  <c r="AI148" i="3"/>
  <c r="AH148" i="3"/>
  <c r="AG148" i="3"/>
  <c r="AB148" i="3"/>
  <c r="AA148" i="3"/>
  <c r="Z148" i="3"/>
  <c r="Y148" i="3"/>
  <c r="X148" i="3"/>
  <c r="W148" i="3"/>
  <c r="U148" i="3" s="1"/>
  <c r="BG148" i="3" s="1"/>
  <c r="AS147" i="3"/>
  <c r="AR147" i="3"/>
  <c r="AM147" i="3"/>
  <c r="AL147" i="3"/>
  <c r="AK147" i="3"/>
  <c r="AJ147" i="3"/>
  <c r="AI147" i="3"/>
  <c r="AH147" i="3"/>
  <c r="AG147" i="3"/>
  <c r="AB147" i="3"/>
  <c r="AA147" i="3"/>
  <c r="Z147" i="3"/>
  <c r="Y147" i="3"/>
  <c r="X147" i="3"/>
  <c r="W147" i="3"/>
  <c r="U147" i="3" s="1"/>
  <c r="BG147" i="3" s="1"/>
  <c r="AS146" i="3"/>
  <c r="AR146" i="3"/>
  <c r="AM146" i="3"/>
  <c r="AL146" i="3"/>
  <c r="AK146" i="3"/>
  <c r="AJ146" i="3"/>
  <c r="AI146" i="3"/>
  <c r="AH146" i="3"/>
  <c r="AG146" i="3"/>
  <c r="AB146" i="3"/>
  <c r="AA146" i="3"/>
  <c r="Z146" i="3"/>
  <c r="Y146" i="3"/>
  <c r="X146" i="3"/>
  <c r="W146" i="3"/>
  <c r="U146" i="3" s="1"/>
  <c r="BG146" i="3" s="1"/>
  <c r="AS145" i="3"/>
  <c r="AR145" i="3"/>
  <c r="AM145" i="3"/>
  <c r="AL145" i="3"/>
  <c r="AK145" i="3"/>
  <c r="AJ145" i="3"/>
  <c r="AI145" i="3"/>
  <c r="AH145" i="3"/>
  <c r="AG145" i="3"/>
  <c r="AB145" i="3"/>
  <c r="AA145" i="3"/>
  <c r="Z145" i="3"/>
  <c r="Y145" i="3"/>
  <c r="X145" i="3"/>
  <c r="W145" i="3"/>
  <c r="U145" i="3" s="1"/>
  <c r="BG145" i="3" s="1"/>
  <c r="AS144" i="3"/>
  <c r="AR144" i="3"/>
  <c r="AM144" i="3"/>
  <c r="AL144" i="3"/>
  <c r="AK144" i="3"/>
  <c r="AJ144" i="3"/>
  <c r="AI144" i="3"/>
  <c r="AH144" i="3"/>
  <c r="AG144" i="3"/>
  <c r="AB144" i="3"/>
  <c r="AA144" i="3"/>
  <c r="Z144" i="3"/>
  <c r="Y144" i="3"/>
  <c r="X144" i="3"/>
  <c r="W144" i="3"/>
  <c r="U144" i="3" s="1"/>
  <c r="BG144" i="3" s="1"/>
  <c r="AS143" i="3"/>
  <c r="AR143" i="3"/>
  <c r="AM143" i="3"/>
  <c r="AL143" i="3"/>
  <c r="AK143" i="3"/>
  <c r="AJ143" i="3"/>
  <c r="AI143" i="3"/>
  <c r="AH143" i="3"/>
  <c r="AG143" i="3"/>
  <c r="AB143" i="3"/>
  <c r="AA143" i="3"/>
  <c r="Z143" i="3"/>
  <c r="Y143" i="3"/>
  <c r="X143" i="3"/>
  <c r="W143" i="3"/>
  <c r="U143" i="3" s="1"/>
  <c r="BG143" i="3" s="1"/>
  <c r="AS142" i="3"/>
  <c r="AR142" i="3"/>
  <c r="AM142" i="3"/>
  <c r="AL142" i="3"/>
  <c r="AK142" i="3"/>
  <c r="AJ142" i="3"/>
  <c r="AI142" i="3"/>
  <c r="AH142" i="3"/>
  <c r="AG142" i="3"/>
  <c r="AB142" i="3"/>
  <c r="AA142" i="3"/>
  <c r="Z142" i="3"/>
  <c r="Y142" i="3"/>
  <c r="X142" i="3"/>
  <c r="W142" i="3"/>
  <c r="U142" i="3" s="1"/>
  <c r="BG142" i="3" s="1"/>
  <c r="AS141" i="3"/>
  <c r="AR141" i="3"/>
  <c r="AM141" i="3"/>
  <c r="AL141" i="3"/>
  <c r="AK141" i="3"/>
  <c r="AJ141" i="3"/>
  <c r="AI141" i="3"/>
  <c r="AH141" i="3"/>
  <c r="AG141" i="3"/>
  <c r="AB141" i="3"/>
  <c r="AA141" i="3"/>
  <c r="Z141" i="3"/>
  <c r="Y141" i="3"/>
  <c r="X141" i="3"/>
  <c r="W141" i="3"/>
  <c r="U141" i="3" s="1"/>
  <c r="BG141" i="3" s="1"/>
  <c r="AS140" i="3"/>
  <c r="AR140" i="3"/>
  <c r="AM140" i="3"/>
  <c r="AL140" i="3"/>
  <c r="AK140" i="3"/>
  <c r="AJ140" i="3"/>
  <c r="AI140" i="3"/>
  <c r="AH140" i="3"/>
  <c r="AG140" i="3"/>
  <c r="AB140" i="3"/>
  <c r="AA140" i="3"/>
  <c r="Z140" i="3"/>
  <c r="Y140" i="3"/>
  <c r="X140" i="3"/>
  <c r="W140" i="3"/>
  <c r="U140" i="3" s="1"/>
  <c r="BG140" i="3" s="1"/>
  <c r="BG139" i="3"/>
  <c r="AS139" i="3"/>
  <c r="AR139" i="3"/>
  <c r="AM139" i="3"/>
  <c r="AL139" i="3"/>
  <c r="AK139" i="3"/>
  <c r="AJ139" i="3"/>
  <c r="AI139" i="3"/>
  <c r="AH139" i="3"/>
  <c r="AG139" i="3"/>
  <c r="AB139" i="3"/>
  <c r="AA139" i="3"/>
  <c r="Z139" i="3"/>
  <c r="Y139" i="3"/>
  <c r="X139" i="3"/>
  <c r="W139" i="3"/>
  <c r="U139" i="3" s="1"/>
  <c r="AS138" i="3"/>
  <c r="AR138" i="3"/>
  <c r="AM138" i="3"/>
  <c r="AL138" i="3"/>
  <c r="AK138" i="3"/>
  <c r="AJ138" i="3"/>
  <c r="AI138" i="3"/>
  <c r="AH138" i="3"/>
  <c r="AG138" i="3"/>
  <c r="AB138" i="3"/>
  <c r="AA138" i="3"/>
  <c r="Z138" i="3"/>
  <c r="Y138" i="3"/>
  <c r="X138" i="3"/>
  <c r="AN138" i="3" s="1"/>
  <c r="W138" i="3"/>
  <c r="U138" i="3" s="1"/>
  <c r="BG138" i="3" s="1"/>
  <c r="AS137" i="3"/>
  <c r="AR137" i="3"/>
  <c r="AM137" i="3"/>
  <c r="AL137" i="3"/>
  <c r="AK137" i="3"/>
  <c r="AJ137" i="3"/>
  <c r="AI137" i="3"/>
  <c r="AH137" i="3"/>
  <c r="AG137" i="3"/>
  <c r="AB137" i="3"/>
  <c r="AA137" i="3"/>
  <c r="Z137" i="3"/>
  <c r="Y137" i="3"/>
  <c r="X137" i="3"/>
  <c r="W137" i="3"/>
  <c r="U137" i="3" s="1"/>
  <c r="BG137" i="3" s="1"/>
  <c r="AS136" i="3"/>
  <c r="AR136" i="3"/>
  <c r="AM136" i="3"/>
  <c r="AL136" i="3"/>
  <c r="AK136" i="3"/>
  <c r="AJ136" i="3"/>
  <c r="AI136" i="3"/>
  <c r="AH136" i="3"/>
  <c r="AG136" i="3"/>
  <c r="AB136" i="3"/>
  <c r="AA136" i="3"/>
  <c r="Z136" i="3"/>
  <c r="Y136" i="3"/>
  <c r="X136" i="3"/>
  <c r="W136" i="3"/>
  <c r="U136" i="3" s="1"/>
  <c r="BG136" i="3" s="1"/>
  <c r="AS135" i="3"/>
  <c r="AR135" i="3"/>
  <c r="AM135" i="3"/>
  <c r="AL135" i="3"/>
  <c r="AK135" i="3"/>
  <c r="AJ135" i="3"/>
  <c r="AI135" i="3"/>
  <c r="AH135" i="3"/>
  <c r="AG135" i="3"/>
  <c r="AB135" i="3"/>
  <c r="AA135" i="3"/>
  <c r="Z135" i="3"/>
  <c r="Y135" i="3"/>
  <c r="X135" i="3"/>
  <c r="W135" i="3"/>
  <c r="U135" i="3" s="1"/>
  <c r="BG135" i="3" s="1"/>
  <c r="AS134" i="3"/>
  <c r="AR134" i="3"/>
  <c r="AM134" i="3"/>
  <c r="AL134" i="3"/>
  <c r="AK134" i="3"/>
  <c r="AJ134" i="3"/>
  <c r="AI134" i="3"/>
  <c r="AH134" i="3"/>
  <c r="AG134" i="3"/>
  <c r="AB134" i="3"/>
  <c r="AA134" i="3"/>
  <c r="Z134" i="3"/>
  <c r="Y134" i="3"/>
  <c r="X134" i="3"/>
  <c r="AN134" i="3" s="1"/>
  <c r="W134" i="3"/>
  <c r="U134" i="3" s="1"/>
  <c r="BG134" i="3" s="1"/>
  <c r="AS133" i="3"/>
  <c r="AR133" i="3"/>
  <c r="AM133" i="3"/>
  <c r="AL133" i="3"/>
  <c r="AK133" i="3"/>
  <c r="AJ133" i="3"/>
  <c r="AI133" i="3"/>
  <c r="AH133" i="3"/>
  <c r="AG133" i="3"/>
  <c r="AB133" i="3"/>
  <c r="AA133" i="3"/>
  <c r="Z133" i="3"/>
  <c r="Y133" i="3"/>
  <c r="X133" i="3"/>
  <c r="W133" i="3"/>
  <c r="U133" i="3" s="1"/>
  <c r="BG133" i="3" s="1"/>
  <c r="AS132" i="3"/>
  <c r="AR132" i="3"/>
  <c r="AM132" i="3"/>
  <c r="AL132" i="3"/>
  <c r="AK132" i="3"/>
  <c r="AJ132" i="3"/>
  <c r="AI132" i="3"/>
  <c r="AH132" i="3"/>
  <c r="AG132" i="3"/>
  <c r="AB132" i="3"/>
  <c r="AA132" i="3"/>
  <c r="Z132" i="3"/>
  <c r="Y132" i="3"/>
  <c r="X132" i="3"/>
  <c r="W132" i="3"/>
  <c r="U132" i="3" s="1"/>
  <c r="BG132" i="3" s="1"/>
  <c r="AS131" i="3"/>
  <c r="AR131" i="3"/>
  <c r="AM131" i="3"/>
  <c r="AL131" i="3"/>
  <c r="AK131" i="3"/>
  <c r="AJ131" i="3"/>
  <c r="AI131" i="3"/>
  <c r="AH131" i="3"/>
  <c r="AG131" i="3"/>
  <c r="AB131" i="3"/>
  <c r="AA131" i="3"/>
  <c r="Z131" i="3"/>
  <c r="Y131" i="3"/>
  <c r="X131" i="3"/>
  <c r="W131" i="3"/>
  <c r="U131" i="3" s="1"/>
  <c r="BG131" i="3" s="1"/>
  <c r="AS130" i="3"/>
  <c r="AR130" i="3"/>
  <c r="AM130" i="3"/>
  <c r="AL130" i="3"/>
  <c r="AK130" i="3"/>
  <c r="AJ130" i="3"/>
  <c r="AI130" i="3"/>
  <c r="AH130" i="3"/>
  <c r="AG130" i="3"/>
  <c r="AB130" i="3"/>
  <c r="AA130" i="3"/>
  <c r="Z130" i="3"/>
  <c r="Y130" i="3"/>
  <c r="X130" i="3"/>
  <c r="W130" i="3"/>
  <c r="U130" i="3" s="1"/>
  <c r="BG130" i="3" s="1"/>
  <c r="AS129" i="3"/>
  <c r="AR129" i="3"/>
  <c r="AM129" i="3"/>
  <c r="AL129" i="3"/>
  <c r="AK129" i="3"/>
  <c r="AJ129" i="3"/>
  <c r="AI129" i="3"/>
  <c r="AH129" i="3"/>
  <c r="AG129" i="3"/>
  <c r="AB129" i="3"/>
  <c r="AA129" i="3"/>
  <c r="Z129" i="3"/>
  <c r="Y129" i="3"/>
  <c r="X129" i="3"/>
  <c r="AN129" i="3" s="1"/>
  <c r="W129" i="3"/>
  <c r="U129" i="3" s="1"/>
  <c r="BG129" i="3" s="1"/>
  <c r="AS128" i="3"/>
  <c r="AR128" i="3"/>
  <c r="AM128" i="3"/>
  <c r="AL128" i="3"/>
  <c r="AK128" i="3"/>
  <c r="AJ128" i="3"/>
  <c r="AI128" i="3"/>
  <c r="AH128" i="3"/>
  <c r="AG128" i="3"/>
  <c r="AB128" i="3"/>
  <c r="AA128" i="3"/>
  <c r="Z128" i="3"/>
  <c r="Y128" i="3"/>
  <c r="X128" i="3"/>
  <c r="W128" i="3"/>
  <c r="U128" i="3" s="1"/>
  <c r="BG128" i="3" s="1"/>
  <c r="AS127" i="3"/>
  <c r="AR127" i="3"/>
  <c r="AM127" i="3"/>
  <c r="AL127" i="3"/>
  <c r="AK127" i="3"/>
  <c r="AJ127" i="3"/>
  <c r="AI127" i="3"/>
  <c r="AH127" i="3"/>
  <c r="AG127" i="3"/>
  <c r="AB127" i="3"/>
  <c r="AA127" i="3"/>
  <c r="Z127" i="3"/>
  <c r="Y127" i="3"/>
  <c r="X127" i="3"/>
  <c r="W127" i="3"/>
  <c r="U127" i="3" s="1"/>
  <c r="BG127" i="3" s="1"/>
  <c r="AS126" i="3"/>
  <c r="AR126" i="3"/>
  <c r="AM126" i="3"/>
  <c r="AL126" i="3"/>
  <c r="AK126" i="3"/>
  <c r="AJ126" i="3"/>
  <c r="AI126" i="3"/>
  <c r="AH126" i="3"/>
  <c r="AG126" i="3"/>
  <c r="AB126" i="3"/>
  <c r="AA126" i="3"/>
  <c r="Z126" i="3"/>
  <c r="Y126" i="3"/>
  <c r="X126" i="3"/>
  <c r="W126" i="3"/>
  <c r="U126" i="3" s="1"/>
  <c r="BG126" i="3" s="1"/>
  <c r="AS125" i="3"/>
  <c r="AR125" i="3"/>
  <c r="AM125" i="3"/>
  <c r="AL125" i="3"/>
  <c r="AK125" i="3"/>
  <c r="AJ125" i="3"/>
  <c r="AI125" i="3"/>
  <c r="AH125" i="3"/>
  <c r="AG125" i="3"/>
  <c r="AB125" i="3"/>
  <c r="AA125" i="3"/>
  <c r="Z125" i="3"/>
  <c r="Y125" i="3"/>
  <c r="X125" i="3"/>
  <c r="W125" i="3"/>
  <c r="U125" i="3" s="1"/>
  <c r="BG125" i="3" s="1"/>
  <c r="AS124" i="3"/>
  <c r="AR124" i="3"/>
  <c r="AM124" i="3"/>
  <c r="AL124" i="3"/>
  <c r="AK124" i="3"/>
  <c r="AJ124" i="3"/>
  <c r="AI124" i="3"/>
  <c r="AH124" i="3"/>
  <c r="AG124" i="3"/>
  <c r="AB124" i="3"/>
  <c r="AA124" i="3"/>
  <c r="Z124" i="3"/>
  <c r="Y124" i="3"/>
  <c r="X124" i="3"/>
  <c r="W124" i="3"/>
  <c r="U124" i="3" s="1"/>
  <c r="BG124" i="3" s="1"/>
  <c r="AS123" i="3"/>
  <c r="AR123" i="3"/>
  <c r="AM123" i="3"/>
  <c r="AL123" i="3"/>
  <c r="AK123" i="3"/>
  <c r="AJ123" i="3"/>
  <c r="AI123" i="3"/>
  <c r="AH123" i="3"/>
  <c r="AG123" i="3"/>
  <c r="AB123" i="3"/>
  <c r="AA123" i="3"/>
  <c r="Z123" i="3"/>
  <c r="Y123" i="3"/>
  <c r="X123" i="3"/>
  <c r="W123" i="3"/>
  <c r="U123" i="3" s="1"/>
  <c r="BG123" i="3" s="1"/>
  <c r="AS122" i="3"/>
  <c r="AR122" i="3"/>
  <c r="AM122" i="3"/>
  <c r="AL122" i="3"/>
  <c r="AK122" i="3"/>
  <c r="AJ122" i="3"/>
  <c r="AI122" i="3"/>
  <c r="AH122" i="3"/>
  <c r="AG122" i="3"/>
  <c r="AB122" i="3"/>
  <c r="AA122" i="3"/>
  <c r="Z122" i="3"/>
  <c r="Y122" i="3"/>
  <c r="X122" i="3"/>
  <c r="W122" i="3"/>
  <c r="U122" i="3"/>
  <c r="BG122" i="3" s="1"/>
  <c r="AS121" i="3"/>
  <c r="AR121" i="3"/>
  <c r="AM121" i="3"/>
  <c r="AL121" i="3"/>
  <c r="AK121" i="3"/>
  <c r="AJ121" i="3"/>
  <c r="AI121" i="3"/>
  <c r="AH121" i="3"/>
  <c r="AG121" i="3"/>
  <c r="AB121" i="3"/>
  <c r="AA121" i="3"/>
  <c r="Z121" i="3"/>
  <c r="Y121" i="3"/>
  <c r="X121" i="3"/>
  <c r="W121" i="3"/>
  <c r="U121" i="3" s="1"/>
  <c r="BG121" i="3" s="1"/>
  <c r="AS120" i="3"/>
  <c r="AR120" i="3"/>
  <c r="AM120" i="3"/>
  <c r="AL120" i="3"/>
  <c r="AK120" i="3"/>
  <c r="AJ120" i="3"/>
  <c r="AI120" i="3"/>
  <c r="AH120" i="3"/>
  <c r="AG120" i="3"/>
  <c r="AB120" i="3"/>
  <c r="AA120" i="3"/>
  <c r="Z120" i="3"/>
  <c r="Y120" i="3"/>
  <c r="X120" i="3"/>
  <c r="W120" i="3"/>
  <c r="U120" i="3"/>
  <c r="BG120" i="3" s="1"/>
  <c r="AS119" i="3"/>
  <c r="AR119" i="3"/>
  <c r="AM119" i="3"/>
  <c r="AL119" i="3"/>
  <c r="AK119" i="3"/>
  <c r="AJ119" i="3"/>
  <c r="AI119" i="3"/>
  <c r="AH119" i="3"/>
  <c r="AG119" i="3"/>
  <c r="AB119" i="3"/>
  <c r="AA119" i="3"/>
  <c r="Z119" i="3"/>
  <c r="Y119" i="3"/>
  <c r="X119" i="3"/>
  <c r="W119" i="3"/>
  <c r="U119" i="3" s="1"/>
  <c r="BG119" i="3" s="1"/>
  <c r="AS118" i="3"/>
  <c r="AR118" i="3"/>
  <c r="AM118" i="3"/>
  <c r="AL118" i="3"/>
  <c r="AK118" i="3"/>
  <c r="AJ118" i="3"/>
  <c r="AI118" i="3"/>
  <c r="AH118" i="3"/>
  <c r="AG118" i="3"/>
  <c r="AB118" i="3"/>
  <c r="AA118" i="3"/>
  <c r="Z118" i="3"/>
  <c r="Y118" i="3"/>
  <c r="X118" i="3"/>
  <c r="W118" i="3"/>
  <c r="U118" i="3" s="1"/>
  <c r="BG118" i="3" s="1"/>
  <c r="AS117" i="3"/>
  <c r="AR117" i="3"/>
  <c r="AM117" i="3"/>
  <c r="AL117" i="3"/>
  <c r="AK117" i="3"/>
  <c r="AJ117" i="3"/>
  <c r="AI117" i="3"/>
  <c r="AH117" i="3"/>
  <c r="AG117" i="3"/>
  <c r="AB117" i="3"/>
  <c r="AA117" i="3"/>
  <c r="Z117" i="3"/>
  <c r="Y117" i="3"/>
  <c r="X117" i="3"/>
  <c r="W117" i="3"/>
  <c r="U117" i="3" s="1"/>
  <c r="BG117" i="3" s="1"/>
  <c r="AS116" i="3"/>
  <c r="AR116" i="3"/>
  <c r="AM116" i="3"/>
  <c r="AL116" i="3"/>
  <c r="AK116" i="3"/>
  <c r="AJ116" i="3"/>
  <c r="AI116" i="3"/>
  <c r="AH116" i="3"/>
  <c r="AG116" i="3"/>
  <c r="AB116" i="3"/>
  <c r="AA116" i="3"/>
  <c r="Z116" i="3"/>
  <c r="Y116" i="3"/>
  <c r="X116" i="3"/>
  <c r="W116" i="3"/>
  <c r="U116" i="3" s="1"/>
  <c r="BG116" i="3" s="1"/>
  <c r="AS115" i="3"/>
  <c r="AR115" i="3"/>
  <c r="AM115" i="3"/>
  <c r="AL115" i="3"/>
  <c r="AK115" i="3"/>
  <c r="AJ115" i="3"/>
  <c r="AI115" i="3"/>
  <c r="AH115" i="3"/>
  <c r="AG115" i="3"/>
  <c r="AB115" i="3"/>
  <c r="AA115" i="3"/>
  <c r="Z115" i="3"/>
  <c r="Y115" i="3"/>
  <c r="X115" i="3"/>
  <c r="W115" i="3"/>
  <c r="U115" i="3" s="1"/>
  <c r="BG115" i="3" s="1"/>
  <c r="AS114" i="3"/>
  <c r="AR114" i="3"/>
  <c r="AM114" i="3"/>
  <c r="AL114" i="3"/>
  <c r="AK114" i="3"/>
  <c r="AJ114" i="3"/>
  <c r="AI114" i="3"/>
  <c r="AH114" i="3"/>
  <c r="AG114" i="3"/>
  <c r="AB114" i="3"/>
  <c r="AA114" i="3"/>
  <c r="Z114" i="3"/>
  <c r="Y114" i="3"/>
  <c r="X114" i="3"/>
  <c r="W114" i="3"/>
  <c r="U114" i="3"/>
  <c r="BG114" i="3" s="1"/>
  <c r="AS113" i="3"/>
  <c r="AR113" i="3"/>
  <c r="AM113" i="3"/>
  <c r="AL113" i="3"/>
  <c r="AK113" i="3"/>
  <c r="AJ113" i="3"/>
  <c r="AI113" i="3"/>
  <c r="AH113" i="3"/>
  <c r="AG113" i="3"/>
  <c r="AB113" i="3"/>
  <c r="AA113" i="3"/>
  <c r="Z113" i="3"/>
  <c r="Y113" i="3"/>
  <c r="X113" i="3"/>
  <c r="W113" i="3"/>
  <c r="U113" i="3" s="1"/>
  <c r="BG113" i="3" s="1"/>
  <c r="AS112" i="3"/>
  <c r="AR112" i="3"/>
  <c r="AM112" i="3"/>
  <c r="AL112" i="3"/>
  <c r="AK112" i="3"/>
  <c r="AJ112" i="3"/>
  <c r="AI112" i="3"/>
  <c r="AH112" i="3"/>
  <c r="AG112" i="3"/>
  <c r="AB112" i="3"/>
  <c r="AA112" i="3"/>
  <c r="Z112" i="3"/>
  <c r="Y112" i="3"/>
  <c r="X112" i="3"/>
  <c r="W112" i="3"/>
  <c r="U112" i="3"/>
  <c r="BG112" i="3" s="1"/>
  <c r="AS111" i="3"/>
  <c r="AR111" i="3"/>
  <c r="AM111" i="3"/>
  <c r="AL111" i="3"/>
  <c r="AK111" i="3"/>
  <c r="AJ111" i="3"/>
  <c r="AI111" i="3"/>
  <c r="AH111" i="3"/>
  <c r="AG111" i="3"/>
  <c r="AB111" i="3"/>
  <c r="AA111" i="3"/>
  <c r="Z111" i="3"/>
  <c r="Y111" i="3"/>
  <c r="X111" i="3"/>
  <c r="W111" i="3"/>
  <c r="U111" i="3" s="1"/>
  <c r="BG111" i="3" s="1"/>
  <c r="AS110" i="3"/>
  <c r="AR110" i="3"/>
  <c r="AM110" i="3"/>
  <c r="AL110" i="3"/>
  <c r="AK110" i="3"/>
  <c r="AJ110" i="3"/>
  <c r="AI110" i="3"/>
  <c r="AH110" i="3"/>
  <c r="AG110" i="3"/>
  <c r="AB110" i="3"/>
  <c r="AA110" i="3"/>
  <c r="Z110" i="3"/>
  <c r="Y110" i="3"/>
  <c r="X110" i="3"/>
  <c r="W110" i="3"/>
  <c r="U110" i="3" s="1"/>
  <c r="BG110" i="3" s="1"/>
  <c r="AS109" i="3"/>
  <c r="AR109" i="3"/>
  <c r="AM109" i="3"/>
  <c r="AL109" i="3"/>
  <c r="AK109" i="3"/>
  <c r="AJ109" i="3"/>
  <c r="AI109" i="3"/>
  <c r="AH109" i="3"/>
  <c r="AG109" i="3"/>
  <c r="AB109" i="3"/>
  <c r="AA109" i="3"/>
  <c r="Z109" i="3"/>
  <c r="Y109" i="3"/>
  <c r="X109" i="3"/>
  <c r="W109" i="3"/>
  <c r="U109" i="3" s="1"/>
  <c r="BG109" i="3" s="1"/>
  <c r="AS108" i="3"/>
  <c r="AR108" i="3"/>
  <c r="AM108" i="3"/>
  <c r="AL108" i="3"/>
  <c r="AK108" i="3"/>
  <c r="AJ108" i="3"/>
  <c r="AI108" i="3"/>
  <c r="AH108" i="3"/>
  <c r="AG108" i="3"/>
  <c r="AB108" i="3"/>
  <c r="AA108" i="3"/>
  <c r="Z108" i="3"/>
  <c r="Y108" i="3"/>
  <c r="X108" i="3"/>
  <c r="W108" i="3"/>
  <c r="U108" i="3" s="1"/>
  <c r="BG108" i="3" s="1"/>
  <c r="AS107" i="3"/>
  <c r="AR107" i="3"/>
  <c r="AM107" i="3"/>
  <c r="AL107" i="3"/>
  <c r="AK107" i="3"/>
  <c r="AJ107" i="3"/>
  <c r="AI107" i="3"/>
  <c r="AH107" i="3"/>
  <c r="AG107" i="3"/>
  <c r="AB107" i="3"/>
  <c r="AA107" i="3"/>
  <c r="Z107" i="3"/>
  <c r="Y107" i="3"/>
  <c r="X107" i="3"/>
  <c r="W107" i="3"/>
  <c r="U107" i="3" s="1"/>
  <c r="BG107" i="3" s="1"/>
  <c r="AS106" i="3"/>
  <c r="AR106" i="3"/>
  <c r="AM106" i="3"/>
  <c r="AL106" i="3"/>
  <c r="AK106" i="3"/>
  <c r="AJ106" i="3"/>
  <c r="AI106" i="3"/>
  <c r="AH106" i="3"/>
  <c r="AG106" i="3"/>
  <c r="AB106" i="3"/>
  <c r="AA106" i="3"/>
  <c r="Z106" i="3"/>
  <c r="Y106" i="3"/>
  <c r="X106" i="3"/>
  <c r="W106" i="3"/>
  <c r="U106" i="3"/>
  <c r="BG106" i="3" s="1"/>
  <c r="AS105" i="3"/>
  <c r="AR105" i="3"/>
  <c r="AM105" i="3"/>
  <c r="AL105" i="3"/>
  <c r="AK105" i="3"/>
  <c r="AJ105" i="3"/>
  <c r="AI105" i="3"/>
  <c r="AH105" i="3"/>
  <c r="AG105" i="3"/>
  <c r="AB105" i="3"/>
  <c r="AA105" i="3"/>
  <c r="Z105" i="3"/>
  <c r="Y105" i="3"/>
  <c r="X105" i="3"/>
  <c r="W105" i="3"/>
  <c r="U105" i="3" s="1"/>
  <c r="BG105" i="3" s="1"/>
  <c r="AS104" i="3"/>
  <c r="AR104" i="3"/>
  <c r="AM104" i="3"/>
  <c r="AL104" i="3"/>
  <c r="AK104" i="3"/>
  <c r="AJ104" i="3"/>
  <c r="AI104" i="3"/>
  <c r="AH104" i="3"/>
  <c r="AG104" i="3"/>
  <c r="AB104" i="3"/>
  <c r="AA104" i="3"/>
  <c r="Z104" i="3"/>
  <c r="Y104" i="3"/>
  <c r="X104" i="3"/>
  <c r="W104" i="3"/>
  <c r="U104" i="3"/>
  <c r="BG104" i="3" s="1"/>
  <c r="AS103" i="3"/>
  <c r="AR103" i="3"/>
  <c r="AM103" i="3"/>
  <c r="AL103" i="3"/>
  <c r="AK103" i="3"/>
  <c r="AJ103" i="3"/>
  <c r="AI103" i="3"/>
  <c r="AH103" i="3"/>
  <c r="AG103" i="3"/>
  <c r="AB103" i="3"/>
  <c r="AA103" i="3"/>
  <c r="Z103" i="3"/>
  <c r="Y103" i="3"/>
  <c r="X103" i="3"/>
  <c r="W103" i="3"/>
  <c r="U103" i="3" s="1"/>
  <c r="BG103" i="3" s="1"/>
  <c r="AS102" i="3"/>
  <c r="AR102" i="3"/>
  <c r="AM102" i="3"/>
  <c r="AL102" i="3"/>
  <c r="AK102" i="3"/>
  <c r="AJ102" i="3"/>
  <c r="AI102" i="3"/>
  <c r="AH102" i="3"/>
  <c r="AG102" i="3"/>
  <c r="AB102" i="3"/>
  <c r="AA102" i="3"/>
  <c r="Z102" i="3"/>
  <c r="Y102" i="3"/>
  <c r="X102" i="3"/>
  <c r="W102" i="3"/>
  <c r="U102" i="3" s="1"/>
  <c r="BG102" i="3" s="1"/>
  <c r="AS101" i="3"/>
  <c r="AR101" i="3"/>
  <c r="AM101" i="3"/>
  <c r="AL101" i="3"/>
  <c r="AK101" i="3"/>
  <c r="AJ101" i="3"/>
  <c r="AI101" i="3"/>
  <c r="AH101" i="3"/>
  <c r="AG101" i="3"/>
  <c r="AB101" i="3"/>
  <c r="AA101" i="3"/>
  <c r="Z101" i="3"/>
  <c r="Y101" i="3"/>
  <c r="X101" i="3"/>
  <c r="W101" i="3"/>
  <c r="U101" i="3" s="1"/>
  <c r="BG101" i="3" s="1"/>
  <c r="AS100" i="3"/>
  <c r="AR100" i="3"/>
  <c r="AM100" i="3"/>
  <c r="AL100" i="3"/>
  <c r="AK100" i="3"/>
  <c r="AJ100" i="3"/>
  <c r="AI100" i="3"/>
  <c r="AH100" i="3"/>
  <c r="AG100" i="3"/>
  <c r="AB100" i="3"/>
  <c r="AA100" i="3"/>
  <c r="Z100" i="3"/>
  <c r="Y100" i="3"/>
  <c r="X100" i="3"/>
  <c r="W100" i="3"/>
  <c r="U100" i="3" s="1"/>
  <c r="BG100" i="3" s="1"/>
  <c r="AS99" i="3"/>
  <c r="AR99" i="3"/>
  <c r="AM99" i="3"/>
  <c r="AL99" i="3"/>
  <c r="AK99" i="3"/>
  <c r="AJ99" i="3"/>
  <c r="AI99" i="3"/>
  <c r="AH99" i="3"/>
  <c r="AG99" i="3"/>
  <c r="AB99" i="3"/>
  <c r="AA99" i="3"/>
  <c r="Z99" i="3"/>
  <c r="Y99" i="3"/>
  <c r="X99" i="3"/>
  <c r="W99" i="3"/>
  <c r="U99" i="3" s="1"/>
  <c r="BG99" i="3" s="1"/>
  <c r="AS98" i="3"/>
  <c r="AR98" i="3"/>
  <c r="AM98" i="3"/>
  <c r="AL98" i="3"/>
  <c r="AK98" i="3"/>
  <c r="AJ98" i="3"/>
  <c r="AI98" i="3"/>
  <c r="AH98" i="3"/>
  <c r="AG98" i="3"/>
  <c r="AB98" i="3"/>
  <c r="AA98" i="3"/>
  <c r="Z98" i="3"/>
  <c r="Y98" i="3"/>
  <c r="X98" i="3"/>
  <c r="W98" i="3"/>
  <c r="U98" i="3"/>
  <c r="BG98" i="3" s="1"/>
  <c r="AS97" i="3"/>
  <c r="AR97" i="3"/>
  <c r="AM97" i="3"/>
  <c r="AL97" i="3"/>
  <c r="AK97" i="3"/>
  <c r="AJ97" i="3"/>
  <c r="AI97" i="3"/>
  <c r="AH97" i="3"/>
  <c r="AG97" i="3"/>
  <c r="AB97" i="3"/>
  <c r="AA97" i="3"/>
  <c r="Z97" i="3"/>
  <c r="Y97" i="3"/>
  <c r="X97" i="3"/>
  <c r="W97" i="3"/>
  <c r="U97" i="3" s="1"/>
  <c r="BG97" i="3" s="1"/>
  <c r="AS96" i="3"/>
  <c r="AR96" i="3"/>
  <c r="AM96" i="3"/>
  <c r="AL96" i="3"/>
  <c r="AK96" i="3"/>
  <c r="AJ96" i="3"/>
  <c r="AI96" i="3"/>
  <c r="AH96" i="3"/>
  <c r="AG96" i="3"/>
  <c r="AB96" i="3"/>
  <c r="AA96" i="3"/>
  <c r="Z96" i="3"/>
  <c r="Y96" i="3"/>
  <c r="X96" i="3"/>
  <c r="W96" i="3"/>
  <c r="U96" i="3"/>
  <c r="BG96" i="3" s="1"/>
  <c r="AS95" i="3"/>
  <c r="AR95" i="3"/>
  <c r="AM95" i="3"/>
  <c r="AL95" i="3"/>
  <c r="AK95" i="3"/>
  <c r="AJ95" i="3"/>
  <c r="AI95" i="3"/>
  <c r="AH95" i="3"/>
  <c r="AG95" i="3"/>
  <c r="AB95" i="3"/>
  <c r="AA95" i="3"/>
  <c r="Z95" i="3"/>
  <c r="Y95" i="3"/>
  <c r="X95" i="3"/>
  <c r="W95" i="3"/>
  <c r="U95" i="3" s="1"/>
  <c r="BG95" i="3" s="1"/>
  <c r="AS94" i="3"/>
  <c r="AR94" i="3"/>
  <c r="AM94" i="3"/>
  <c r="AL94" i="3"/>
  <c r="AK94" i="3"/>
  <c r="AJ94" i="3"/>
  <c r="AI94" i="3"/>
  <c r="AH94" i="3"/>
  <c r="AG94" i="3"/>
  <c r="AB94" i="3"/>
  <c r="AA94" i="3"/>
  <c r="Z94" i="3"/>
  <c r="Y94" i="3"/>
  <c r="X94" i="3"/>
  <c r="W94" i="3"/>
  <c r="U94" i="3" s="1"/>
  <c r="BG94" i="3" s="1"/>
  <c r="AS93" i="3"/>
  <c r="AR93" i="3"/>
  <c r="AM93" i="3"/>
  <c r="AL93" i="3"/>
  <c r="AK93" i="3"/>
  <c r="AJ93" i="3"/>
  <c r="AI93" i="3"/>
  <c r="AH93" i="3"/>
  <c r="AG93" i="3"/>
  <c r="AB93" i="3"/>
  <c r="AA93" i="3"/>
  <c r="Z93" i="3"/>
  <c r="Y93" i="3"/>
  <c r="X93" i="3"/>
  <c r="W93" i="3"/>
  <c r="U93" i="3" s="1"/>
  <c r="BG93" i="3" s="1"/>
  <c r="AS92" i="3"/>
  <c r="AR92" i="3"/>
  <c r="AM92" i="3"/>
  <c r="AL92" i="3"/>
  <c r="AK92" i="3"/>
  <c r="AJ92" i="3"/>
  <c r="AI92" i="3"/>
  <c r="AH92" i="3"/>
  <c r="AG92" i="3"/>
  <c r="AB92" i="3"/>
  <c r="AA92" i="3"/>
  <c r="Z92" i="3"/>
  <c r="Y92" i="3"/>
  <c r="X92" i="3"/>
  <c r="W92" i="3"/>
  <c r="U92" i="3" s="1"/>
  <c r="BG92" i="3" s="1"/>
  <c r="AS91" i="3"/>
  <c r="AR91" i="3"/>
  <c r="AM91" i="3"/>
  <c r="AL91" i="3"/>
  <c r="AK91" i="3"/>
  <c r="AJ91" i="3"/>
  <c r="AI91" i="3"/>
  <c r="AH91" i="3"/>
  <c r="AG91" i="3"/>
  <c r="AB91" i="3"/>
  <c r="AA91" i="3"/>
  <c r="Z91" i="3"/>
  <c r="Y91" i="3"/>
  <c r="X91" i="3"/>
  <c r="W91" i="3"/>
  <c r="U91" i="3" s="1"/>
  <c r="BG91" i="3" s="1"/>
  <c r="AS90" i="3"/>
  <c r="AR90" i="3"/>
  <c r="AM90" i="3"/>
  <c r="AL90" i="3"/>
  <c r="AK90" i="3"/>
  <c r="AJ90" i="3"/>
  <c r="AI90" i="3"/>
  <c r="AH90" i="3"/>
  <c r="AG90" i="3"/>
  <c r="AB90" i="3"/>
  <c r="AA90" i="3"/>
  <c r="Z90" i="3"/>
  <c r="Y90" i="3"/>
  <c r="X90" i="3"/>
  <c r="W90" i="3"/>
  <c r="U90" i="3"/>
  <c r="BG90" i="3" s="1"/>
  <c r="AS89" i="3"/>
  <c r="AR89" i="3"/>
  <c r="AM89" i="3"/>
  <c r="AL89" i="3"/>
  <c r="AK89" i="3"/>
  <c r="AJ89" i="3"/>
  <c r="AI89" i="3"/>
  <c r="AH89" i="3"/>
  <c r="AG89" i="3"/>
  <c r="AB89" i="3"/>
  <c r="AA89" i="3"/>
  <c r="Z89" i="3"/>
  <c r="Y89" i="3"/>
  <c r="X89" i="3"/>
  <c r="W89" i="3"/>
  <c r="U89" i="3" s="1"/>
  <c r="BG89" i="3" s="1"/>
  <c r="AS88" i="3"/>
  <c r="AR88" i="3"/>
  <c r="AM88" i="3"/>
  <c r="AL88" i="3"/>
  <c r="AK88" i="3"/>
  <c r="AJ88" i="3"/>
  <c r="AI88" i="3"/>
  <c r="AH88" i="3"/>
  <c r="AG88" i="3"/>
  <c r="AB88" i="3"/>
  <c r="AA88" i="3"/>
  <c r="Z88" i="3"/>
  <c r="Y88" i="3"/>
  <c r="X88" i="3"/>
  <c r="W88" i="3"/>
  <c r="U88" i="3"/>
  <c r="BG88" i="3" s="1"/>
  <c r="AS87" i="3"/>
  <c r="AR87" i="3"/>
  <c r="AM87" i="3"/>
  <c r="AL87" i="3"/>
  <c r="AK87" i="3"/>
  <c r="AJ87" i="3"/>
  <c r="AI87" i="3"/>
  <c r="AH87" i="3"/>
  <c r="AG87" i="3"/>
  <c r="AB87" i="3"/>
  <c r="AA87" i="3"/>
  <c r="Z87" i="3"/>
  <c r="Y87" i="3"/>
  <c r="X87" i="3"/>
  <c r="W87" i="3"/>
  <c r="U87" i="3" s="1"/>
  <c r="BG87" i="3" s="1"/>
  <c r="AS86" i="3"/>
  <c r="AR86" i="3"/>
  <c r="AM86" i="3"/>
  <c r="AL86" i="3"/>
  <c r="AK86" i="3"/>
  <c r="AJ86" i="3"/>
  <c r="AI86" i="3"/>
  <c r="AH86" i="3"/>
  <c r="AG86" i="3"/>
  <c r="AB86" i="3"/>
  <c r="AA86" i="3"/>
  <c r="Z86" i="3"/>
  <c r="Y86" i="3"/>
  <c r="X86" i="3"/>
  <c r="W86" i="3"/>
  <c r="U86" i="3" s="1"/>
  <c r="BG86" i="3" s="1"/>
  <c r="AS85" i="3"/>
  <c r="AR85" i="3"/>
  <c r="AM85" i="3"/>
  <c r="AL85" i="3"/>
  <c r="AK85" i="3"/>
  <c r="AJ85" i="3"/>
  <c r="AI85" i="3"/>
  <c r="AH85" i="3"/>
  <c r="AG85" i="3"/>
  <c r="AB85" i="3"/>
  <c r="AA85" i="3"/>
  <c r="Z85" i="3"/>
  <c r="Y85" i="3"/>
  <c r="X85" i="3"/>
  <c r="W85" i="3"/>
  <c r="U85" i="3" s="1"/>
  <c r="BG85" i="3" s="1"/>
  <c r="AS84" i="3"/>
  <c r="AR84" i="3"/>
  <c r="AM84" i="3"/>
  <c r="AL84" i="3"/>
  <c r="AK84" i="3"/>
  <c r="AJ84" i="3"/>
  <c r="AI84" i="3"/>
  <c r="AH84" i="3"/>
  <c r="AG84" i="3"/>
  <c r="AB84" i="3"/>
  <c r="AA84" i="3"/>
  <c r="Z84" i="3"/>
  <c r="Y84" i="3"/>
  <c r="X84" i="3"/>
  <c r="W84" i="3"/>
  <c r="U84" i="3" s="1"/>
  <c r="BG84" i="3" s="1"/>
  <c r="AS83" i="3"/>
  <c r="AR83" i="3"/>
  <c r="AM83" i="3"/>
  <c r="AL83" i="3"/>
  <c r="AK83" i="3"/>
  <c r="AJ83" i="3"/>
  <c r="AI83" i="3"/>
  <c r="AH83" i="3"/>
  <c r="AG83" i="3"/>
  <c r="AB83" i="3"/>
  <c r="AA83" i="3"/>
  <c r="Z83" i="3"/>
  <c r="Y83" i="3"/>
  <c r="X83" i="3"/>
  <c r="W83" i="3"/>
  <c r="U83" i="3" s="1"/>
  <c r="BG83" i="3" s="1"/>
  <c r="AS82" i="3"/>
  <c r="AR82" i="3"/>
  <c r="AM82" i="3"/>
  <c r="AL82" i="3"/>
  <c r="AK82" i="3"/>
  <c r="AJ82" i="3"/>
  <c r="AI82" i="3"/>
  <c r="AH82" i="3"/>
  <c r="AG82" i="3"/>
  <c r="AB82" i="3"/>
  <c r="AA82" i="3"/>
  <c r="Z82" i="3"/>
  <c r="Y82" i="3"/>
  <c r="X82" i="3"/>
  <c r="W82" i="3"/>
  <c r="U82" i="3"/>
  <c r="BG82" i="3" s="1"/>
  <c r="AS81" i="3"/>
  <c r="AR81" i="3"/>
  <c r="AM81" i="3"/>
  <c r="AL81" i="3"/>
  <c r="AK81" i="3"/>
  <c r="AJ81" i="3"/>
  <c r="AI81" i="3"/>
  <c r="AH81" i="3"/>
  <c r="AG81" i="3"/>
  <c r="AB81" i="3"/>
  <c r="AA81" i="3"/>
  <c r="Z81" i="3"/>
  <c r="Y81" i="3"/>
  <c r="X81" i="3"/>
  <c r="W81" i="3"/>
  <c r="U81" i="3" s="1"/>
  <c r="BG81" i="3" s="1"/>
  <c r="AS80" i="3"/>
  <c r="AR80" i="3"/>
  <c r="AM80" i="3"/>
  <c r="AL80" i="3"/>
  <c r="AK80" i="3"/>
  <c r="AJ80" i="3"/>
  <c r="AI80" i="3"/>
  <c r="AH80" i="3"/>
  <c r="AG80" i="3"/>
  <c r="AB80" i="3"/>
  <c r="AA80" i="3"/>
  <c r="Z80" i="3"/>
  <c r="Y80" i="3"/>
  <c r="X80" i="3"/>
  <c r="W80" i="3"/>
  <c r="U80" i="3"/>
  <c r="BG80" i="3" s="1"/>
  <c r="AS79" i="3"/>
  <c r="AR79" i="3"/>
  <c r="AM79" i="3"/>
  <c r="AL79" i="3"/>
  <c r="AK79" i="3"/>
  <c r="AJ79" i="3"/>
  <c r="AI79" i="3"/>
  <c r="AH79" i="3"/>
  <c r="AG79" i="3"/>
  <c r="AB79" i="3"/>
  <c r="AA79" i="3"/>
  <c r="Z79" i="3"/>
  <c r="Y79" i="3"/>
  <c r="X79" i="3"/>
  <c r="W79" i="3"/>
  <c r="U79" i="3" s="1"/>
  <c r="BG79" i="3" s="1"/>
  <c r="AS78" i="3"/>
  <c r="AR78" i="3"/>
  <c r="AM78" i="3"/>
  <c r="AL78" i="3"/>
  <c r="AK78" i="3"/>
  <c r="AJ78" i="3"/>
  <c r="AI78" i="3"/>
  <c r="AH78" i="3"/>
  <c r="AG78" i="3"/>
  <c r="AB78" i="3"/>
  <c r="AA78" i="3"/>
  <c r="Z78" i="3"/>
  <c r="Y78" i="3"/>
  <c r="X78" i="3"/>
  <c r="W78" i="3"/>
  <c r="U78" i="3" s="1"/>
  <c r="BG78" i="3" s="1"/>
  <c r="AS77" i="3"/>
  <c r="AR77" i="3"/>
  <c r="AM77" i="3"/>
  <c r="AL77" i="3"/>
  <c r="AK77" i="3"/>
  <c r="AJ77" i="3"/>
  <c r="AI77" i="3"/>
  <c r="AH77" i="3"/>
  <c r="AG77" i="3"/>
  <c r="AB77" i="3"/>
  <c r="AA77" i="3"/>
  <c r="Z77" i="3"/>
  <c r="Y77" i="3"/>
  <c r="X77" i="3"/>
  <c r="W77" i="3"/>
  <c r="U77" i="3" s="1"/>
  <c r="BG77" i="3" s="1"/>
  <c r="AS76" i="3"/>
  <c r="AR76" i="3"/>
  <c r="AM76" i="3"/>
  <c r="AL76" i="3"/>
  <c r="AK76" i="3"/>
  <c r="AJ76" i="3"/>
  <c r="AI76" i="3"/>
  <c r="AH76" i="3"/>
  <c r="AG76" i="3"/>
  <c r="AB76" i="3"/>
  <c r="AA76" i="3"/>
  <c r="Z76" i="3"/>
  <c r="Y76" i="3"/>
  <c r="X76" i="3"/>
  <c r="W76" i="3"/>
  <c r="U76" i="3" s="1"/>
  <c r="BG76" i="3" s="1"/>
  <c r="AS75" i="3"/>
  <c r="AR75" i="3"/>
  <c r="AM75" i="3"/>
  <c r="AL75" i="3"/>
  <c r="AK75" i="3"/>
  <c r="AJ75" i="3"/>
  <c r="AI75" i="3"/>
  <c r="AH75" i="3"/>
  <c r="AG75" i="3"/>
  <c r="AB75" i="3"/>
  <c r="AA75" i="3"/>
  <c r="Z75" i="3"/>
  <c r="Y75" i="3"/>
  <c r="X75" i="3"/>
  <c r="W75" i="3"/>
  <c r="U75" i="3" s="1"/>
  <c r="BG75" i="3" s="1"/>
  <c r="AS74" i="3"/>
  <c r="AR74" i="3"/>
  <c r="AM74" i="3"/>
  <c r="AL74" i="3"/>
  <c r="AK74" i="3"/>
  <c r="AJ74" i="3"/>
  <c r="AI74" i="3"/>
  <c r="AH74" i="3"/>
  <c r="AG74" i="3"/>
  <c r="AB74" i="3"/>
  <c r="AA74" i="3"/>
  <c r="Z74" i="3"/>
  <c r="Y74" i="3"/>
  <c r="X74" i="3"/>
  <c r="W74" i="3"/>
  <c r="U74" i="3"/>
  <c r="BG74" i="3" s="1"/>
  <c r="AS73" i="3"/>
  <c r="AR73" i="3"/>
  <c r="AM73" i="3"/>
  <c r="AL73" i="3"/>
  <c r="AK73" i="3"/>
  <c r="AJ73" i="3"/>
  <c r="AI73" i="3"/>
  <c r="AH73" i="3"/>
  <c r="AG73" i="3"/>
  <c r="AB73" i="3"/>
  <c r="AA73" i="3"/>
  <c r="Z73" i="3"/>
  <c r="Y73" i="3"/>
  <c r="X73" i="3"/>
  <c r="W73" i="3"/>
  <c r="U73" i="3" s="1"/>
  <c r="BG73" i="3" s="1"/>
  <c r="AS72" i="3"/>
  <c r="AR72" i="3"/>
  <c r="AM72" i="3"/>
  <c r="AL72" i="3"/>
  <c r="AK72" i="3"/>
  <c r="AJ72" i="3"/>
  <c r="AI72" i="3"/>
  <c r="AH72" i="3"/>
  <c r="AG72" i="3"/>
  <c r="AB72" i="3"/>
  <c r="AA72" i="3"/>
  <c r="Z72" i="3"/>
  <c r="Y72" i="3"/>
  <c r="X72" i="3"/>
  <c r="W72" i="3"/>
  <c r="U72" i="3"/>
  <c r="BG72" i="3" s="1"/>
  <c r="AS71" i="3"/>
  <c r="AR71" i="3"/>
  <c r="AM71" i="3"/>
  <c r="AL71" i="3"/>
  <c r="AK71" i="3"/>
  <c r="AJ71" i="3"/>
  <c r="AI71" i="3"/>
  <c r="AH71" i="3"/>
  <c r="AG71" i="3"/>
  <c r="AB71" i="3"/>
  <c r="AA71" i="3"/>
  <c r="Z71" i="3"/>
  <c r="Y71" i="3"/>
  <c r="X71" i="3"/>
  <c r="W71" i="3"/>
  <c r="U71" i="3" s="1"/>
  <c r="BG71" i="3" s="1"/>
  <c r="AS70" i="3"/>
  <c r="AR70" i="3"/>
  <c r="AM70" i="3"/>
  <c r="AL70" i="3"/>
  <c r="AK70" i="3"/>
  <c r="AJ70" i="3"/>
  <c r="AI70" i="3"/>
  <c r="AH70" i="3"/>
  <c r="AG70" i="3"/>
  <c r="AB70" i="3"/>
  <c r="AA70" i="3"/>
  <c r="Z70" i="3"/>
  <c r="Y70" i="3"/>
  <c r="X70" i="3"/>
  <c r="W70" i="3"/>
  <c r="U70" i="3" s="1"/>
  <c r="BG70" i="3" s="1"/>
  <c r="AS69" i="3"/>
  <c r="AR69" i="3"/>
  <c r="AM69" i="3"/>
  <c r="AL69" i="3"/>
  <c r="AK69" i="3"/>
  <c r="AJ69" i="3"/>
  <c r="AI69" i="3"/>
  <c r="AH69" i="3"/>
  <c r="AG69" i="3"/>
  <c r="AB69" i="3"/>
  <c r="AA69" i="3"/>
  <c r="Z69" i="3"/>
  <c r="Y69" i="3"/>
  <c r="X69" i="3"/>
  <c r="AN69" i="3" s="1"/>
  <c r="W69" i="3"/>
  <c r="U69" i="3" s="1"/>
  <c r="BG69" i="3" s="1"/>
  <c r="AS68" i="3"/>
  <c r="AR68" i="3"/>
  <c r="AM68" i="3"/>
  <c r="AL68" i="3"/>
  <c r="AK68" i="3"/>
  <c r="AJ68" i="3"/>
  <c r="AI68" i="3"/>
  <c r="AH68" i="3"/>
  <c r="AG68" i="3"/>
  <c r="AB68" i="3"/>
  <c r="AA68" i="3"/>
  <c r="Z68" i="3"/>
  <c r="Y68" i="3"/>
  <c r="X68" i="3"/>
  <c r="W68" i="3"/>
  <c r="U68" i="3" s="1"/>
  <c r="BG68" i="3" s="1"/>
  <c r="AS67" i="3"/>
  <c r="AR67" i="3"/>
  <c r="AM67" i="3"/>
  <c r="AL67" i="3"/>
  <c r="AK67" i="3"/>
  <c r="AJ67" i="3"/>
  <c r="AI67" i="3"/>
  <c r="AH67" i="3"/>
  <c r="AG67" i="3"/>
  <c r="AB67" i="3"/>
  <c r="AA67" i="3"/>
  <c r="Z67" i="3"/>
  <c r="Y67" i="3"/>
  <c r="X67" i="3"/>
  <c r="W67" i="3"/>
  <c r="U67" i="3" s="1"/>
  <c r="BG67" i="3" s="1"/>
  <c r="AS66" i="3"/>
  <c r="AR66" i="3"/>
  <c r="AM66" i="3"/>
  <c r="AL66" i="3"/>
  <c r="AK66" i="3"/>
  <c r="AJ66" i="3"/>
  <c r="AI66" i="3"/>
  <c r="AH66" i="3"/>
  <c r="AG66" i="3"/>
  <c r="AB66" i="3"/>
  <c r="AA66" i="3"/>
  <c r="Z66" i="3"/>
  <c r="Y66" i="3"/>
  <c r="X66" i="3"/>
  <c r="W66" i="3"/>
  <c r="U66" i="3"/>
  <c r="BG66" i="3" s="1"/>
  <c r="AS65" i="3"/>
  <c r="AR65" i="3"/>
  <c r="AM65" i="3"/>
  <c r="AL65" i="3"/>
  <c r="AK65" i="3"/>
  <c r="AJ65" i="3"/>
  <c r="AI65" i="3"/>
  <c r="AH65" i="3"/>
  <c r="AG65" i="3"/>
  <c r="AB65" i="3"/>
  <c r="AA65" i="3"/>
  <c r="Z65" i="3"/>
  <c r="Y65" i="3"/>
  <c r="X65" i="3"/>
  <c r="W65" i="3"/>
  <c r="U65" i="3" s="1"/>
  <c r="BG65" i="3" s="1"/>
  <c r="AS64" i="3"/>
  <c r="AR64" i="3"/>
  <c r="AM64" i="3"/>
  <c r="AL64" i="3"/>
  <c r="AK64" i="3"/>
  <c r="AJ64" i="3"/>
  <c r="AI64" i="3"/>
  <c r="AH64" i="3"/>
  <c r="AG64" i="3"/>
  <c r="AB64" i="3"/>
  <c r="AA64" i="3"/>
  <c r="Z64" i="3"/>
  <c r="Y64" i="3"/>
  <c r="X64" i="3"/>
  <c r="W64" i="3"/>
  <c r="U64" i="3"/>
  <c r="BG64" i="3" s="1"/>
  <c r="AS63" i="3"/>
  <c r="AR63" i="3"/>
  <c r="AM63" i="3"/>
  <c r="AL63" i="3"/>
  <c r="AK63" i="3"/>
  <c r="AJ63" i="3"/>
  <c r="AI63" i="3"/>
  <c r="AH63" i="3"/>
  <c r="AG63" i="3"/>
  <c r="AB63" i="3"/>
  <c r="AA63" i="3"/>
  <c r="Z63" i="3"/>
  <c r="Y63" i="3"/>
  <c r="X63" i="3"/>
  <c r="W63" i="3"/>
  <c r="U63" i="3" s="1"/>
  <c r="BG63" i="3" s="1"/>
  <c r="AS62" i="3"/>
  <c r="AR62" i="3"/>
  <c r="AM62" i="3"/>
  <c r="AL62" i="3"/>
  <c r="AK62" i="3"/>
  <c r="AJ62" i="3"/>
  <c r="AI62" i="3"/>
  <c r="AH62" i="3"/>
  <c r="AG62" i="3"/>
  <c r="AB62" i="3"/>
  <c r="AA62" i="3"/>
  <c r="Z62" i="3"/>
  <c r="Y62" i="3"/>
  <c r="X62" i="3"/>
  <c r="W62" i="3"/>
  <c r="U62" i="3" s="1"/>
  <c r="BG62" i="3" s="1"/>
  <c r="AS61" i="3"/>
  <c r="AR61" i="3"/>
  <c r="AM61" i="3"/>
  <c r="AL61" i="3"/>
  <c r="AK61" i="3"/>
  <c r="AJ61" i="3"/>
  <c r="AI61" i="3"/>
  <c r="AH61" i="3"/>
  <c r="AG61" i="3"/>
  <c r="AB61" i="3"/>
  <c r="AA61" i="3"/>
  <c r="Z61" i="3"/>
  <c r="Y61" i="3"/>
  <c r="X61" i="3"/>
  <c r="AN61" i="3" s="1"/>
  <c r="W61" i="3"/>
  <c r="U61" i="3" s="1"/>
  <c r="BG61" i="3" s="1"/>
  <c r="AS60" i="3"/>
  <c r="AR60" i="3"/>
  <c r="AM60" i="3"/>
  <c r="AL60" i="3"/>
  <c r="AK60" i="3"/>
  <c r="AJ60" i="3"/>
  <c r="AI60" i="3"/>
  <c r="AH60" i="3"/>
  <c r="AG60" i="3"/>
  <c r="AB60" i="3"/>
  <c r="AA60" i="3"/>
  <c r="Z60" i="3"/>
  <c r="Y60" i="3"/>
  <c r="X60" i="3"/>
  <c r="W60" i="3"/>
  <c r="U60" i="3" s="1"/>
  <c r="BG60" i="3" s="1"/>
  <c r="AS59" i="3"/>
  <c r="AR59" i="3"/>
  <c r="AM59" i="3"/>
  <c r="AL59" i="3"/>
  <c r="AK59" i="3"/>
  <c r="AJ59" i="3"/>
  <c r="AI59" i="3"/>
  <c r="AH59" i="3"/>
  <c r="AG59" i="3"/>
  <c r="AB59" i="3"/>
  <c r="AA59" i="3"/>
  <c r="Z59" i="3"/>
  <c r="Y59" i="3"/>
  <c r="X59" i="3"/>
  <c r="W59" i="3"/>
  <c r="U59" i="3" s="1"/>
  <c r="BG59" i="3" s="1"/>
  <c r="AS58" i="3"/>
  <c r="AR58" i="3"/>
  <c r="AM58" i="3"/>
  <c r="AL58" i="3"/>
  <c r="AK58" i="3"/>
  <c r="AJ58" i="3"/>
  <c r="AI58" i="3"/>
  <c r="AH58" i="3"/>
  <c r="AG58" i="3"/>
  <c r="AB58" i="3"/>
  <c r="AA58" i="3"/>
  <c r="Z58" i="3"/>
  <c r="Y58" i="3"/>
  <c r="X58" i="3"/>
  <c r="W58" i="3"/>
  <c r="U58" i="3"/>
  <c r="BG58" i="3" s="1"/>
  <c r="AS57" i="3"/>
  <c r="AR57" i="3"/>
  <c r="AM57" i="3"/>
  <c r="AL57" i="3"/>
  <c r="AK57" i="3"/>
  <c r="AJ57" i="3"/>
  <c r="AI57" i="3"/>
  <c r="AH57" i="3"/>
  <c r="AG57" i="3"/>
  <c r="AB57" i="3"/>
  <c r="AA57" i="3"/>
  <c r="Z57" i="3"/>
  <c r="Y57" i="3"/>
  <c r="X57" i="3"/>
  <c r="W57" i="3"/>
  <c r="U57" i="3" s="1"/>
  <c r="BG57" i="3" s="1"/>
  <c r="AS56" i="3"/>
  <c r="AR56" i="3"/>
  <c r="AM56" i="3"/>
  <c r="AL56" i="3"/>
  <c r="AK56" i="3"/>
  <c r="AJ56" i="3"/>
  <c r="AI56" i="3"/>
  <c r="AH56" i="3"/>
  <c r="AG56" i="3"/>
  <c r="AB56" i="3"/>
  <c r="AA56" i="3"/>
  <c r="Z56" i="3"/>
  <c r="Y56" i="3"/>
  <c r="X56" i="3"/>
  <c r="W56" i="3"/>
  <c r="U56" i="3"/>
  <c r="BG56" i="3" s="1"/>
  <c r="AS55" i="3"/>
  <c r="AR55" i="3"/>
  <c r="AM55" i="3"/>
  <c r="AL55" i="3"/>
  <c r="AK55" i="3"/>
  <c r="AJ55" i="3"/>
  <c r="AI55" i="3"/>
  <c r="AH55" i="3"/>
  <c r="AG55" i="3"/>
  <c r="AB55" i="3"/>
  <c r="AA55" i="3"/>
  <c r="Z55" i="3"/>
  <c r="Y55" i="3"/>
  <c r="X55" i="3"/>
  <c r="W55" i="3"/>
  <c r="U55" i="3" s="1"/>
  <c r="BG55" i="3" s="1"/>
  <c r="AS54" i="3"/>
  <c r="AR54" i="3"/>
  <c r="AM54" i="3"/>
  <c r="AL54" i="3"/>
  <c r="AK54" i="3"/>
  <c r="AJ54" i="3"/>
  <c r="AI54" i="3"/>
  <c r="AH54" i="3"/>
  <c r="AG54" i="3"/>
  <c r="AB54" i="3"/>
  <c r="AA54" i="3"/>
  <c r="Z54" i="3"/>
  <c r="Y54" i="3"/>
  <c r="X54" i="3"/>
  <c r="W54" i="3"/>
  <c r="U54" i="3" s="1"/>
  <c r="BG54" i="3" s="1"/>
  <c r="AS53" i="3"/>
  <c r="AR53" i="3"/>
  <c r="AM53" i="3"/>
  <c r="AL53" i="3"/>
  <c r="AK53" i="3"/>
  <c r="AJ53" i="3"/>
  <c r="AI53" i="3"/>
  <c r="AH53" i="3"/>
  <c r="AG53" i="3"/>
  <c r="AB53" i="3"/>
  <c r="AA53" i="3"/>
  <c r="Z53" i="3"/>
  <c r="Y53" i="3"/>
  <c r="X53" i="3"/>
  <c r="AN53" i="3" s="1"/>
  <c r="W53" i="3"/>
  <c r="U53" i="3" s="1"/>
  <c r="BG53" i="3" s="1"/>
  <c r="AS52" i="3"/>
  <c r="AR52" i="3"/>
  <c r="AM52" i="3"/>
  <c r="AL52" i="3"/>
  <c r="AK52" i="3"/>
  <c r="AJ52" i="3"/>
  <c r="AI52" i="3"/>
  <c r="AH52" i="3"/>
  <c r="AG52" i="3"/>
  <c r="AB52" i="3"/>
  <c r="AA52" i="3"/>
  <c r="Z52" i="3"/>
  <c r="Y52" i="3"/>
  <c r="X52" i="3"/>
  <c r="W52" i="3"/>
  <c r="U52" i="3" s="1"/>
  <c r="BG52" i="3" s="1"/>
  <c r="AS51" i="3"/>
  <c r="AR51" i="3"/>
  <c r="AM51" i="3"/>
  <c r="AL51" i="3"/>
  <c r="AK51" i="3"/>
  <c r="AJ51" i="3"/>
  <c r="AI51" i="3"/>
  <c r="AH51" i="3"/>
  <c r="AG51" i="3"/>
  <c r="AB51" i="3"/>
  <c r="AA51" i="3"/>
  <c r="Z51" i="3"/>
  <c r="Y51" i="3"/>
  <c r="X51" i="3"/>
  <c r="W51" i="3"/>
  <c r="U51" i="3" s="1"/>
  <c r="BG51" i="3" s="1"/>
  <c r="AS50" i="3"/>
  <c r="AR50" i="3"/>
  <c r="AM50" i="3"/>
  <c r="AL50" i="3"/>
  <c r="AK50" i="3"/>
  <c r="AJ50" i="3"/>
  <c r="AI50" i="3"/>
  <c r="AH50" i="3"/>
  <c r="AG50" i="3"/>
  <c r="AB50" i="3"/>
  <c r="AA50" i="3"/>
  <c r="Z50" i="3"/>
  <c r="Y50" i="3"/>
  <c r="X50" i="3"/>
  <c r="W50" i="3"/>
  <c r="U50" i="3"/>
  <c r="BG50" i="3" s="1"/>
  <c r="AS49" i="3"/>
  <c r="AR49" i="3"/>
  <c r="AM49" i="3"/>
  <c r="AL49" i="3"/>
  <c r="AK49" i="3"/>
  <c r="AJ49" i="3"/>
  <c r="AI49" i="3"/>
  <c r="AH49" i="3"/>
  <c r="AG49" i="3"/>
  <c r="AB49" i="3"/>
  <c r="AA49" i="3"/>
  <c r="Z49" i="3"/>
  <c r="Y49" i="3"/>
  <c r="X49" i="3"/>
  <c r="W49" i="3"/>
  <c r="U49" i="3" s="1"/>
  <c r="BG49" i="3" s="1"/>
  <c r="AS48" i="3"/>
  <c r="AR48" i="3"/>
  <c r="AM48" i="3"/>
  <c r="AL48" i="3"/>
  <c r="AK48" i="3"/>
  <c r="AJ48" i="3"/>
  <c r="AI48" i="3"/>
  <c r="AH48" i="3"/>
  <c r="AG48" i="3"/>
  <c r="AB48" i="3"/>
  <c r="AA48" i="3"/>
  <c r="Z48" i="3"/>
  <c r="Y48" i="3"/>
  <c r="X48" i="3"/>
  <c r="W48" i="3"/>
  <c r="U48" i="3"/>
  <c r="BG48" i="3" s="1"/>
  <c r="AS47" i="3"/>
  <c r="AR47" i="3"/>
  <c r="AM47" i="3"/>
  <c r="AL47" i="3"/>
  <c r="AK47" i="3"/>
  <c r="AJ47" i="3"/>
  <c r="AI47" i="3"/>
  <c r="AH47" i="3"/>
  <c r="AG47" i="3"/>
  <c r="AB47" i="3"/>
  <c r="AA47" i="3"/>
  <c r="Z47" i="3"/>
  <c r="Y47" i="3"/>
  <c r="X47" i="3"/>
  <c r="W47" i="3"/>
  <c r="U47" i="3" s="1"/>
  <c r="BG47" i="3" s="1"/>
  <c r="AS46" i="3"/>
  <c r="AR46" i="3"/>
  <c r="AM46" i="3"/>
  <c r="AL46" i="3"/>
  <c r="AK46" i="3"/>
  <c r="AJ46" i="3"/>
  <c r="AI46" i="3"/>
  <c r="AH46" i="3"/>
  <c r="AG46" i="3"/>
  <c r="AB46" i="3"/>
  <c r="AA46" i="3"/>
  <c r="Z46" i="3"/>
  <c r="Y46" i="3"/>
  <c r="X46" i="3"/>
  <c r="W46" i="3"/>
  <c r="U46" i="3" s="1"/>
  <c r="BG46" i="3" s="1"/>
  <c r="AS45" i="3"/>
  <c r="AR45" i="3"/>
  <c r="AM45" i="3"/>
  <c r="AL45" i="3"/>
  <c r="AK45" i="3"/>
  <c r="AJ45" i="3"/>
  <c r="AI45" i="3"/>
  <c r="AH45" i="3"/>
  <c r="AG45" i="3"/>
  <c r="AB45" i="3"/>
  <c r="AA45" i="3"/>
  <c r="Z45" i="3"/>
  <c r="Y45" i="3"/>
  <c r="X45" i="3"/>
  <c r="AN45" i="3" s="1"/>
  <c r="W45" i="3"/>
  <c r="U45" i="3" s="1"/>
  <c r="BG45" i="3" s="1"/>
  <c r="AS44" i="3"/>
  <c r="AR44" i="3"/>
  <c r="AM44" i="3"/>
  <c r="AL44" i="3"/>
  <c r="AK44" i="3"/>
  <c r="AJ44" i="3"/>
  <c r="AI44" i="3"/>
  <c r="AH44" i="3"/>
  <c r="AG44" i="3"/>
  <c r="AB44" i="3"/>
  <c r="AA44" i="3"/>
  <c r="Z44" i="3"/>
  <c r="Y44" i="3"/>
  <c r="X44" i="3"/>
  <c r="W44" i="3"/>
  <c r="U44" i="3" s="1"/>
  <c r="BG44" i="3" s="1"/>
  <c r="AS43" i="3"/>
  <c r="AR43" i="3"/>
  <c r="AM43" i="3"/>
  <c r="AL43" i="3"/>
  <c r="AK43" i="3"/>
  <c r="AJ43" i="3"/>
  <c r="AI43" i="3"/>
  <c r="AH43" i="3"/>
  <c r="AG43" i="3"/>
  <c r="AB43" i="3"/>
  <c r="AA43" i="3"/>
  <c r="Z43" i="3"/>
  <c r="Y43" i="3"/>
  <c r="X43" i="3"/>
  <c r="W43" i="3"/>
  <c r="U43" i="3" s="1"/>
  <c r="BG43" i="3" s="1"/>
  <c r="AS42" i="3"/>
  <c r="AR42" i="3"/>
  <c r="AM42" i="3"/>
  <c r="AL42" i="3"/>
  <c r="AK42" i="3"/>
  <c r="AJ42" i="3"/>
  <c r="AI42" i="3"/>
  <c r="AH42" i="3"/>
  <c r="AG42" i="3"/>
  <c r="AB42" i="3"/>
  <c r="AA42" i="3"/>
  <c r="Z42" i="3"/>
  <c r="Y42" i="3"/>
  <c r="X42" i="3"/>
  <c r="W42" i="3"/>
  <c r="U42" i="3"/>
  <c r="BG42" i="3" s="1"/>
  <c r="AS41" i="3"/>
  <c r="AR41" i="3"/>
  <c r="AM41" i="3"/>
  <c r="AL41" i="3"/>
  <c r="AK41" i="3"/>
  <c r="AJ41" i="3"/>
  <c r="AI41" i="3"/>
  <c r="AH41" i="3"/>
  <c r="AG41" i="3"/>
  <c r="AB41" i="3"/>
  <c r="AA41" i="3"/>
  <c r="Z41" i="3"/>
  <c r="Y41" i="3"/>
  <c r="X41" i="3"/>
  <c r="W41" i="3"/>
  <c r="U41" i="3" s="1"/>
  <c r="BG41" i="3" s="1"/>
  <c r="AS40" i="3"/>
  <c r="AR40" i="3"/>
  <c r="AM40" i="3"/>
  <c r="AL40" i="3"/>
  <c r="AK40" i="3"/>
  <c r="AJ40" i="3"/>
  <c r="AI40" i="3"/>
  <c r="AH40" i="3"/>
  <c r="AG40" i="3"/>
  <c r="AB40" i="3"/>
  <c r="AA40" i="3"/>
  <c r="Z40" i="3"/>
  <c r="Y40" i="3"/>
  <c r="X40" i="3"/>
  <c r="W40" i="3"/>
  <c r="U40" i="3"/>
  <c r="BG40" i="3" s="1"/>
  <c r="AS39" i="3"/>
  <c r="AR39" i="3"/>
  <c r="AM39" i="3"/>
  <c r="AL39" i="3"/>
  <c r="AK39" i="3"/>
  <c r="AJ39" i="3"/>
  <c r="AI39" i="3"/>
  <c r="AH39" i="3"/>
  <c r="AG39" i="3"/>
  <c r="AB39" i="3"/>
  <c r="AA39" i="3"/>
  <c r="Z39" i="3"/>
  <c r="Y39" i="3"/>
  <c r="X39" i="3"/>
  <c r="W39" i="3"/>
  <c r="U39" i="3" s="1"/>
  <c r="BG39" i="3" s="1"/>
  <c r="AS38" i="3"/>
  <c r="AR38" i="3"/>
  <c r="AM38" i="3"/>
  <c r="AL38" i="3"/>
  <c r="AK38" i="3"/>
  <c r="AJ38" i="3"/>
  <c r="AI38" i="3"/>
  <c r="AH38" i="3"/>
  <c r="AG38" i="3"/>
  <c r="AB38" i="3"/>
  <c r="AA38" i="3"/>
  <c r="Z38" i="3"/>
  <c r="Y38" i="3"/>
  <c r="X38" i="3"/>
  <c r="W38" i="3"/>
  <c r="U38" i="3" s="1"/>
  <c r="BG38" i="3" s="1"/>
  <c r="AS37" i="3"/>
  <c r="AR37" i="3"/>
  <c r="AM37" i="3"/>
  <c r="AL37" i="3"/>
  <c r="AK37" i="3"/>
  <c r="AJ37" i="3"/>
  <c r="AI37" i="3"/>
  <c r="AH37" i="3"/>
  <c r="AG37" i="3"/>
  <c r="AB37" i="3"/>
  <c r="AA37" i="3"/>
  <c r="Z37" i="3"/>
  <c r="Y37" i="3"/>
  <c r="X37" i="3"/>
  <c r="AN37" i="3" s="1"/>
  <c r="W37" i="3"/>
  <c r="U37" i="3" s="1"/>
  <c r="BG37" i="3" s="1"/>
  <c r="AS36" i="3"/>
  <c r="AR36" i="3"/>
  <c r="AM36" i="3"/>
  <c r="AL36" i="3"/>
  <c r="AK36" i="3"/>
  <c r="AJ36" i="3"/>
  <c r="AI36" i="3"/>
  <c r="AH36" i="3"/>
  <c r="AG36" i="3"/>
  <c r="AB36" i="3"/>
  <c r="AA36" i="3"/>
  <c r="Z36" i="3"/>
  <c r="Y36" i="3"/>
  <c r="X36" i="3"/>
  <c r="W36" i="3"/>
  <c r="U36" i="3" s="1"/>
  <c r="BG36" i="3" s="1"/>
  <c r="AS35" i="3"/>
  <c r="AR35" i="3"/>
  <c r="AM35" i="3"/>
  <c r="AL35" i="3"/>
  <c r="AK35" i="3"/>
  <c r="AJ35" i="3"/>
  <c r="AI35" i="3"/>
  <c r="AH35" i="3"/>
  <c r="AG35" i="3"/>
  <c r="AB35" i="3"/>
  <c r="AA35" i="3"/>
  <c r="Z35" i="3"/>
  <c r="Y35" i="3"/>
  <c r="X35" i="3"/>
  <c r="W35" i="3"/>
  <c r="U35" i="3" s="1"/>
  <c r="BG35" i="3" s="1"/>
  <c r="AS34" i="3"/>
  <c r="AR34" i="3"/>
  <c r="AM34" i="3"/>
  <c r="AL34" i="3"/>
  <c r="AK34" i="3"/>
  <c r="AJ34" i="3"/>
  <c r="AI34" i="3"/>
  <c r="AH34" i="3"/>
  <c r="AG34" i="3"/>
  <c r="AB34" i="3"/>
  <c r="AA34" i="3"/>
  <c r="Z34" i="3"/>
  <c r="Y34" i="3"/>
  <c r="X34" i="3"/>
  <c r="W34" i="3"/>
  <c r="U34" i="3"/>
  <c r="BG34" i="3" s="1"/>
  <c r="AS33" i="3"/>
  <c r="AR33" i="3"/>
  <c r="AM33" i="3"/>
  <c r="AL33" i="3"/>
  <c r="AK33" i="3"/>
  <c r="AJ33" i="3"/>
  <c r="AI33" i="3"/>
  <c r="AH33" i="3"/>
  <c r="AG33" i="3"/>
  <c r="AB33" i="3"/>
  <c r="AA33" i="3"/>
  <c r="Z33" i="3"/>
  <c r="Y33" i="3"/>
  <c r="X33" i="3"/>
  <c r="W33" i="3"/>
  <c r="U33" i="3" s="1"/>
  <c r="BG33" i="3" s="1"/>
  <c r="AS32" i="3"/>
  <c r="AR32" i="3"/>
  <c r="AM32" i="3"/>
  <c r="AL32" i="3"/>
  <c r="AK32" i="3"/>
  <c r="AJ32" i="3"/>
  <c r="AI32" i="3"/>
  <c r="AH32" i="3"/>
  <c r="AG32" i="3"/>
  <c r="AB32" i="3"/>
  <c r="AA32" i="3"/>
  <c r="Z32" i="3"/>
  <c r="Y32" i="3"/>
  <c r="X32" i="3"/>
  <c r="W32" i="3"/>
  <c r="U32" i="3"/>
  <c r="BG32" i="3" s="1"/>
  <c r="AS31" i="3"/>
  <c r="AR31" i="3"/>
  <c r="AM31" i="3"/>
  <c r="AL31" i="3"/>
  <c r="AK31" i="3"/>
  <c r="AJ31" i="3"/>
  <c r="AI31" i="3"/>
  <c r="AH31" i="3"/>
  <c r="AG31" i="3"/>
  <c r="AB31" i="3"/>
  <c r="AA31" i="3"/>
  <c r="Z31" i="3"/>
  <c r="Y31" i="3"/>
  <c r="X31" i="3"/>
  <c r="W31" i="3"/>
  <c r="U31" i="3" s="1"/>
  <c r="BG31" i="3" s="1"/>
  <c r="AS30" i="3"/>
  <c r="AR30" i="3"/>
  <c r="AM30" i="3"/>
  <c r="AL30" i="3"/>
  <c r="AK30" i="3"/>
  <c r="AJ30" i="3"/>
  <c r="AI30" i="3"/>
  <c r="AH30" i="3"/>
  <c r="AG30" i="3"/>
  <c r="AB30" i="3"/>
  <c r="AA30" i="3"/>
  <c r="Z30" i="3"/>
  <c r="Y30" i="3"/>
  <c r="X30" i="3"/>
  <c r="W30" i="3"/>
  <c r="U30" i="3" s="1"/>
  <c r="BG30" i="3" s="1"/>
  <c r="AS29" i="3"/>
  <c r="AR29" i="3"/>
  <c r="AM29" i="3"/>
  <c r="AL29" i="3"/>
  <c r="AK29" i="3"/>
  <c r="AJ29" i="3"/>
  <c r="AI29" i="3"/>
  <c r="AH29" i="3"/>
  <c r="AG29" i="3"/>
  <c r="AB29" i="3"/>
  <c r="AA29" i="3"/>
  <c r="Z29" i="3"/>
  <c r="Y29" i="3"/>
  <c r="X29" i="3"/>
  <c r="AN29" i="3" s="1"/>
  <c r="W29" i="3"/>
  <c r="U29" i="3" s="1"/>
  <c r="BG29" i="3" s="1"/>
  <c r="AS28" i="3"/>
  <c r="AR28" i="3"/>
  <c r="AM28" i="3"/>
  <c r="AL28" i="3"/>
  <c r="AK28" i="3"/>
  <c r="AJ28" i="3"/>
  <c r="AI28" i="3"/>
  <c r="AH28" i="3"/>
  <c r="AG28" i="3"/>
  <c r="AB28" i="3"/>
  <c r="AA28" i="3"/>
  <c r="Z28" i="3"/>
  <c r="Y28" i="3"/>
  <c r="X28" i="3"/>
  <c r="W28" i="3"/>
  <c r="U28" i="3" s="1"/>
  <c r="BG28" i="3" s="1"/>
  <c r="AS27" i="3"/>
  <c r="AR27" i="3"/>
  <c r="AM27" i="3"/>
  <c r="AL27" i="3"/>
  <c r="AK27" i="3"/>
  <c r="AJ27" i="3"/>
  <c r="AI27" i="3"/>
  <c r="AH27" i="3"/>
  <c r="AG27" i="3"/>
  <c r="AB27" i="3"/>
  <c r="AA27" i="3"/>
  <c r="Z27" i="3"/>
  <c r="Y27" i="3"/>
  <c r="X27" i="3"/>
  <c r="W27" i="3"/>
  <c r="U27" i="3" s="1"/>
  <c r="BG27" i="3" s="1"/>
  <c r="AS26" i="3"/>
  <c r="AR26" i="3"/>
  <c r="AM26" i="3"/>
  <c r="AL26" i="3"/>
  <c r="AK26" i="3"/>
  <c r="AJ26" i="3"/>
  <c r="AI26" i="3"/>
  <c r="AH26" i="3"/>
  <c r="AG26" i="3"/>
  <c r="AB26" i="3"/>
  <c r="AA26" i="3"/>
  <c r="Z26" i="3"/>
  <c r="Y26" i="3"/>
  <c r="X26" i="3"/>
  <c r="W26" i="3"/>
  <c r="U26" i="3"/>
  <c r="BG26" i="3" s="1"/>
  <c r="AS25" i="3"/>
  <c r="AR25" i="3"/>
  <c r="AM25" i="3"/>
  <c r="AL25" i="3"/>
  <c r="AK25" i="3"/>
  <c r="AJ25" i="3"/>
  <c r="AI25" i="3"/>
  <c r="AH25" i="3"/>
  <c r="AG25" i="3"/>
  <c r="AB25" i="3"/>
  <c r="AA25" i="3"/>
  <c r="Z25" i="3"/>
  <c r="Y25" i="3"/>
  <c r="X25" i="3"/>
  <c r="W25" i="3"/>
  <c r="U25" i="3" s="1"/>
  <c r="BG25" i="3" s="1"/>
  <c r="AS24" i="3"/>
  <c r="AR24" i="3"/>
  <c r="AM24" i="3"/>
  <c r="AL24" i="3"/>
  <c r="AK24" i="3"/>
  <c r="AJ24" i="3"/>
  <c r="AI24" i="3"/>
  <c r="AH24" i="3"/>
  <c r="AG24" i="3"/>
  <c r="AB24" i="3"/>
  <c r="AA24" i="3"/>
  <c r="Z24" i="3"/>
  <c r="Y24" i="3"/>
  <c r="X24" i="3"/>
  <c r="W24" i="3"/>
  <c r="U24" i="3"/>
  <c r="BG24" i="3" s="1"/>
  <c r="AS23" i="3"/>
  <c r="AR23" i="3"/>
  <c r="AM23" i="3"/>
  <c r="AL23" i="3"/>
  <c r="AK23" i="3"/>
  <c r="AJ23" i="3"/>
  <c r="AI23" i="3"/>
  <c r="AH23" i="3"/>
  <c r="AG23" i="3"/>
  <c r="AB23" i="3"/>
  <c r="AA23" i="3"/>
  <c r="Z23" i="3"/>
  <c r="Y23" i="3"/>
  <c r="X23" i="3"/>
  <c r="W23" i="3"/>
  <c r="U23" i="3" s="1"/>
  <c r="BG23" i="3" s="1"/>
  <c r="AS22" i="3"/>
  <c r="AR22" i="3"/>
  <c r="AM22" i="3"/>
  <c r="AL22" i="3"/>
  <c r="AK22" i="3"/>
  <c r="AJ22" i="3"/>
  <c r="AI22" i="3"/>
  <c r="AH22" i="3"/>
  <c r="AG22" i="3"/>
  <c r="AB22" i="3"/>
  <c r="AA22" i="3"/>
  <c r="Z22" i="3"/>
  <c r="Y22" i="3"/>
  <c r="X22" i="3"/>
  <c r="W22" i="3"/>
  <c r="U22" i="3" s="1"/>
  <c r="BG22" i="3" s="1"/>
  <c r="AS21" i="3"/>
  <c r="AR21" i="3"/>
  <c r="AM21" i="3"/>
  <c r="AL21" i="3"/>
  <c r="AK21" i="3"/>
  <c r="AJ21" i="3"/>
  <c r="AI21" i="3"/>
  <c r="AH21" i="3"/>
  <c r="AG21" i="3"/>
  <c r="AB21" i="3"/>
  <c r="AA21" i="3"/>
  <c r="Z21" i="3"/>
  <c r="Y21" i="3"/>
  <c r="X21" i="3"/>
  <c r="W21" i="3"/>
  <c r="AS20" i="3"/>
  <c r="AR20" i="3"/>
  <c r="AM20" i="3"/>
  <c r="AL20" i="3"/>
  <c r="AK20" i="3"/>
  <c r="AJ20" i="3"/>
  <c r="AI20" i="3"/>
  <c r="AH20" i="3"/>
  <c r="AG20" i="3"/>
  <c r="AB20" i="3"/>
  <c r="AA20" i="3"/>
  <c r="Z20" i="3"/>
  <c r="Y20" i="3"/>
  <c r="X20" i="3"/>
  <c r="W20" i="3"/>
  <c r="AS19" i="3"/>
  <c r="AR19" i="3"/>
  <c r="AM19" i="3"/>
  <c r="AL19" i="3"/>
  <c r="AK19" i="3"/>
  <c r="AJ19" i="3"/>
  <c r="AI19" i="3"/>
  <c r="AH19" i="3"/>
  <c r="AG19" i="3"/>
  <c r="AB19" i="3"/>
  <c r="AA19" i="3"/>
  <c r="Z19" i="3"/>
  <c r="Y19" i="3"/>
  <c r="X19" i="3"/>
  <c r="W19" i="3"/>
  <c r="AS18" i="3"/>
  <c r="AR18" i="3"/>
  <c r="AM18" i="3"/>
  <c r="AL18" i="3"/>
  <c r="AK18" i="3"/>
  <c r="AJ18" i="3"/>
  <c r="AI18" i="3"/>
  <c r="AH18" i="3"/>
  <c r="AG18" i="3"/>
  <c r="AB18" i="3"/>
  <c r="AA18" i="3"/>
  <c r="Z18" i="3"/>
  <c r="Y18" i="3"/>
  <c r="X18" i="3"/>
  <c r="W18" i="3"/>
  <c r="AS17" i="3"/>
  <c r="AR17" i="3"/>
  <c r="AM17" i="3"/>
  <c r="AL17" i="3"/>
  <c r="AK17" i="3"/>
  <c r="AJ17" i="3"/>
  <c r="AI17" i="3"/>
  <c r="AH17" i="3"/>
  <c r="AG17" i="3"/>
  <c r="AB17" i="3"/>
  <c r="AA17" i="3"/>
  <c r="Z17" i="3"/>
  <c r="Y17" i="3"/>
  <c r="X17" i="3"/>
  <c r="W17" i="3"/>
  <c r="AS16" i="3"/>
  <c r="AR16" i="3"/>
  <c r="AM16" i="3"/>
  <c r="AL16" i="3"/>
  <c r="AK16" i="3"/>
  <c r="AJ16" i="3"/>
  <c r="AI16" i="3"/>
  <c r="AH16" i="3"/>
  <c r="AG16" i="3"/>
  <c r="AB16" i="3"/>
  <c r="AA16" i="3"/>
  <c r="Z16" i="3"/>
  <c r="Y16" i="3"/>
  <c r="X16" i="3"/>
  <c r="W16" i="3"/>
  <c r="AS15" i="3"/>
  <c r="AR15" i="3"/>
  <c r="AM15" i="3"/>
  <c r="AL15" i="3"/>
  <c r="AK15" i="3"/>
  <c r="AJ15" i="3"/>
  <c r="AI15" i="3"/>
  <c r="AH15" i="3"/>
  <c r="AG15" i="3"/>
  <c r="AB15" i="3"/>
  <c r="AA15" i="3"/>
  <c r="Z15" i="3"/>
  <c r="Y15" i="3"/>
  <c r="X15" i="3"/>
  <c r="W15" i="3"/>
  <c r="AS14" i="3"/>
  <c r="AR14" i="3"/>
  <c r="AM14" i="3"/>
  <c r="AL14" i="3"/>
  <c r="AK14" i="3"/>
  <c r="AJ14" i="3"/>
  <c r="AI14" i="3"/>
  <c r="AH14" i="3"/>
  <c r="AG14" i="3"/>
  <c r="AB14" i="3"/>
  <c r="AA14" i="3"/>
  <c r="Z14" i="3"/>
  <c r="Y14" i="3"/>
  <c r="X14" i="3"/>
  <c r="W14" i="3"/>
  <c r="AS13" i="3"/>
  <c r="AR13" i="3"/>
  <c r="AM13" i="3"/>
  <c r="AL13" i="3"/>
  <c r="AK13" i="3"/>
  <c r="AJ13" i="3"/>
  <c r="AI13" i="3"/>
  <c r="AH13" i="3"/>
  <c r="AG13" i="3"/>
  <c r="AB13" i="3"/>
  <c r="AA13" i="3"/>
  <c r="Z13" i="3"/>
  <c r="Y13" i="3"/>
  <c r="X13" i="3"/>
  <c r="W13" i="3"/>
  <c r="AS12" i="3"/>
  <c r="AR12" i="3"/>
  <c r="AM12" i="3"/>
  <c r="AL12" i="3"/>
  <c r="AK12" i="3"/>
  <c r="AJ12" i="3"/>
  <c r="AI12" i="3"/>
  <c r="AH12" i="3"/>
  <c r="AG12" i="3"/>
  <c r="AB12" i="3"/>
  <c r="AA12" i="3"/>
  <c r="Z12" i="3"/>
  <c r="Y12" i="3"/>
  <c r="X12" i="3"/>
  <c r="W12" i="3"/>
  <c r="AS11" i="3"/>
  <c r="AR11" i="3"/>
  <c r="AM11" i="3"/>
  <c r="AL11" i="3"/>
  <c r="AK11" i="3"/>
  <c r="AJ11" i="3"/>
  <c r="AI11" i="3"/>
  <c r="AH11" i="3"/>
  <c r="AG11" i="3"/>
  <c r="AB11" i="3"/>
  <c r="AA11" i="3"/>
  <c r="Z11" i="3"/>
  <c r="Y11" i="3"/>
  <c r="X11" i="3"/>
  <c r="W11" i="3"/>
  <c r="AS10" i="3"/>
  <c r="AR10" i="3"/>
  <c r="AM10" i="3"/>
  <c r="AL10" i="3"/>
  <c r="AK10" i="3"/>
  <c r="AJ10" i="3"/>
  <c r="AI10" i="3"/>
  <c r="AH10" i="3"/>
  <c r="AG10" i="3"/>
  <c r="AB10" i="3"/>
  <c r="AA10" i="3"/>
  <c r="Z10" i="3"/>
  <c r="Y10" i="3"/>
  <c r="X10" i="3"/>
  <c r="W10" i="3"/>
  <c r="AS9" i="3"/>
  <c r="AR9" i="3"/>
  <c r="AM9" i="3"/>
  <c r="AL9" i="3"/>
  <c r="AK9" i="3"/>
  <c r="AJ9" i="3"/>
  <c r="AI9" i="3"/>
  <c r="AH9" i="3"/>
  <c r="AG9" i="3"/>
  <c r="AB9" i="3"/>
  <c r="AA9" i="3"/>
  <c r="Z9" i="3"/>
  <c r="Y9" i="3"/>
  <c r="X9" i="3"/>
  <c r="W9" i="3"/>
  <c r="AN21" i="3" l="1"/>
  <c r="AN13" i="3"/>
  <c r="AN469" i="3"/>
  <c r="AN11" i="3"/>
  <c r="AN19" i="3"/>
  <c r="AN35" i="3"/>
  <c r="AN43" i="3"/>
  <c r="AN51" i="3"/>
  <c r="AN59" i="3"/>
  <c r="AN67" i="3"/>
  <c r="AN75" i="3"/>
  <c r="AN128" i="3"/>
  <c r="AN137" i="3"/>
  <c r="AN146" i="3"/>
  <c r="AN160" i="3"/>
  <c r="AN168" i="3"/>
  <c r="AN178" i="3"/>
  <c r="AN182" i="3"/>
  <c r="AN186" i="3"/>
  <c r="AN190" i="3"/>
  <c r="AN194" i="3"/>
  <c r="AN198" i="3"/>
  <c r="AN202" i="3"/>
  <c r="AN206" i="3"/>
  <c r="AN210" i="3"/>
  <c r="AN214" i="3"/>
  <c r="AN218" i="3"/>
  <c r="AN240" i="3"/>
  <c r="AN254" i="3"/>
  <c r="AN260" i="3"/>
  <c r="AN264" i="3"/>
  <c r="AN265" i="3"/>
  <c r="AN270" i="3"/>
  <c r="AN277" i="3"/>
  <c r="AN282" i="3"/>
  <c r="AN328" i="3"/>
  <c r="AN336" i="3"/>
  <c r="AN386" i="3"/>
  <c r="AN402" i="3"/>
  <c r="AN442" i="3"/>
  <c r="AN27" i="3"/>
  <c r="AN9" i="3"/>
  <c r="AN10" i="3"/>
  <c r="AN17" i="3"/>
  <c r="AN25" i="3"/>
  <c r="AN33" i="3"/>
  <c r="AN41" i="3"/>
  <c r="AN49" i="3"/>
  <c r="AN57" i="3"/>
  <c r="AN65" i="3"/>
  <c r="AN73" i="3"/>
  <c r="AN136" i="3"/>
  <c r="AN145" i="3"/>
  <c r="AN154" i="3"/>
  <c r="AN172" i="3"/>
  <c r="AN181" i="3"/>
  <c r="AN185" i="3"/>
  <c r="AN189" i="3"/>
  <c r="AN193" i="3"/>
  <c r="AN197" i="3"/>
  <c r="AN201" i="3"/>
  <c r="AN205" i="3"/>
  <c r="AN209" i="3"/>
  <c r="AN213" i="3"/>
  <c r="AN217" i="3"/>
  <c r="AN221" i="3"/>
  <c r="AN225" i="3"/>
  <c r="AN229" i="3"/>
  <c r="AN246" i="3"/>
  <c r="AN248" i="3"/>
  <c r="AN258" i="3"/>
  <c r="AN281" i="3"/>
  <c r="AN360" i="3"/>
  <c r="AN368" i="3"/>
  <c r="AN376" i="3"/>
  <c r="AN395" i="3"/>
  <c r="AN12" i="3"/>
  <c r="AN15" i="3"/>
  <c r="AN23" i="3"/>
  <c r="AN31" i="3"/>
  <c r="AN39" i="3"/>
  <c r="AN47" i="3"/>
  <c r="AN55" i="3"/>
  <c r="AN63" i="3"/>
  <c r="AN71" i="3"/>
  <c r="AN126" i="3"/>
  <c r="AN130" i="3"/>
  <c r="AN144" i="3"/>
  <c r="AN153" i="3"/>
  <c r="AN158" i="3"/>
  <c r="AN162" i="3"/>
  <c r="AN166" i="3"/>
  <c r="AN171" i="3"/>
  <c r="AN176" i="3"/>
  <c r="AN180" i="3"/>
  <c r="AN184" i="3"/>
  <c r="AN188" i="3"/>
  <c r="AN192" i="3"/>
  <c r="AN196" i="3"/>
  <c r="AN200" i="3"/>
  <c r="AN204" i="3"/>
  <c r="AN208" i="3"/>
  <c r="AN212" i="3"/>
  <c r="AN216" i="3"/>
  <c r="AN220" i="3"/>
  <c r="AN224" i="3"/>
  <c r="AN228" i="3"/>
  <c r="AN232" i="3"/>
  <c r="AN233" i="3"/>
  <c r="AN244" i="3"/>
  <c r="AN252" i="3"/>
  <c r="AN256" i="3"/>
  <c r="AN257" i="3"/>
  <c r="AN262" i="3"/>
  <c r="AN268" i="3"/>
  <c r="AN273" i="3"/>
  <c r="AN343" i="3"/>
  <c r="AN351" i="3"/>
  <c r="AN326" i="3"/>
  <c r="AN334" i="3"/>
  <c r="AN344" i="3"/>
  <c r="AN352" i="3"/>
  <c r="AN361" i="3"/>
  <c r="AN369" i="3"/>
  <c r="AN374" i="3"/>
  <c r="AN382" i="3"/>
  <c r="AN390" i="3"/>
  <c r="AN397" i="3"/>
  <c r="AN398" i="3"/>
  <c r="AN449" i="3"/>
  <c r="AN450" i="3"/>
  <c r="AN454" i="3"/>
  <c r="AN458" i="3"/>
  <c r="AN462" i="3"/>
  <c r="AN473" i="3"/>
  <c r="AN474" i="3"/>
  <c r="AN475" i="3"/>
  <c r="AN477" i="3"/>
  <c r="AN478" i="3"/>
  <c r="AN479" i="3"/>
  <c r="AN480" i="3"/>
  <c r="AN481" i="3"/>
  <c r="AN482" i="3"/>
  <c r="AN483" i="3"/>
  <c r="AN485" i="3"/>
  <c r="AN486" i="3"/>
  <c r="AN487" i="3"/>
  <c r="AN488" i="3"/>
  <c r="AN489" i="3"/>
  <c r="AN491" i="3"/>
  <c r="AN493" i="3"/>
  <c r="AN494" i="3"/>
  <c r="AN495" i="3"/>
  <c r="AN496" i="3"/>
  <c r="AN497" i="3"/>
  <c r="AN499" i="3"/>
  <c r="AN501" i="3"/>
  <c r="AN502" i="3"/>
  <c r="AN503" i="3"/>
  <c r="AN504" i="3"/>
  <c r="AN505" i="3"/>
  <c r="AN507" i="3"/>
  <c r="AN509" i="3"/>
  <c r="AN510" i="3"/>
  <c r="AN511" i="3"/>
  <c r="AN512" i="3"/>
  <c r="AN513" i="3"/>
  <c r="AN515" i="3"/>
  <c r="AN517" i="3"/>
  <c r="AN518" i="3"/>
  <c r="AN519" i="3"/>
  <c r="AN520" i="3"/>
  <c r="AN521" i="3"/>
  <c r="AN523" i="3"/>
  <c r="AN525" i="3"/>
  <c r="AN526" i="3"/>
  <c r="AN527" i="3"/>
  <c r="AN528" i="3"/>
  <c r="AN529" i="3"/>
  <c r="AN531" i="3"/>
  <c r="AN533" i="3"/>
  <c r="AN534" i="3"/>
  <c r="AN535" i="3"/>
  <c r="AN537" i="3"/>
  <c r="AN539" i="3"/>
  <c r="AN540" i="3"/>
  <c r="AN541" i="3"/>
  <c r="AN542" i="3"/>
  <c r="AN543" i="3"/>
  <c r="AN560" i="3"/>
  <c r="AN561" i="3"/>
  <c r="AN563" i="3"/>
  <c r="AN564" i="3"/>
  <c r="AN565" i="3"/>
  <c r="AN567" i="3"/>
  <c r="AN568" i="3"/>
  <c r="AN569" i="3"/>
  <c r="AN571" i="3"/>
  <c r="AN573" i="3"/>
  <c r="AN575" i="3"/>
  <c r="AN576" i="3"/>
  <c r="AN577" i="3"/>
  <c r="AN578" i="3"/>
  <c r="AN579" i="3"/>
  <c r="AN581" i="3"/>
  <c r="AN583" i="3"/>
  <c r="AN584" i="3"/>
  <c r="AN585" i="3"/>
  <c r="AN586" i="3"/>
  <c r="AN587" i="3"/>
  <c r="AN589" i="3"/>
  <c r="AN591" i="3"/>
  <c r="AN592" i="3"/>
  <c r="AN594" i="3"/>
  <c r="AN610" i="3"/>
  <c r="AN612" i="3"/>
  <c r="AN613" i="3"/>
  <c r="AN614" i="3"/>
  <c r="AN615" i="3"/>
  <c r="AN616" i="3"/>
  <c r="AN618" i="3"/>
  <c r="AN620" i="3"/>
  <c r="AN621" i="3"/>
  <c r="AN622" i="3"/>
  <c r="AN623" i="3"/>
  <c r="AN625" i="3"/>
  <c r="AN636" i="3"/>
  <c r="AN637" i="3"/>
  <c r="AN666" i="3"/>
  <c r="AN668" i="3"/>
  <c r="AN676" i="3"/>
  <c r="AN688" i="3"/>
  <c r="AN689" i="3"/>
  <c r="AN695" i="3"/>
  <c r="AN697" i="3"/>
  <c r="AN699" i="3"/>
  <c r="AN700" i="3"/>
  <c r="AN707" i="3"/>
  <c r="AN708" i="3"/>
  <c r="AN715" i="3"/>
  <c r="AN717" i="3"/>
  <c r="AN642" i="3"/>
  <c r="AN546" i="3"/>
  <c r="AN547" i="3"/>
  <c r="AN548" i="3"/>
  <c r="AN549" i="3"/>
  <c r="AN551" i="3"/>
  <c r="AN602" i="3"/>
  <c r="AN604" i="3"/>
  <c r="AN679" i="3"/>
  <c r="AN680" i="3"/>
  <c r="AN681" i="3"/>
  <c r="AN693" i="3"/>
  <c r="AN703" i="3"/>
  <c r="AN704" i="3"/>
  <c r="AN712" i="3"/>
  <c r="AN327" i="3"/>
  <c r="AN335" i="3"/>
  <c r="AN345" i="3"/>
  <c r="AN353" i="3"/>
  <c r="AN358" i="3"/>
  <c r="AN366" i="3"/>
  <c r="AN375" i="3"/>
  <c r="AN383" i="3"/>
  <c r="AN391" i="3"/>
  <c r="AN441" i="3"/>
  <c r="AN445" i="3"/>
  <c r="AN446" i="3"/>
  <c r="AN545" i="3"/>
  <c r="AN595" i="3"/>
  <c r="AN597" i="3"/>
  <c r="AN599" i="3"/>
  <c r="AN600" i="3"/>
  <c r="AN627" i="3"/>
  <c r="AN628" i="3"/>
  <c r="AN630" i="3"/>
  <c r="AN631" i="3"/>
  <c r="AN638" i="3"/>
  <c r="AN639" i="3"/>
  <c r="AN670" i="3"/>
  <c r="AN672" i="3"/>
  <c r="AN677" i="3"/>
  <c r="AN692" i="3"/>
  <c r="AN701" i="3"/>
  <c r="AN709" i="3"/>
  <c r="AN710" i="3"/>
  <c r="AN711" i="3"/>
  <c r="AN14" i="3"/>
  <c r="AN127" i="3"/>
  <c r="AN135" i="3"/>
  <c r="AN143" i="3"/>
  <c r="AN151" i="3"/>
  <c r="AN159" i="3"/>
  <c r="AN167" i="3"/>
  <c r="AN177" i="3"/>
  <c r="AN16" i="3"/>
  <c r="AN77" i="3"/>
  <c r="AN79" i="3"/>
  <c r="AN81" i="3"/>
  <c r="AN83" i="3"/>
  <c r="AN85" i="3"/>
  <c r="AN87" i="3"/>
  <c r="AN89" i="3"/>
  <c r="AN91" i="3"/>
  <c r="AN93" i="3"/>
  <c r="AN95" i="3"/>
  <c r="AN97" i="3"/>
  <c r="AN99" i="3"/>
  <c r="AN101" i="3"/>
  <c r="AN103" i="3"/>
  <c r="AN105" i="3"/>
  <c r="AN107" i="3"/>
  <c r="AN109" i="3"/>
  <c r="AN111" i="3"/>
  <c r="AN113" i="3"/>
  <c r="AN115" i="3"/>
  <c r="AN117" i="3"/>
  <c r="AN119" i="3"/>
  <c r="AN121" i="3"/>
  <c r="AN123" i="3"/>
  <c r="AN125" i="3"/>
  <c r="AN133" i="3"/>
  <c r="AN141" i="3"/>
  <c r="AN142" i="3"/>
  <c r="AN149" i="3"/>
  <c r="AN150" i="3"/>
  <c r="AN157" i="3"/>
  <c r="AN165" i="3"/>
  <c r="AN175" i="3"/>
  <c r="AN18" i="3"/>
  <c r="AN20" i="3"/>
  <c r="AN22" i="3"/>
  <c r="AN24" i="3"/>
  <c r="AN26" i="3"/>
  <c r="AN28" i="3"/>
  <c r="AN30" i="3"/>
  <c r="AN32" i="3"/>
  <c r="AN34" i="3"/>
  <c r="AN36" i="3"/>
  <c r="AN38" i="3"/>
  <c r="AN40" i="3"/>
  <c r="AN42" i="3"/>
  <c r="AN44" i="3"/>
  <c r="AN46" i="3"/>
  <c r="AN48" i="3"/>
  <c r="AN50" i="3"/>
  <c r="AN52" i="3"/>
  <c r="AN54" i="3"/>
  <c r="AN56" i="3"/>
  <c r="AN58" i="3"/>
  <c r="AN60" i="3"/>
  <c r="AN62" i="3"/>
  <c r="AN64" i="3"/>
  <c r="AN66" i="3"/>
  <c r="AN68" i="3"/>
  <c r="AN70" i="3"/>
  <c r="AN72" i="3"/>
  <c r="AN74" i="3"/>
  <c r="AN76" i="3"/>
  <c r="AN78" i="3"/>
  <c r="AN80" i="3"/>
  <c r="AN82" i="3"/>
  <c r="AN84" i="3"/>
  <c r="AN86" i="3"/>
  <c r="AN88" i="3"/>
  <c r="AN90" i="3"/>
  <c r="AN92" i="3"/>
  <c r="AN94" i="3"/>
  <c r="AN96" i="3"/>
  <c r="AN98" i="3"/>
  <c r="AN100" i="3"/>
  <c r="AN102" i="3"/>
  <c r="AN104" i="3"/>
  <c r="AN106" i="3"/>
  <c r="AN108" i="3"/>
  <c r="AN110" i="3"/>
  <c r="AN112" i="3"/>
  <c r="AN114" i="3"/>
  <c r="AN116" i="3"/>
  <c r="AN118" i="3"/>
  <c r="AN120" i="3"/>
  <c r="AN122" i="3"/>
  <c r="AN124" i="3"/>
  <c r="AN131" i="3"/>
  <c r="AN132" i="3"/>
  <c r="AN139" i="3"/>
  <c r="AN140" i="3"/>
  <c r="AN147" i="3"/>
  <c r="AN148" i="3"/>
  <c r="AN155" i="3"/>
  <c r="AN156" i="3"/>
  <c r="AN163" i="3"/>
  <c r="AN164" i="3"/>
  <c r="AN173" i="3"/>
  <c r="AN174" i="3"/>
  <c r="AN222" i="3"/>
  <c r="AN223" i="3"/>
  <c r="AN230" i="3"/>
  <c r="AN231" i="3"/>
  <c r="AN238" i="3"/>
  <c r="AN239" i="3"/>
  <c r="AN241" i="3"/>
  <c r="AN243" i="3"/>
  <c r="AN226" i="3"/>
  <c r="AN227" i="3"/>
  <c r="AN234" i="3"/>
  <c r="AN235" i="3"/>
  <c r="AN245" i="3"/>
  <c r="AN249" i="3"/>
  <c r="AN274" i="3"/>
  <c r="AN278" i="3"/>
  <c r="AN253" i="3"/>
  <c r="AN261" i="3"/>
  <c r="AN269" i="3"/>
  <c r="AN280" i="3"/>
  <c r="AN247" i="3"/>
  <c r="AN276" i="3"/>
  <c r="AN325" i="3"/>
  <c r="AN333" i="3"/>
  <c r="AN341" i="3"/>
  <c r="AN349" i="3"/>
  <c r="AN357" i="3"/>
  <c r="AN365" i="3"/>
  <c r="AN373" i="3"/>
  <c r="AN381" i="3"/>
  <c r="AN387" i="3"/>
  <c r="AN403" i="3"/>
  <c r="AN251" i="3"/>
  <c r="AN255" i="3"/>
  <c r="AN259" i="3"/>
  <c r="AN263" i="3"/>
  <c r="AN267" i="3"/>
  <c r="AN271" i="3"/>
  <c r="AN275" i="3"/>
  <c r="AN279"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31" i="3"/>
  <c r="AN332" i="3"/>
  <c r="AN339" i="3"/>
  <c r="AN340" i="3"/>
  <c r="AN347" i="3"/>
  <c r="AN348" i="3"/>
  <c r="AN355" i="3"/>
  <c r="AN356" i="3"/>
  <c r="AN363" i="3"/>
  <c r="AN364" i="3"/>
  <c r="AN371" i="3"/>
  <c r="AN372" i="3"/>
  <c r="AN379" i="3"/>
  <c r="AN380" i="3"/>
  <c r="AN389" i="3"/>
  <c r="AN399" i="3"/>
  <c r="AN330" i="3"/>
  <c r="AN338" i="3"/>
  <c r="AN346" i="3"/>
  <c r="AN354" i="3"/>
  <c r="AN362" i="3"/>
  <c r="AN370" i="3"/>
  <c r="AN378" i="3"/>
  <c r="AN385" i="3"/>
  <c r="AN401" i="3"/>
  <c r="AN443" i="3"/>
  <c r="AN444" i="3"/>
  <c r="AN451" i="3"/>
  <c r="AN452" i="3"/>
  <c r="AN459" i="3"/>
  <c r="AN460" i="3"/>
  <c r="AN467" i="3"/>
  <c r="AN468" i="3"/>
  <c r="AN484" i="3"/>
  <c r="AN384" i="3"/>
  <c r="AN388" i="3"/>
  <c r="AN392" i="3"/>
  <c r="AN396" i="3"/>
  <c r="AN400" i="3"/>
  <c r="AN472"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7" i="3"/>
  <c r="AN448" i="3"/>
  <c r="AN455" i="3"/>
  <c r="AN456" i="3"/>
  <c r="AN463" i="3"/>
  <c r="AN464" i="3"/>
  <c r="AN471" i="3"/>
  <c r="AN476" i="3"/>
  <c r="AN536" i="3"/>
  <c r="AN555" i="3"/>
  <c r="AN490" i="3"/>
  <c r="AN498" i="3"/>
  <c r="AN506" i="3"/>
  <c r="AN514" i="3"/>
  <c r="AN522" i="3"/>
  <c r="AN530" i="3"/>
  <c r="AN538" i="3"/>
  <c r="AN550" i="3"/>
  <c r="AN492" i="3"/>
  <c r="AN500" i="3"/>
  <c r="AN508" i="3"/>
  <c r="AN516" i="3"/>
  <c r="AN524" i="3"/>
  <c r="AN532" i="3"/>
  <c r="AN544" i="3"/>
  <c r="AN553" i="3"/>
  <c r="AN562" i="3"/>
  <c r="AN566" i="3"/>
  <c r="AN570" i="3"/>
  <c r="AN572" i="3"/>
  <c r="AN580" i="3"/>
  <c r="AN588" i="3"/>
  <c r="AN593" i="3"/>
  <c r="AN598" i="3"/>
  <c r="AN574" i="3"/>
  <c r="AN582" i="3"/>
  <c r="AN590" i="3"/>
  <c r="AN596" i="3"/>
  <c r="AN601" i="3"/>
  <c r="AN605" i="3"/>
  <c r="AN609" i="3"/>
  <c r="AN626" i="3"/>
  <c r="AN617" i="3"/>
  <c r="AN632" i="3"/>
  <c r="AN640" i="3"/>
  <c r="AN603" i="3"/>
  <c r="AN607" i="3"/>
  <c r="AN611" i="3"/>
  <c r="AN619" i="3"/>
  <c r="AN624" i="3"/>
  <c r="AN629" i="3"/>
  <c r="AN633" i="3"/>
  <c r="AN641" i="3"/>
  <c r="AN651" i="3"/>
  <c r="AN659" i="3"/>
  <c r="AN635" i="3"/>
  <c r="AN643" i="3"/>
  <c r="AN645" i="3"/>
  <c r="AN653" i="3"/>
  <c r="AN665" i="3"/>
  <c r="AN669" i="3"/>
  <c r="AN673" i="3"/>
  <c r="AN687" i="3"/>
  <c r="AN691" i="3"/>
  <c r="AN663" i="3"/>
  <c r="AN667" i="3"/>
  <c r="AN671" i="3"/>
  <c r="AN674" i="3"/>
  <c r="AN678" i="3"/>
  <c r="AN682" i="3"/>
  <c r="AN686" i="3"/>
  <c r="AN690" i="3"/>
  <c r="AN714" i="3"/>
  <c r="AN716" i="3"/>
  <c r="AN702" i="3"/>
  <c r="AN696" i="3"/>
  <c r="AS8" i="3"/>
  <c r="AR8" i="3"/>
  <c r="AM8" i="3"/>
  <c r="AL8" i="3"/>
  <c r="AK8" i="3"/>
  <c r="AJ8" i="3"/>
  <c r="AI8" i="3"/>
  <c r="AH8" i="3"/>
  <c r="AG8" i="3"/>
  <c r="AB8" i="3"/>
  <c r="AA8" i="3"/>
  <c r="Z8" i="3"/>
  <c r="Y8" i="3"/>
  <c r="X8" i="3"/>
  <c r="W8" i="3"/>
  <c r="X2" i="3"/>
  <c r="AN8" i="3" l="1"/>
  <c r="C8" i="13" l="1"/>
  <c r="C5" i="13"/>
  <c r="C4" i="13"/>
  <c r="C10" i="13"/>
  <c r="JE635" i="12"/>
  <c r="JF455" i="12"/>
  <c r="JF567" i="12"/>
  <c r="JG224" i="12"/>
  <c r="JI660" i="12"/>
  <c r="JG444" i="12"/>
  <c r="JE664" i="12"/>
  <c r="JE693" i="12"/>
  <c r="JH611" i="12"/>
  <c r="JH173" i="12"/>
  <c r="JG704" i="12"/>
  <c r="JG568" i="12"/>
  <c r="JF338" i="12"/>
  <c r="JH233" i="12"/>
  <c r="JH369" i="12"/>
  <c r="JF342" i="12"/>
  <c r="JH682" i="12"/>
  <c r="JI647" i="12"/>
  <c r="JF625" i="12"/>
  <c r="JI293" i="12"/>
  <c r="JE158" i="12"/>
  <c r="JE616" i="12"/>
  <c r="JI402" i="12"/>
  <c r="JH606" i="12"/>
  <c r="JH482" i="12"/>
  <c r="JH673" i="12"/>
  <c r="JF356" i="12"/>
  <c r="JF614" i="12"/>
  <c r="JF608" i="12"/>
  <c r="JH656" i="12"/>
  <c r="JF382" i="12"/>
  <c r="JH435" i="12"/>
  <c r="JG418" i="12"/>
  <c r="JG643" i="12"/>
  <c r="JI709" i="12"/>
  <c r="JH688" i="12"/>
  <c r="JI535" i="12"/>
  <c r="JH511" i="12"/>
  <c r="JF588" i="12"/>
  <c r="JF391" i="12"/>
  <c r="JG341" i="12"/>
  <c r="JI604" i="12"/>
  <c r="JI710" i="12"/>
  <c r="JH505" i="12"/>
  <c r="JE490" i="12"/>
  <c r="JE352" i="12"/>
  <c r="JE687" i="12"/>
  <c r="JG355" i="12"/>
  <c r="JI684" i="12"/>
  <c r="JG654" i="12"/>
  <c r="JH704" i="12"/>
  <c r="JE288" i="12"/>
  <c r="JF688" i="12"/>
  <c r="JH87" i="12"/>
  <c r="JE336" i="12"/>
  <c r="JI522" i="12"/>
  <c r="JG616" i="12"/>
  <c r="JH624" i="12"/>
  <c r="JF701" i="12"/>
  <c r="JE629" i="12"/>
  <c r="JE657" i="12"/>
  <c r="JI697" i="12"/>
  <c r="JE571" i="12"/>
  <c r="JI689" i="12"/>
  <c r="JG546" i="12"/>
  <c r="JH690" i="12"/>
  <c r="JH536" i="12"/>
  <c r="JH510" i="12"/>
  <c r="JF410" i="12"/>
  <c r="JI326" i="12"/>
  <c r="JG598" i="12"/>
  <c r="JF511" i="12"/>
  <c r="JF673" i="12"/>
  <c r="JI508" i="12"/>
  <c r="JI717" i="12"/>
  <c r="JH565" i="12"/>
  <c r="JI594" i="12"/>
  <c r="JF544" i="12"/>
  <c r="JH540" i="12"/>
  <c r="JE575" i="12"/>
  <c r="JI583" i="12"/>
  <c r="JE625" i="12"/>
  <c r="JF656" i="12"/>
  <c r="JG530" i="12"/>
  <c r="JF249" i="12"/>
  <c r="JF456" i="12"/>
  <c r="JE671" i="12"/>
  <c r="JG660" i="12"/>
  <c r="JE694" i="12"/>
  <c r="JF679" i="12"/>
  <c r="JH416" i="12"/>
  <c r="JI626" i="12"/>
  <c r="JG142" i="12"/>
  <c r="JI554" i="12"/>
  <c r="JF619" i="12"/>
  <c r="JG371" i="12"/>
  <c r="JF190" i="12"/>
  <c r="JE602" i="12"/>
  <c r="JG636" i="12"/>
  <c r="JI529" i="12"/>
  <c r="JF153" i="12"/>
  <c r="JH700" i="12"/>
  <c r="JI593" i="12"/>
  <c r="JI476" i="12"/>
  <c r="JE596" i="12"/>
  <c r="JI567" i="12"/>
  <c r="JE374" i="12"/>
  <c r="JG462" i="12"/>
  <c r="JG570" i="12"/>
  <c r="JG448" i="12"/>
  <c r="JI550" i="12"/>
  <c r="JH637" i="12"/>
  <c r="JH583" i="12"/>
  <c r="JF570" i="12"/>
  <c r="JI608" i="12"/>
  <c r="JE364" i="12"/>
  <c r="JH635" i="12"/>
  <c r="JE684" i="12"/>
  <c r="JF611" i="12"/>
  <c r="JH576" i="12"/>
  <c r="JI618" i="12"/>
  <c r="JE670" i="12"/>
  <c r="JH671" i="12"/>
  <c r="JE298" i="12"/>
  <c r="JE304" i="12"/>
  <c r="JI630" i="12"/>
  <c r="JE555" i="12"/>
  <c r="JH670" i="12"/>
  <c r="JI299" i="12"/>
  <c r="JE190" i="12"/>
  <c r="JF238" i="12"/>
  <c r="JE579" i="12"/>
  <c r="JG270" i="12"/>
  <c r="JG676" i="12"/>
  <c r="JH429" i="12"/>
  <c r="JI532" i="12"/>
  <c r="JG528" i="12"/>
  <c r="JG394" i="12"/>
  <c r="JI547" i="12"/>
  <c r="JH678" i="12"/>
  <c r="JH677" i="12"/>
  <c r="JF649" i="12"/>
  <c r="JF585" i="12"/>
  <c r="JE622" i="12"/>
  <c r="JG160" i="12"/>
  <c r="JG607" i="12"/>
  <c r="JE550" i="12"/>
  <c r="JF711" i="12"/>
  <c r="JH400" i="12"/>
  <c r="JG599" i="12"/>
  <c r="JE566" i="12"/>
  <c r="JE658" i="12"/>
  <c r="JH608" i="12"/>
  <c r="JE680" i="12"/>
  <c r="JF589" i="12"/>
  <c r="JI515" i="12"/>
  <c r="JF392" i="12"/>
  <c r="JH630" i="12"/>
  <c r="JI696" i="12"/>
  <c r="JG641" i="12"/>
  <c r="JH568" i="12"/>
  <c r="JI542" i="12"/>
  <c r="JF694" i="12"/>
  <c r="JF162" i="12"/>
  <c r="JG181" i="12"/>
  <c r="JE463" i="12"/>
  <c r="JE659" i="12"/>
  <c r="JF530" i="12"/>
  <c r="JE652" i="12"/>
  <c r="JG201" i="12"/>
  <c r="JG308" i="12"/>
  <c r="JF563" i="12"/>
  <c r="JG617" i="12"/>
  <c r="JF644" i="12"/>
  <c r="JG693" i="12"/>
  <c r="JG400" i="12"/>
  <c r="JI558" i="12"/>
  <c r="JH701" i="12"/>
  <c r="JH591" i="12"/>
  <c r="JG649" i="12"/>
  <c r="JI705" i="12"/>
  <c r="JG648" i="12"/>
  <c r="JF536" i="12"/>
  <c r="JI315" i="12"/>
  <c r="JH610" i="12"/>
  <c r="JE561" i="12"/>
  <c r="JF697" i="12"/>
  <c r="JF533" i="12"/>
  <c r="JE710" i="12"/>
  <c r="JE685" i="12"/>
  <c r="JH710" i="12"/>
  <c r="JG678" i="12"/>
  <c r="JI477" i="12"/>
  <c r="JH384" i="12"/>
  <c r="JI707" i="12"/>
  <c r="JH589" i="12"/>
  <c r="JI401" i="12"/>
  <c r="JH375" i="12"/>
  <c r="JF499" i="12"/>
  <c r="JF556" i="12"/>
  <c r="JF658" i="12"/>
  <c r="JF607" i="12"/>
  <c r="JH140" i="12"/>
  <c r="JG468" i="12"/>
  <c r="JH596" i="12"/>
  <c r="JH615" i="12"/>
  <c r="JG217" i="12"/>
  <c r="JF685" i="12"/>
  <c r="JH465" i="12"/>
  <c r="JF406" i="12"/>
  <c r="JE485" i="12"/>
  <c r="JE686" i="12"/>
  <c r="JF617" i="12"/>
  <c r="JI666" i="12"/>
  <c r="JH587" i="12"/>
  <c r="JH381" i="12"/>
  <c r="JF300" i="12"/>
  <c r="JF666" i="12"/>
  <c r="JE636" i="12"/>
  <c r="JH339" i="12"/>
  <c r="JG686" i="12"/>
  <c r="JF265" i="12"/>
  <c r="JF555" i="12"/>
  <c r="JF561" i="12"/>
  <c r="JH689" i="12"/>
  <c r="JF277" i="12"/>
  <c r="JE404" i="12"/>
  <c r="JE676" i="12"/>
  <c r="JG508" i="12"/>
  <c r="JH457" i="12"/>
  <c r="JF126" i="12"/>
  <c r="JF652" i="12"/>
  <c r="JE142" i="12"/>
  <c r="JI525" i="12"/>
  <c r="JE484" i="12"/>
  <c r="JF144" i="12"/>
  <c r="JF616" i="12"/>
  <c r="JF700" i="12"/>
  <c r="JE673" i="12"/>
  <c r="JH558" i="12"/>
  <c r="JI652" i="12"/>
  <c r="JH492" i="12"/>
  <c r="JE714" i="12"/>
  <c r="JF615" i="12"/>
  <c r="JG206" i="12"/>
  <c r="JI378" i="12"/>
  <c r="JI708" i="12"/>
  <c r="JG566" i="12"/>
  <c r="JE570" i="12"/>
  <c r="JE480" i="12"/>
  <c r="JF599" i="12"/>
  <c r="JI461" i="12"/>
  <c r="JH699" i="12"/>
  <c r="JE701" i="12"/>
  <c r="JF647" i="12"/>
  <c r="JF439" i="12"/>
  <c r="JH298" i="12"/>
  <c r="JH217" i="12"/>
  <c r="JE667" i="12"/>
  <c r="JG480" i="12"/>
  <c r="JE586" i="12"/>
  <c r="JF538" i="12"/>
  <c r="JG667" i="12"/>
  <c r="JH489" i="12"/>
  <c r="JI494" i="12"/>
  <c r="JG205" i="12"/>
  <c r="JH706" i="12"/>
  <c r="JH322" i="12"/>
  <c r="JG622" i="12"/>
  <c r="JG650" i="12"/>
  <c r="JE660" i="12"/>
  <c r="JH598" i="12"/>
  <c r="JI390" i="12"/>
  <c r="JH516" i="12"/>
  <c r="JI388" i="12"/>
  <c r="JI544" i="12"/>
  <c r="JI506" i="12"/>
  <c r="JI693" i="12"/>
  <c r="JG638" i="12"/>
  <c r="JF121" i="12"/>
  <c r="JI650" i="12"/>
  <c r="JE647" i="12"/>
  <c r="JH291" i="12"/>
  <c r="JF676" i="12"/>
  <c r="JI714" i="12"/>
  <c r="JE632" i="12"/>
  <c r="JG632" i="12"/>
  <c r="JI616" i="12"/>
  <c r="JG627" i="12"/>
  <c r="JH695" i="12"/>
  <c r="JH368" i="12"/>
  <c r="JH162" i="12"/>
  <c r="JI446" i="12"/>
  <c r="JF602" i="12"/>
  <c r="JF375" i="12"/>
  <c r="JE637" i="12"/>
  <c r="JG208" i="12"/>
  <c r="JI632" i="12"/>
  <c r="JF259" i="12"/>
  <c r="JH575" i="12"/>
  <c r="JF534" i="12"/>
  <c r="JF564" i="12"/>
  <c r="JH669" i="12"/>
  <c r="JI615" i="12"/>
  <c r="JE592" i="12"/>
  <c r="JG666" i="12"/>
  <c r="JH285" i="12"/>
  <c r="JH634" i="12"/>
  <c r="JH570" i="12"/>
  <c r="JG629" i="12"/>
  <c r="JI613" i="12"/>
  <c r="JI598" i="12"/>
  <c r="JH666" i="12"/>
  <c r="JF699" i="12"/>
  <c r="JI561" i="12"/>
  <c r="JG691" i="12"/>
  <c r="JH658" i="12"/>
  <c r="JI662" i="12"/>
  <c r="JF174" i="12"/>
  <c r="JG639" i="12"/>
  <c r="JF274" i="12"/>
  <c r="JF206" i="12"/>
  <c r="JH353" i="12"/>
  <c r="JE277" i="12"/>
  <c r="JF304" i="12"/>
  <c r="JH661" i="12"/>
  <c r="JE516" i="12"/>
  <c r="JG707" i="12"/>
  <c r="JF368" i="12"/>
  <c r="JG537" i="12"/>
  <c r="JI625" i="12"/>
  <c r="JF657" i="12"/>
  <c r="JF710" i="12"/>
  <c r="JE656" i="12"/>
  <c r="JF690" i="12"/>
  <c r="JI675" i="12"/>
  <c r="JI199" i="12"/>
  <c r="JH542" i="12"/>
  <c r="JI428" i="12"/>
  <c r="JG454" i="12"/>
  <c r="JE522" i="12"/>
  <c r="JF628" i="12"/>
  <c r="JF704" i="12"/>
  <c r="JH152" i="12"/>
  <c r="JF707" i="12"/>
  <c r="JE502" i="12"/>
  <c r="JE521" i="12"/>
  <c r="JH556" i="12"/>
  <c r="JE534" i="12"/>
  <c r="JF69" i="12"/>
  <c r="JI491" i="12"/>
  <c r="JH432" i="12"/>
  <c r="JI480" i="12"/>
  <c r="JG183" i="12"/>
  <c r="JG450" i="12"/>
  <c r="JE585" i="12"/>
  <c r="JI454" i="12"/>
  <c r="JF462" i="12"/>
  <c r="JF598" i="12"/>
  <c r="JE683" i="12"/>
  <c r="JG197" i="12"/>
  <c r="JG623" i="12"/>
  <c r="JI298" i="12"/>
  <c r="JF642" i="12"/>
  <c r="JE668" i="12"/>
  <c r="JI533" i="12"/>
  <c r="JE614" i="12"/>
  <c r="JH352" i="12"/>
  <c r="JE601" i="12"/>
  <c r="JI573" i="12"/>
  <c r="JF509" i="12"/>
  <c r="JG146" i="12"/>
  <c r="JG703" i="12"/>
  <c r="JE77" i="12"/>
  <c r="JG687" i="12"/>
  <c r="JI643" i="12"/>
  <c r="JE506" i="12"/>
  <c r="JG380" i="12"/>
  <c r="JF629" i="12"/>
  <c r="JH169" i="12"/>
  <c r="JE702" i="12"/>
  <c r="JE503" i="12"/>
  <c r="JF551" i="12"/>
  <c r="JH692" i="12"/>
  <c r="JE498" i="12"/>
  <c r="JH604" i="12"/>
  <c r="JH473" i="12"/>
  <c r="JE653" i="12"/>
  <c r="JF397" i="12"/>
  <c r="JF643" i="12"/>
  <c r="JG403" i="12"/>
  <c r="JE608" i="12"/>
  <c r="JF514" i="12"/>
  <c r="JG482" i="12"/>
  <c r="JG383" i="12"/>
  <c r="JE483" i="12"/>
  <c r="JF524" i="12"/>
  <c r="JG492" i="12"/>
  <c r="JI374" i="12"/>
  <c r="JF580" i="12"/>
  <c r="JG653" i="12"/>
  <c r="JG526" i="12"/>
  <c r="JI679" i="12"/>
  <c r="JG701" i="12"/>
  <c r="JE703" i="12"/>
  <c r="JI438" i="12"/>
  <c r="JI504" i="12"/>
  <c r="JI322" i="12"/>
  <c r="JG642" i="12"/>
  <c r="JE423" i="12"/>
  <c r="JE706" i="12"/>
  <c r="JI596" i="12"/>
  <c r="JI528" i="12"/>
  <c r="JH607" i="12"/>
  <c r="JG384" i="12"/>
  <c r="JI356" i="12"/>
  <c r="JI600" i="12"/>
  <c r="JF474" i="12"/>
  <c r="JF284" i="12"/>
  <c r="JI586" i="12"/>
  <c r="JE488" i="12"/>
  <c r="JI95" i="12"/>
  <c r="JG485" i="12"/>
  <c r="JH281" i="12"/>
  <c r="JI132" i="12"/>
  <c r="JG419" i="12"/>
  <c r="JF516" i="12"/>
  <c r="JH445" i="12"/>
  <c r="JG105" i="12"/>
  <c r="JH668" i="12"/>
  <c r="JI297" i="12"/>
  <c r="JF594" i="12"/>
  <c r="JI306" i="12"/>
  <c r="JF359" i="12"/>
  <c r="JG656" i="12"/>
  <c r="JH358" i="12"/>
  <c r="JI588" i="12"/>
  <c r="JE468" i="12"/>
  <c r="JG558" i="12"/>
  <c r="JI648" i="12"/>
  <c r="JF102" i="12"/>
  <c r="JG690" i="12"/>
  <c r="JI564" i="12"/>
  <c r="JH687" i="12"/>
  <c r="JG392" i="12"/>
  <c r="JI668" i="12"/>
  <c r="JG604" i="12"/>
  <c r="JE532" i="12"/>
  <c r="JH411" i="12"/>
  <c r="JE285" i="12"/>
  <c r="JH246" i="12"/>
  <c r="JI595" i="12"/>
  <c r="JI122" i="12"/>
  <c r="JG540" i="12"/>
  <c r="JG525" i="12"/>
  <c r="JH469" i="12"/>
  <c r="JI519" i="12"/>
  <c r="JE651" i="12"/>
  <c r="JH221" i="12"/>
  <c r="JG216" i="12"/>
  <c r="JH601" i="12"/>
  <c r="JG711" i="12"/>
  <c r="JH37" i="12"/>
  <c r="JF366" i="12"/>
  <c r="JF620" i="12"/>
  <c r="JG507" i="12"/>
  <c r="JH581" i="12"/>
  <c r="JI565" i="12"/>
  <c r="JF583" i="12"/>
  <c r="JH676" i="12"/>
  <c r="JI671" i="12"/>
  <c r="JE581" i="12"/>
  <c r="JG286" i="12"/>
  <c r="JE655" i="12"/>
  <c r="JG516" i="12"/>
  <c r="JF504" i="12"/>
  <c r="JE677" i="12"/>
  <c r="JG521" i="12"/>
  <c r="JF646" i="12"/>
  <c r="JI649" i="12"/>
  <c r="JF505" i="12"/>
  <c r="JE251" i="12"/>
  <c r="JE214" i="12"/>
  <c r="JI13" i="12"/>
  <c r="JF152" i="12"/>
  <c r="JI511" i="12"/>
  <c r="JF157" i="12"/>
  <c r="JG459" i="12"/>
  <c r="JF655" i="12"/>
  <c r="JH522" i="12"/>
  <c r="JI540" i="12"/>
  <c r="JI590" i="12"/>
  <c r="JI524" i="12"/>
  <c r="JG675" i="12"/>
  <c r="JE210" i="12"/>
  <c r="JF271" i="12"/>
  <c r="JG362" i="12"/>
  <c r="JH573" i="12"/>
  <c r="JE37" i="12"/>
  <c r="JE439" i="12"/>
  <c r="JI703" i="12"/>
  <c r="JI579" i="12"/>
  <c r="JH712" i="12"/>
  <c r="JF510" i="12"/>
  <c r="JI445" i="12"/>
  <c r="JE459" i="12"/>
  <c r="JG230" i="12"/>
  <c r="JE691" i="12"/>
  <c r="JF428" i="12"/>
  <c r="JE595" i="12"/>
  <c r="JE556" i="12"/>
  <c r="JG715" i="12"/>
  <c r="JF430" i="12"/>
  <c r="JE508" i="12"/>
  <c r="JI670" i="12"/>
  <c r="JI556" i="12"/>
  <c r="JE623" i="12"/>
  <c r="JH249" i="12"/>
  <c r="JF683" i="12"/>
  <c r="JE465" i="12"/>
  <c r="JG717" i="12"/>
  <c r="JI391" i="12"/>
  <c r="JI665" i="12"/>
  <c r="JG512" i="12"/>
  <c r="JG609" i="12"/>
  <c r="JE346" i="12"/>
  <c r="JI331" i="12"/>
  <c r="JE564" i="12"/>
  <c r="JG456" i="12"/>
  <c r="JF630" i="12"/>
  <c r="JH693" i="12"/>
  <c r="JF612" i="12"/>
  <c r="JH708" i="12"/>
  <c r="JF702" i="12"/>
  <c r="JH631" i="12"/>
  <c r="JF329" i="12"/>
  <c r="JF548" i="12"/>
  <c r="JI499" i="12"/>
  <c r="JF675" i="12"/>
  <c r="JE512" i="12"/>
  <c r="JE672" i="12"/>
  <c r="JF507" i="12"/>
  <c r="JF379" i="12"/>
  <c r="JG225" i="12"/>
  <c r="JE168" i="12"/>
  <c r="JF636" i="12"/>
  <c r="JG475" i="12"/>
  <c r="JE188" i="12"/>
  <c r="JF364" i="12"/>
  <c r="JI645" i="12"/>
  <c r="JF663" i="12"/>
  <c r="JH532" i="12"/>
  <c r="JH642" i="12"/>
  <c r="JF492" i="12"/>
  <c r="JG234" i="12"/>
  <c r="JH644" i="12"/>
  <c r="JE712" i="12"/>
  <c r="JI582" i="12"/>
  <c r="JF245" i="12"/>
  <c r="JI580" i="12"/>
  <c r="JH595" i="12"/>
  <c r="JH623" i="12"/>
  <c r="JI620" i="12"/>
  <c r="JG390" i="12"/>
  <c r="JI422" i="12"/>
  <c r="JG682" i="12"/>
  <c r="JG564" i="12"/>
  <c r="JH286" i="12"/>
  <c r="JF714" i="12"/>
  <c r="JF297" i="12"/>
  <c r="JG441" i="12"/>
  <c r="JE620" i="12"/>
  <c r="JH702" i="12"/>
  <c r="JI688" i="12"/>
  <c r="JG542" i="12"/>
  <c r="JI690" i="12"/>
  <c r="JF427" i="12"/>
  <c r="JF689" i="12"/>
  <c r="JE247" i="12"/>
  <c r="JE28" i="12"/>
  <c r="JE378" i="12"/>
  <c r="JH694" i="12"/>
  <c r="JH262" i="12"/>
  <c r="JF147" i="12"/>
  <c r="JF662" i="12"/>
  <c r="JG692" i="12"/>
  <c r="JI686" i="12"/>
  <c r="JH447" i="12"/>
  <c r="JG325" i="12"/>
  <c r="JF142" i="12"/>
  <c r="JG549" i="12"/>
  <c r="JG683" i="12"/>
  <c r="JH526" i="12"/>
  <c r="JE611" i="12"/>
  <c r="JI664" i="12"/>
  <c r="JF587" i="12"/>
  <c r="JG174" i="12"/>
  <c r="JF659" i="12"/>
  <c r="JE236" i="12"/>
  <c r="JE551" i="12"/>
  <c r="JG416" i="12"/>
  <c r="JH454" i="12"/>
  <c r="JF623" i="12"/>
  <c r="JG409" i="12"/>
  <c r="JF581" i="12"/>
  <c r="JH350" i="12"/>
  <c r="JI569" i="12"/>
  <c r="JF436" i="12"/>
  <c r="JG714" i="12"/>
  <c r="JF140" i="12"/>
  <c r="JF592" i="12"/>
  <c r="JG565" i="12"/>
  <c r="JF88" i="12"/>
  <c r="JE679" i="12"/>
  <c r="JI341" i="12"/>
  <c r="JH188" i="12"/>
  <c r="JH572" i="12"/>
  <c r="JE533" i="12"/>
  <c r="JI585" i="12"/>
  <c r="JG611" i="12"/>
  <c r="JI419" i="12"/>
  <c r="JI599" i="12"/>
  <c r="JG312" i="12"/>
  <c r="JI346" i="12"/>
  <c r="JH545" i="12"/>
  <c r="JH584" i="12"/>
  <c r="JG547" i="12"/>
  <c r="JG469" i="12"/>
  <c r="JF573" i="12"/>
  <c r="JG477" i="12"/>
  <c r="JI566" i="12"/>
  <c r="JF476" i="12"/>
  <c r="JE692" i="12"/>
  <c r="JE320" i="12"/>
  <c r="JI633" i="12"/>
  <c r="JF631" i="12"/>
  <c r="JF621" i="12"/>
  <c r="JF497" i="12"/>
  <c r="JG716" i="12"/>
  <c r="JE464" i="12"/>
  <c r="JE689" i="12"/>
  <c r="JF560" i="12"/>
  <c r="JG593" i="12"/>
  <c r="JE648" i="12"/>
  <c r="JF584" i="12"/>
  <c r="JF566" i="12"/>
  <c r="JH367" i="12"/>
  <c r="JE499" i="12"/>
  <c r="JH599" i="12"/>
  <c r="JG352" i="12"/>
  <c r="JG645" i="12"/>
  <c r="JI549" i="12"/>
  <c r="JI363" i="12"/>
  <c r="JI622" i="12"/>
  <c r="JE558" i="12"/>
  <c r="JE697" i="12"/>
  <c r="JG524" i="12"/>
  <c r="JG600" i="12"/>
  <c r="JF412" i="12"/>
  <c r="JI646" i="12"/>
  <c r="JG363" i="12"/>
  <c r="JF318" i="12"/>
  <c r="JI642" i="12"/>
  <c r="JF438" i="12"/>
  <c r="JG552" i="12"/>
  <c r="JF586" i="12"/>
  <c r="JH361" i="12"/>
  <c r="JF503" i="12"/>
  <c r="JE557" i="12"/>
  <c r="JI623" i="12"/>
  <c r="JH698" i="12"/>
  <c r="JI663" i="12"/>
  <c r="JE157" i="12"/>
  <c r="JE272" i="12"/>
  <c r="JF352" i="12"/>
  <c r="JF591" i="12"/>
  <c r="JH388" i="12"/>
  <c r="JI516" i="12"/>
  <c r="JH654" i="12"/>
  <c r="JI395" i="12"/>
  <c r="JH477" i="12"/>
  <c r="JI640" i="12"/>
  <c r="JH679" i="12"/>
  <c r="JH585" i="12"/>
  <c r="JF257" i="12"/>
  <c r="JE594" i="12"/>
  <c r="JG657" i="12"/>
  <c r="JG670" i="12"/>
  <c r="JE368" i="12"/>
  <c r="JI706" i="12"/>
  <c r="JE610" i="12"/>
  <c r="JH613" i="12"/>
  <c r="JE705" i="12"/>
  <c r="JF122" i="12"/>
  <c r="JE523" i="12"/>
  <c r="JG493" i="12"/>
  <c r="JE681" i="12"/>
  <c r="JF138" i="12"/>
  <c r="JH649" i="12"/>
  <c r="JG357" i="12"/>
  <c r="JI597" i="12"/>
  <c r="JF457" i="12"/>
  <c r="JI713" i="12"/>
  <c r="JI530" i="12"/>
  <c r="JI257" i="12"/>
  <c r="JE25" i="12"/>
  <c r="JH663" i="12"/>
  <c r="JF76" i="12"/>
  <c r="JF493" i="12"/>
  <c r="JH592" i="12"/>
  <c r="JH647" i="12"/>
  <c r="JI657" i="12"/>
  <c r="JI639" i="12"/>
  <c r="JF365" i="12"/>
  <c r="JI678" i="12"/>
  <c r="JF203" i="12"/>
  <c r="JG254" i="12"/>
  <c r="JF670" i="12"/>
  <c r="JI370" i="12"/>
  <c r="JI682" i="12"/>
  <c r="JF461" i="12"/>
  <c r="JH633" i="12"/>
  <c r="JG613" i="12"/>
  <c r="JG387" i="12"/>
  <c r="JG532" i="12"/>
  <c r="JG177" i="12"/>
  <c r="JH538" i="12"/>
  <c r="JG522" i="12"/>
  <c r="JH590" i="12"/>
  <c r="JI436" i="12"/>
  <c r="JH709" i="12"/>
  <c r="JE593" i="12"/>
  <c r="JH616" i="12"/>
  <c r="JG706" i="12"/>
  <c r="JF312" i="12"/>
  <c r="JF325" i="12"/>
  <c r="JG621" i="12"/>
  <c r="JG662" i="12"/>
  <c r="JG415" i="12"/>
  <c r="JF215" i="12"/>
  <c r="JH189" i="12"/>
  <c r="JE344" i="12"/>
  <c r="JG580" i="12"/>
  <c r="JG533" i="12"/>
  <c r="JH686" i="12"/>
  <c r="JF671" i="12"/>
  <c r="JG298" i="12"/>
  <c r="JH627" i="12"/>
  <c r="JF674" i="12"/>
  <c r="JH397" i="12"/>
  <c r="JH665" i="12"/>
  <c r="JF549" i="12"/>
  <c r="JI659" i="12"/>
  <c r="JG651" i="12"/>
  <c r="JF522" i="12"/>
  <c r="JH674" i="12"/>
  <c r="JH705" i="12"/>
  <c r="JG372" i="12"/>
  <c r="JE454" i="12"/>
  <c r="JH639" i="12"/>
  <c r="JE587" i="12"/>
  <c r="JH684" i="12"/>
  <c r="JI463" i="12"/>
  <c r="JI545" i="12"/>
  <c r="JG551" i="12"/>
  <c r="JF320" i="12"/>
  <c r="JI141" i="12"/>
  <c r="JG348" i="12"/>
  <c r="JI570" i="12"/>
  <c r="JG588" i="12"/>
  <c r="JE624" i="12"/>
  <c r="JF661" i="12"/>
  <c r="JG251" i="12"/>
  <c r="JE410" i="12"/>
  <c r="JG574" i="12"/>
  <c r="JF125" i="12"/>
  <c r="JI676" i="12"/>
  <c r="JI272" i="12"/>
  <c r="JG232" i="12"/>
  <c r="JG652" i="12"/>
  <c r="JI373" i="12"/>
  <c r="JE626" i="12"/>
  <c r="JF452" i="12"/>
  <c r="JF593" i="12"/>
  <c r="JE554" i="12"/>
  <c r="JF610" i="12"/>
  <c r="JF495" i="12"/>
  <c r="JE699" i="12"/>
  <c r="JH554" i="12"/>
  <c r="JF294" i="12"/>
  <c r="JH653" i="12"/>
  <c r="JE630" i="12"/>
  <c r="JH646" i="12"/>
  <c r="JI624" i="12"/>
  <c r="JE518" i="12"/>
  <c r="JF378" i="12"/>
  <c r="JF595" i="12"/>
  <c r="JH628" i="12"/>
  <c r="JI171" i="12"/>
  <c r="JH563" i="12"/>
  <c r="JE118" i="12"/>
  <c r="JF447" i="12"/>
  <c r="JI348" i="12"/>
  <c r="JG705" i="12"/>
  <c r="JG699" i="12"/>
  <c r="JH578" i="12"/>
  <c r="JE328" i="12"/>
  <c r="JI213" i="12"/>
  <c r="JF280" i="12"/>
  <c r="JE514" i="12"/>
  <c r="JI431" i="12"/>
  <c r="JI339" i="12"/>
  <c r="JH602" i="12"/>
  <c r="JF487" i="12"/>
  <c r="JI637" i="12"/>
  <c r="JG451" i="12"/>
  <c r="JG235" i="12"/>
  <c r="JE548" i="12"/>
  <c r="JH448" i="12"/>
  <c r="JE565" i="12"/>
  <c r="JI418" i="12"/>
  <c r="JG583" i="12"/>
  <c r="JF709" i="12"/>
  <c r="JG510" i="12"/>
  <c r="JG247" i="12"/>
  <c r="JH618" i="12"/>
  <c r="JF572" i="12"/>
  <c r="JE472" i="12"/>
  <c r="JH597" i="12"/>
  <c r="JF376" i="12"/>
  <c r="JH498" i="12"/>
  <c r="JG399" i="12"/>
  <c r="JG158" i="12"/>
  <c r="JF638" i="12"/>
  <c r="JH430" i="12"/>
  <c r="JI142" i="12"/>
  <c r="JI86" i="12"/>
  <c r="JF603" i="12"/>
  <c r="JF187" i="12"/>
  <c r="JG169" i="12"/>
  <c r="JF201" i="12"/>
  <c r="JI534" i="12"/>
  <c r="JF310" i="12"/>
  <c r="JG520" i="12"/>
  <c r="JI211" i="12"/>
  <c r="JE482" i="12"/>
  <c r="JE443" i="12"/>
  <c r="JH533" i="12"/>
  <c r="JH569" i="12"/>
  <c r="JE619" i="12"/>
  <c r="JF696" i="12"/>
  <c r="JF604" i="12"/>
  <c r="JF479" i="12"/>
  <c r="JE257" i="12"/>
  <c r="JI699" i="12"/>
  <c r="JE389" i="12"/>
  <c r="JH500" i="12"/>
  <c r="JE324" i="12"/>
  <c r="JG519" i="12"/>
  <c r="JH547" i="12"/>
  <c r="JF254" i="12"/>
  <c r="JE359" i="12"/>
  <c r="JI324" i="12"/>
  <c r="JE337" i="12"/>
  <c r="JF582" i="12"/>
  <c r="JG527" i="12"/>
  <c r="JG665" i="12"/>
  <c r="JE81" i="12"/>
  <c r="JE56" i="12"/>
  <c r="JF386" i="12"/>
  <c r="JI490" i="12"/>
  <c r="JE294" i="12"/>
  <c r="JI330" i="12"/>
  <c r="JI460" i="12"/>
  <c r="JE461" i="12"/>
  <c r="JH406" i="12"/>
  <c r="JH206" i="12"/>
  <c r="JH433" i="12"/>
  <c r="JH662" i="12"/>
  <c r="JG202" i="12"/>
  <c r="JG619" i="12"/>
  <c r="JE589" i="12"/>
  <c r="JF429" i="12"/>
  <c r="JE627" i="12"/>
  <c r="JI584" i="12"/>
  <c r="JI453" i="12"/>
  <c r="JG671" i="12"/>
  <c r="JH343" i="12"/>
  <c r="JG511" i="12"/>
  <c r="JI475" i="12"/>
  <c r="JG360" i="12"/>
  <c r="JF381" i="12"/>
  <c r="JE228" i="12"/>
  <c r="JF526" i="12"/>
  <c r="JG89" i="12"/>
  <c r="JH127" i="12"/>
  <c r="JI687" i="12"/>
  <c r="JG698" i="12"/>
  <c r="JG411" i="12"/>
  <c r="JF705" i="12"/>
  <c r="JG386" i="12"/>
  <c r="JI12" i="12"/>
  <c r="JG544" i="12"/>
  <c r="JF40" i="12"/>
  <c r="JI577" i="12"/>
  <c r="JF286" i="12"/>
  <c r="JI405" i="12"/>
  <c r="JG610" i="12"/>
  <c r="JI651" i="12"/>
  <c r="JH537" i="12"/>
  <c r="JF460" i="12"/>
  <c r="JH580" i="12"/>
  <c r="JE552" i="12"/>
  <c r="JH158" i="12"/>
  <c r="JH574" i="12"/>
  <c r="JI467" i="12"/>
  <c r="JG368" i="12"/>
  <c r="JG681" i="12"/>
  <c r="JG562" i="12"/>
  <c r="JH145" i="12"/>
  <c r="JH617" i="12"/>
  <c r="JF529" i="12"/>
  <c r="JI661" i="12"/>
  <c r="JI505" i="12"/>
  <c r="JH502" i="12"/>
  <c r="JI407" i="12"/>
  <c r="JG578" i="12"/>
  <c r="JI605" i="12"/>
  <c r="JH412" i="12"/>
  <c r="JE663" i="12"/>
  <c r="JE111" i="12"/>
  <c r="JG157" i="12"/>
  <c r="JI29" i="12"/>
  <c r="JI100" i="12"/>
  <c r="JF214" i="12"/>
  <c r="JG669" i="12"/>
  <c r="JF285" i="12"/>
  <c r="JF498" i="12"/>
  <c r="JG116" i="12"/>
  <c r="JE30" i="12"/>
  <c r="JG213" i="12"/>
  <c r="JE95" i="12"/>
  <c r="JH265" i="12"/>
  <c r="JE300" i="12"/>
  <c r="JF345" i="12"/>
  <c r="JI342" i="12"/>
  <c r="JI441" i="12"/>
  <c r="JF440" i="12"/>
  <c r="JF605" i="12"/>
  <c r="JG155" i="12"/>
  <c r="JI466" i="12"/>
  <c r="JI500" i="12"/>
  <c r="JF686" i="12"/>
  <c r="JF501" i="12"/>
  <c r="JG505" i="12"/>
  <c r="JE17" i="12"/>
  <c r="JI612" i="12"/>
  <c r="JF443" i="12"/>
  <c r="JH530" i="12"/>
  <c r="JH472" i="12"/>
  <c r="JG545" i="12"/>
  <c r="JF640" i="12"/>
  <c r="JG238" i="12"/>
  <c r="JG401" i="12"/>
  <c r="JE295" i="12"/>
  <c r="JG275" i="12"/>
  <c r="JE66" i="12"/>
  <c r="JH462" i="12"/>
  <c r="JF622" i="12"/>
  <c r="JE540" i="12"/>
  <c r="JF703" i="12"/>
  <c r="JF678" i="12"/>
  <c r="JI312" i="12"/>
  <c r="JH550" i="12"/>
  <c r="JG535" i="12"/>
  <c r="JE526" i="12"/>
  <c r="JH609" i="12"/>
  <c r="JF348" i="12"/>
  <c r="JF278" i="12"/>
  <c r="JI492" i="12"/>
  <c r="JH51" i="12"/>
  <c r="JH524" i="12"/>
  <c r="JH230" i="12"/>
  <c r="JG398" i="12"/>
  <c r="JF307" i="12"/>
  <c r="JE644" i="12"/>
  <c r="JG446" i="12"/>
  <c r="JI380" i="12"/>
  <c r="JF276" i="12"/>
  <c r="JH514" i="12"/>
  <c r="JF444" i="12"/>
  <c r="JF458" i="12"/>
  <c r="JI409" i="12"/>
  <c r="JF186" i="12"/>
  <c r="JG91" i="12"/>
  <c r="JG708" i="12"/>
  <c r="JI294" i="12"/>
  <c r="JI344" i="12"/>
  <c r="JF453" i="12"/>
  <c r="JH603" i="12"/>
  <c r="JE279" i="12"/>
  <c r="JF182" i="12"/>
  <c r="JI332" i="12"/>
  <c r="JE546" i="12"/>
  <c r="JF35" i="12"/>
  <c r="JH331" i="12"/>
  <c r="JG204" i="12"/>
  <c r="JG347" i="12"/>
  <c r="JH105" i="12"/>
  <c r="JF528" i="12"/>
  <c r="JF577" i="12"/>
  <c r="JE212" i="12"/>
  <c r="JI235" i="12"/>
  <c r="JE531" i="12"/>
  <c r="JI85" i="12"/>
  <c r="JG517" i="12"/>
  <c r="JF669" i="12"/>
  <c r="JI209" i="12"/>
  <c r="JH438" i="12"/>
  <c r="JG500" i="12"/>
  <c r="JH546" i="12"/>
  <c r="JI372" i="12"/>
  <c r="JH348" i="12"/>
  <c r="JE696" i="12"/>
  <c r="JH619" i="12"/>
  <c r="JF52" i="12"/>
  <c r="JG284" i="12"/>
  <c r="JE278" i="12"/>
  <c r="JF34" i="12"/>
  <c r="JE220" i="12"/>
  <c r="JI113" i="12"/>
  <c r="JH210" i="12"/>
  <c r="JI248" i="12"/>
  <c r="JI73" i="12"/>
  <c r="JE528" i="12"/>
  <c r="JG426" i="12"/>
  <c r="JG203" i="12"/>
  <c r="JG431" i="12"/>
  <c r="JH491" i="12"/>
  <c r="JG261" i="12"/>
  <c r="JI627" i="12"/>
  <c r="JG563" i="12"/>
  <c r="JF417" i="12"/>
  <c r="JI195" i="12"/>
  <c r="JG672" i="12"/>
  <c r="JH672" i="12"/>
  <c r="JF326" i="12"/>
  <c r="JF469" i="12"/>
  <c r="JI77" i="12"/>
  <c r="JI76" i="12"/>
  <c r="JH714" i="12"/>
  <c r="JF665" i="12"/>
  <c r="JE493" i="12"/>
  <c r="JH643" i="12"/>
  <c r="JI574" i="12"/>
  <c r="JG81" i="12"/>
  <c r="JF313" i="12"/>
  <c r="JF480" i="12"/>
  <c r="JG138" i="12"/>
  <c r="JE29" i="12"/>
  <c r="JI24" i="12"/>
  <c r="JH338" i="12"/>
  <c r="JI575" i="12"/>
  <c r="JG688" i="12"/>
  <c r="JI328" i="12"/>
  <c r="JH373" i="12"/>
  <c r="JF156" i="12"/>
  <c r="JG113" i="12"/>
  <c r="JE654" i="12"/>
  <c r="JH374" i="12"/>
  <c r="JE674" i="12"/>
  <c r="JH509" i="12"/>
  <c r="JG674" i="12"/>
  <c r="JE609" i="12"/>
  <c r="JF463" i="12"/>
  <c r="JF146" i="12"/>
  <c r="JG443" i="12"/>
  <c r="JE451" i="12"/>
  <c r="JG373" i="12"/>
  <c r="JE638" i="12"/>
  <c r="JH683" i="12"/>
  <c r="JF299" i="12"/>
  <c r="JE562" i="12"/>
  <c r="JE175" i="12"/>
  <c r="JF172" i="12"/>
  <c r="JH103" i="12"/>
  <c r="JH222" i="12"/>
  <c r="JH626" i="12"/>
  <c r="JF494" i="12"/>
  <c r="JH328" i="12"/>
  <c r="JG436" i="12"/>
  <c r="JI128" i="12"/>
  <c r="JI531" i="12"/>
  <c r="JE149" i="12"/>
  <c r="JG624" i="12"/>
  <c r="JH675" i="12"/>
  <c r="JF184" i="12"/>
  <c r="JG582" i="12"/>
  <c r="JF542" i="12"/>
  <c r="JG518" i="12"/>
  <c r="JG229" i="12"/>
  <c r="JE143" i="12"/>
  <c r="JE204" i="12"/>
  <c r="JG349" i="12"/>
  <c r="JF537" i="12"/>
  <c r="JI483" i="12"/>
  <c r="JI45" i="12"/>
  <c r="JH494" i="12"/>
  <c r="JH657" i="12"/>
  <c r="JH17" i="12"/>
  <c r="JE535" i="12"/>
  <c r="JG605" i="12"/>
  <c r="JI319" i="12"/>
  <c r="JH442" i="12"/>
  <c r="JE650" i="12"/>
  <c r="JF231" i="12"/>
  <c r="JF695" i="12"/>
  <c r="JG293" i="12"/>
  <c r="JH258" i="12"/>
  <c r="JH612" i="12"/>
  <c r="JE293" i="12"/>
  <c r="JE327" i="12"/>
  <c r="JH479" i="12"/>
  <c r="JG424" i="12"/>
  <c r="JI218" i="12"/>
  <c r="JF578" i="12"/>
  <c r="JE607" i="12"/>
  <c r="JI21" i="12"/>
  <c r="JI635" i="12"/>
  <c r="JF401" i="12"/>
  <c r="JG523" i="12"/>
  <c r="JG173" i="12"/>
  <c r="JG440" i="12"/>
  <c r="JI712" i="12"/>
  <c r="JE335" i="12"/>
  <c r="JG333" i="12"/>
  <c r="JG575" i="12"/>
  <c r="JI715" i="12"/>
  <c r="JH279" i="12"/>
  <c r="JG700" i="12"/>
  <c r="JG428" i="12"/>
  <c r="JF283" i="12"/>
  <c r="JF596" i="12"/>
  <c r="JH437" i="12"/>
  <c r="JI290" i="12"/>
  <c r="JE711" i="12"/>
  <c r="JG709" i="12"/>
  <c r="JG186" i="12"/>
  <c r="JG366" i="12"/>
  <c r="JF396" i="12"/>
  <c r="JF648" i="12"/>
  <c r="JE639" i="12"/>
  <c r="JF36" i="12"/>
  <c r="JE643" i="12"/>
  <c r="JF9" i="12"/>
  <c r="JF601" i="12"/>
  <c r="JH122" i="12"/>
  <c r="JH659" i="12"/>
  <c r="JE574" i="12"/>
  <c r="JE21" i="12"/>
  <c r="JE708" i="12"/>
  <c r="JF395" i="12"/>
  <c r="JI403" i="12"/>
  <c r="JG572" i="12"/>
  <c r="JF217" i="12"/>
  <c r="JF470" i="12"/>
  <c r="JI354" i="12"/>
  <c r="JF388" i="12"/>
  <c r="JH463" i="12"/>
  <c r="JG484" i="12"/>
  <c r="JE215" i="12"/>
  <c r="JI406" i="12"/>
  <c r="JH150" i="12"/>
  <c r="JG153" i="12"/>
  <c r="JH691" i="12"/>
  <c r="JF169" i="12"/>
  <c r="JG412" i="12"/>
  <c r="JF362" i="12"/>
  <c r="JI205" i="12"/>
  <c r="JH88" i="12"/>
  <c r="JF341" i="12"/>
  <c r="JF23" i="12"/>
  <c r="JF713" i="12"/>
  <c r="JG161" i="12"/>
  <c r="JH478" i="12"/>
  <c r="JG237" i="12"/>
  <c r="JI143" i="12"/>
  <c r="JI57" i="12"/>
  <c r="JG378" i="12"/>
  <c r="JH464" i="12"/>
  <c r="JI487" i="12"/>
  <c r="JI704" i="12"/>
  <c r="JG603" i="12"/>
  <c r="JE390" i="12"/>
  <c r="JF477" i="12"/>
  <c r="JE530" i="12"/>
  <c r="JG256" i="12"/>
  <c r="JF535" i="12"/>
  <c r="JG148" i="12"/>
  <c r="JG466" i="12"/>
  <c r="JI591" i="12"/>
  <c r="JE509" i="12"/>
  <c r="JG465" i="12"/>
  <c r="JF151" i="12"/>
  <c r="JH398" i="12"/>
  <c r="JG281" i="12"/>
  <c r="JF531" i="12"/>
  <c r="JH517" i="12"/>
  <c r="JF339" i="12"/>
  <c r="JH468" i="12"/>
  <c r="JI347" i="12"/>
  <c r="JI244" i="12"/>
  <c r="JG538" i="12"/>
  <c r="JE233" i="12"/>
  <c r="JH28" i="12"/>
  <c r="JE291" i="12"/>
  <c r="JF393" i="12"/>
  <c r="JF448" i="12"/>
  <c r="JG209" i="12"/>
  <c r="JE219" i="12"/>
  <c r="JG279" i="12"/>
  <c r="JI455" i="12"/>
  <c r="JF717" i="12"/>
  <c r="JG478" i="12"/>
  <c r="JE545" i="12"/>
  <c r="JE698" i="12"/>
  <c r="JI468" i="12"/>
  <c r="JE51" i="12"/>
  <c r="JF627" i="12"/>
  <c r="JH518" i="12"/>
  <c r="JE436" i="12"/>
  <c r="JI521" i="12"/>
  <c r="JG695" i="12"/>
  <c r="JF545" i="12"/>
  <c r="JH632" i="12"/>
  <c r="JI474" i="12"/>
  <c r="JI379" i="12"/>
  <c r="JG479" i="12"/>
  <c r="JI610" i="12"/>
  <c r="JI484" i="12"/>
  <c r="JH237" i="12"/>
  <c r="JF100" i="12"/>
  <c r="JF350" i="12"/>
  <c r="JF435" i="12"/>
  <c r="JH147" i="12"/>
  <c r="JE542" i="12"/>
  <c r="JE245" i="12"/>
  <c r="JE661" i="12"/>
  <c r="JH419" i="12"/>
  <c r="JG637" i="12"/>
  <c r="JE447" i="12"/>
  <c r="JI177" i="12"/>
  <c r="JG697" i="12"/>
  <c r="JH534" i="12"/>
  <c r="JH219" i="12"/>
  <c r="JF706" i="12"/>
  <c r="JG246" i="12"/>
  <c r="JH555" i="12"/>
  <c r="JG338" i="12"/>
  <c r="JH460" i="12"/>
  <c r="JH579" i="12"/>
  <c r="JF715" i="12"/>
  <c r="JE478" i="12"/>
  <c r="JH551" i="12"/>
  <c r="JG592" i="12"/>
  <c r="JH362" i="12"/>
  <c r="JI189" i="12"/>
  <c r="JI269" i="12"/>
  <c r="JI497" i="12"/>
  <c r="JF488" i="12"/>
  <c r="JF518" i="12"/>
  <c r="JI336" i="12"/>
  <c r="JF400" i="12"/>
  <c r="JI434" i="12"/>
  <c r="JG343" i="12"/>
  <c r="JF166" i="12"/>
  <c r="JI270" i="12"/>
  <c r="JH366" i="12"/>
  <c r="JE282" i="12"/>
  <c r="JE467" i="12"/>
  <c r="JI548" i="12"/>
  <c r="JH420" i="12"/>
  <c r="JE634" i="12"/>
  <c r="JF160" i="12"/>
  <c r="JF471" i="12"/>
  <c r="JF344" i="12"/>
  <c r="JF650" i="12"/>
  <c r="JF224" i="12"/>
  <c r="JH194" i="12"/>
  <c r="JI481" i="12"/>
  <c r="JG555" i="12"/>
  <c r="JG509" i="12"/>
  <c r="JH523" i="12"/>
  <c r="JI338" i="12"/>
  <c r="JG595" i="12"/>
  <c r="JI359" i="12"/>
  <c r="JH525" i="12"/>
  <c r="JI240" i="12"/>
  <c r="JI498" i="12"/>
  <c r="JG548" i="12"/>
  <c r="JG223" i="12"/>
  <c r="JF618" i="12"/>
  <c r="JF554" i="12"/>
  <c r="JI343" i="12"/>
  <c r="JE549" i="12"/>
  <c r="JF47" i="12"/>
  <c r="JF71" i="12"/>
  <c r="JH410" i="12"/>
  <c r="JF358" i="12"/>
  <c r="JF222" i="12"/>
  <c r="JF295" i="12"/>
  <c r="JE150" i="12"/>
  <c r="JI655" i="12"/>
  <c r="JI234" i="12"/>
  <c r="JI167" i="12"/>
  <c r="JI317" i="12"/>
  <c r="JF319" i="12"/>
  <c r="JI426" i="12"/>
  <c r="JE603" i="12"/>
  <c r="JG172" i="12"/>
  <c r="JE203" i="12"/>
  <c r="JE376" i="12"/>
  <c r="JF708" i="12"/>
  <c r="JG192" i="12"/>
  <c r="JF613" i="12"/>
  <c r="JH567" i="12"/>
  <c r="JG631" i="12"/>
  <c r="JI353" i="12"/>
  <c r="JI674" i="12"/>
  <c r="JF692" i="12"/>
  <c r="JE716" i="12"/>
  <c r="JG276" i="12"/>
  <c r="JG334" i="12"/>
  <c r="JF467" i="12"/>
  <c r="JE395" i="12"/>
  <c r="JI537" i="12"/>
  <c r="JI386" i="12"/>
  <c r="JE369" i="12"/>
  <c r="JH636" i="12"/>
  <c r="JF216" i="12"/>
  <c r="JE704" i="12"/>
  <c r="JF303" i="12"/>
  <c r="JH356" i="12"/>
  <c r="JI89" i="12"/>
  <c r="JI173" i="12"/>
  <c r="JF550" i="12"/>
  <c r="JE205" i="12"/>
  <c r="JI692" i="12"/>
  <c r="JH588" i="12"/>
  <c r="JH508" i="12"/>
  <c r="JF693" i="12"/>
  <c r="JF124" i="12"/>
  <c r="JH191" i="12"/>
  <c r="JE31" i="12"/>
  <c r="JF333" i="12"/>
  <c r="JH294" i="12"/>
  <c r="JH552" i="12"/>
  <c r="JI543" i="12"/>
  <c r="JH396" i="12"/>
  <c r="JE715" i="12"/>
  <c r="JH422" i="12"/>
  <c r="JG330" i="12"/>
  <c r="JH386" i="12"/>
  <c r="JG60" i="12"/>
  <c r="JG586" i="12"/>
  <c r="JI309" i="12"/>
  <c r="JI369" i="12"/>
  <c r="JF161" i="12"/>
  <c r="JH486" i="12"/>
  <c r="JH376" i="12"/>
  <c r="JE544" i="12"/>
  <c r="JF407" i="12"/>
  <c r="JE665" i="12"/>
  <c r="JE180" i="12"/>
  <c r="JG587" i="12"/>
  <c r="JG130" i="12"/>
  <c r="JG553" i="12"/>
  <c r="JF491" i="12"/>
  <c r="JI216" i="12"/>
  <c r="JG75" i="12"/>
  <c r="JG99" i="12"/>
  <c r="JE690" i="12"/>
  <c r="JH535" i="12"/>
  <c r="JH467" i="12"/>
  <c r="JE276" i="12"/>
  <c r="JF527" i="12"/>
  <c r="JH622" i="12"/>
  <c r="JF716" i="12"/>
  <c r="JE494" i="12"/>
  <c r="JH380" i="12"/>
  <c r="JH561" i="12"/>
  <c r="JG489" i="12"/>
  <c r="JE613" i="12"/>
  <c r="JF38" i="12"/>
  <c r="JF239" i="12"/>
  <c r="JH240" i="12"/>
  <c r="JF262" i="12"/>
  <c r="JI523" i="12"/>
  <c r="JG413" i="12"/>
  <c r="JG26" i="12"/>
  <c r="JG221" i="12"/>
  <c r="JI184" i="12"/>
  <c r="JG449" i="12"/>
  <c r="JF264" i="12"/>
  <c r="JI410" i="12"/>
  <c r="JH586" i="12"/>
  <c r="JE426" i="12"/>
  <c r="JI394" i="12"/>
  <c r="JH715" i="12"/>
  <c r="JF496" i="12"/>
  <c r="JG437" i="12"/>
  <c r="JG35" i="12"/>
  <c r="JF255" i="12"/>
  <c r="JH360" i="12"/>
  <c r="JF637" i="12"/>
  <c r="JE135" i="12"/>
  <c r="JE641" i="12"/>
  <c r="JF74" i="12"/>
  <c r="JE339" i="12"/>
  <c r="JE618" i="12"/>
  <c r="JI495" i="12"/>
  <c r="JH506" i="12"/>
  <c r="JE377" i="12"/>
  <c r="JH148" i="12"/>
  <c r="JF336" i="12"/>
  <c r="JF12" i="12"/>
  <c r="JI53" i="12"/>
  <c r="JG442" i="12"/>
  <c r="JE200" i="12"/>
  <c r="JG483" i="12"/>
  <c r="JF226" i="12"/>
  <c r="JH385" i="12"/>
  <c r="JE254" i="12"/>
  <c r="JF248" i="12"/>
  <c r="JH645" i="12"/>
  <c r="JH254" i="12"/>
  <c r="JF314" i="12"/>
  <c r="JH303" i="12"/>
  <c r="JG571" i="12"/>
  <c r="JG218" i="12"/>
  <c r="JI187" i="12"/>
  <c r="JI452" i="12"/>
  <c r="JE281" i="12"/>
  <c r="JF42" i="12"/>
  <c r="JH680" i="12"/>
  <c r="JI420" i="12"/>
  <c r="JE645" i="12"/>
  <c r="JG267" i="12"/>
  <c r="JI281" i="12"/>
  <c r="JG18" i="12"/>
  <c r="JF311" i="12"/>
  <c r="JF137" i="12"/>
  <c r="JH190" i="12"/>
  <c r="JH531" i="12"/>
  <c r="JG54" i="12"/>
  <c r="JE408" i="12"/>
  <c r="JI16" i="12"/>
  <c r="JG317" i="12"/>
  <c r="JI400" i="12"/>
  <c r="JI695" i="12"/>
  <c r="JE460" i="12"/>
  <c r="JI520" i="12"/>
  <c r="JF559" i="12"/>
  <c r="JE615" i="12"/>
  <c r="JI514" i="12"/>
  <c r="JE267" i="12"/>
  <c r="JE53" i="12"/>
  <c r="JG133" i="12"/>
  <c r="JE252" i="12"/>
  <c r="JE541" i="12"/>
  <c r="JG531" i="12"/>
  <c r="JE536" i="12"/>
  <c r="JF383" i="12"/>
  <c r="JG136" i="12"/>
  <c r="JH382" i="12"/>
  <c r="JI459" i="12"/>
  <c r="JG503" i="12"/>
  <c r="JG242" i="12"/>
  <c r="JG513" i="12"/>
  <c r="JE707" i="12"/>
  <c r="JF553" i="12"/>
  <c r="JI538" i="12"/>
  <c r="JG290" i="12"/>
  <c r="JF543" i="12"/>
  <c r="JH121" i="12"/>
  <c r="JG92" i="12"/>
  <c r="JH229" i="12"/>
  <c r="JE448" i="12"/>
  <c r="JH652" i="12"/>
  <c r="JG226" i="12"/>
  <c r="JH178" i="12"/>
  <c r="JF103" i="12"/>
  <c r="JG659" i="12"/>
  <c r="JE260" i="12"/>
  <c r="JG370" i="12"/>
  <c r="JE628" i="12"/>
  <c r="JI377" i="12"/>
  <c r="JH577" i="12"/>
  <c r="JI399" i="12"/>
  <c r="JI371" i="12"/>
  <c r="JE69" i="12"/>
  <c r="JH453" i="12"/>
  <c r="JI320" i="12"/>
  <c r="JG438" i="12"/>
  <c r="JG184" i="12"/>
  <c r="JE432" i="12"/>
  <c r="JE112" i="12"/>
  <c r="JH134" i="12"/>
  <c r="JE341" i="12"/>
  <c r="JI397" i="12"/>
  <c r="JI435" i="12"/>
  <c r="JH93" i="12"/>
  <c r="JI631" i="12"/>
  <c r="JI301" i="12"/>
  <c r="JI249" i="12"/>
  <c r="JI203" i="12"/>
  <c r="JE612" i="12"/>
  <c r="JI444" i="12"/>
  <c r="JE394" i="12"/>
  <c r="JE391" i="12"/>
  <c r="JH336" i="12"/>
  <c r="JG211" i="12"/>
  <c r="JG228" i="12"/>
  <c r="JE137" i="12"/>
  <c r="JG144" i="12"/>
  <c r="JE582" i="12"/>
  <c r="JF411" i="12"/>
  <c r="JF677" i="12"/>
  <c r="JH471" i="12"/>
  <c r="JE284" i="12"/>
  <c r="JI285" i="12"/>
  <c r="JE178" i="12"/>
  <c r="JE115" i="12"/>
  <c r="JH444" i="12"/>
  <c r="JE446" i="12"/>
  <c r="JH273" i="12"/>
  <c r="JG351" i="12"/>
  <c r="JF193" i="12"/>
  <c r="JF327" i="12"/>
  <c r="JF119" i="12"/>
  <c r="JH138" i="12"/>
  <c r="JG406" i="12"/>
  <c r="JI136" i="12"/>
  <c r="JG52" i="12"/>
  <c r="JI138" i="12"/>
  <c r="JF624" i="12"/>
  <c r="JF86" i="12"/>
  <c r="JH408" i="12"/>
  <c r="JH452" i="12"/>
  <c r="JH456" i="12"/>
  <c r="JF67" i="12"/>
  <c r="JI255" i="12"/>
  <c r="JF194" i="12"/>
  <c r="JG87" i="12"/>
  <c r="JG359" i="12"/>
  <c r="JH404" i="12"/>
  <c r="JF437" i="12"/>
  <c r="JG487" i="12"/>
  <c r="JI430" i="12"/>
  <c r="JI694" i="12"/>
  <c r="JI98" i="12"/>
  <c r="JH417" i="12"/>
  <c r="JH399" i="12"/>
  <c r="JH566" i="12"/>
  <c r="JE67" i="12"/>
  <c r="JG677" i="12"/>
  <c r="JH235" i="12"/>
  <c r="JH106" i="12"/>
  <c r="JG310" i="12"/>
  <c r="JH539" i="12"/>
  <c r="JE171" i="12"/>
  <c r="JF574" i="12"/>
  <c r="JF163" i="12"/>
  <c r="JE604" i="12"/>
  <c r="JH274" i="12"/>
  <c r="JI683" i="12"/>
  <c r="JH175" i="12"/>
  <c r="JE437" i="12"/>
  <c r="JH605" i="12"/>
  <c r="JI681" i="12"/>
  <c r="JI572" i="12"/>
  <c r="JG195" i="12"/>
  <c r="JG61" i="12"/>
  <c r="JI226" i="12"/>
  <c r="JE80" i="12"/>
  <c r="JI541" i="12"/>
  <c r="JE425" i="12"/>
  <c r="JG129" i="12"/>
  <c r="JG559" i="12"/>
  <c r="JG696" i="12"/>
  <c r="JG326" i="12"/>
  <c r="JI677" i="12"/>
  <c r="JE700" i="12"/>
  <c r="JI118" i="12"/>
  <c r="JE539" i="12"/>
  <c r="JG594" i="12"/>
  <c r="JE563" i="12"/>
  <c r="JI300" i="12"/>
  <c r="JG266" i="12"/>
  <c r="JF165" i="12"/>
  <c r="JI313" i="12"/>
  <c r="JG282" i="12"/>
  <c r="JG39" i="12"/>
  <c r="JG710" i="12"/>
  <c r="JI335" i="12"/>
  <c r="JF609" i="12"/>
  <c r="JF532" i="12"/>
  <c r="JF416" i="12"/>
  <c r="JI417" i="12"/>
  <c r="JF432" i="12"/>
  <c r="JF402" i="12"/>
  <c r="JE559" i="12"/>
  <c r="JI311" i="12"/>
  <c r="JG324" i="12"/>
  <c r="JE372" i="12"/>
  <c r="JI159" i="12"/>
  <c r="JE631" i="12"/>
  <c r="JI30" i="12"/>
  <c r="JF150" i="12"/>
  <c r="JF569" i="12"/>
  <c r="JG425" i="12"/>
  <c r="JF517" i="12"/>
  <c r="JI340" i="12"/>
  <c r="JH520" i="12"/>
  <c r="JE475" i="12"/>
  <c r="JH27" i="12"/>
  <c r="JF371" i="12"/>
  <c r="JF85" i="12"/>
  <c r="JF177" i="12"/>
  <c r="JE243" i="12"/>
  <c r="JG417" i="12"/>
  <c r="JE424" i="12"/>
  <c r="JE162" i="12"/>
  <c r="JF8" i="12"/>
  <c r="JG647" i="12"/>
  <c r="JF113" i="12"/>
  <c r="JI219" i="12"/>
  <c r="JH449" i="12"/>
  <c r="JF14" i="12"/>
  <c r="JF230" i="12"/>
  <c r="JI148" i="12"/>
  <c r="JE375" i="12"/>
  <c r="JF266" i="12"/>
  <c r="JF682" i="12"/>
  <c r="JI367" i="12"/>
  <c r="JH481" i="12"/>
  <c r="JE342" i="12"/>
  <c r="JE599" i="12"/>
  <c r="JE330" i="12"/>
  <c r="JF367" i="12"/>
  <c r="JE511" i="12"/>
  <c r="JI82" i="12"/>
  <c r="JF78" i="12"/>
  <c r="JI450" i="12"/>
  <c r="JH282" i="12"/>
  <c r="JE235" i="12"/>
  <c r="JI411" i="12"/>
  <c r="JH451" i="12"/>
  <c r="JE370" i="12"/>
  <c r="JG364" i="12"/>
  <c r="JG322" i="12"/>
  <c r="JI587" i="12"/>
  <c r="JE23" i="12"/>
  <c r="JG353" i="12"/>
  <c r="JE384" i="12"/>
  <c r="JH165" i="12"/>
  <c r="JF423" i="12"/>
  <c r="JI206" i="12"/>
  <c r="JE227" i="12"/>
  <c r="JF185" i="12"/>
  <c r="JE262" i="12"/>
  <c r="JI381" i="12"/>
  <c r="JG673" i="12"/>
  <c r="JH45" i="12"/>
  <c r="JE357" i="12"/>
  <c r="JG274" i="12"/>
  <c r="JI364" i="12"/>
  <c r="JH527" i="12"/>
  <c r="JH215" i="12"/>
  <c r="JE244" i="12"/>
  <c r="JH443" i="12"/>
  <c r="JF232" i="12"/>
  <c r="JH287" i="12"/>
  <c r="JF58" i="12"/>
  <c r="JF654" i="12"/>
  <c r="JI553" i="12"/>
  <c r="JF330" i="12"/>
  <c r="JG327" i="12"/>
  <c r="JE38" i="12"/>
  <c r="JF571" i="12"/>
  <c r="JH390" i="12"/>
  <c r="JH549" i="12"/>
  <c r="JE642" i="12"/>
  <c r="JG277" i="12"/>
  <c r="JH297" i="12"/>
  <c r="JF324" i="12"/>
  <c r="JF441" i="12"/>
  <c r="JG165" i="12"/>
  <c r="JI54" i="12"/>
  <c r="JI701" i="12"/>
  <c r="JI289" i="12"/>
  <c r="JG132" i="12"/>
  <c r="JG633" i="12"/>
  <c r="JH133" i="12"/>
  <c r="JI691" i="12"/>
  <c r="JF273" i="12"/>
  <c r="JI413" i="12"/>
  <c r="JF408" i="12"/>
  <c r="JF483" i="12"/>
  <c r="JE387" i="12"/>
  <c r="JH50" i="12"/>
  <c r="JH62" i="12"/>
  <c r="JH403" i="12"/>
  <c r="JF250" i="12"/>
  <c r="JI27" i="12"/>
  <c r="JF246" i="12"/>
  <c r="JI658" i="12"/>
  <c r="JI329" i="12"/>
  <c r="JG434" i="12"/>
  <c r="JH685" i="12"/>
  <c r="JH405" i="12"/>
  <c r="JE529" i="12"/>
  <c r="JE590" i="12"/>
  <c r="JH560" i="12"/>
  <c r="JH621" i="12"/>
  <c r="JF296" i="12"/>
  <c r="JF204" i="12"/>
  <c r="JE591" i="12"/>
  <c r="JI168" i="12"/>
  <c r="JE52" i="12"/>
  <c r="JG265" i="12"/>
  <c r="JF242" i="12"/>
  <c r="JF651" i="12"/>
  <c r="JE675" i="12"/>
  <c r="JE22" i="12"/>
  <c r="JE132" i="12"/>
  <c r="JF256" i="12"/>
  <c r="JG404" i="12"/>
  <c r="JG302" i="12"/>
  <c r="JH434" i="12"/>
  <c r="JH90" i="12"/>
  <c r="JG473" i="12"/>
  <c r="JG630" i="12"/>
  <c r="JE325" i="12"/>
  <c r="JE560" i="12"/>
  <c r="JE153" i="12"/>
  <c r="JI183" i="12"/>
  <c r="JI571" i="12"/>
  <c r="JH521" i="12"/>
  <c r="JF486" i="12"/>
  <c r="JG601" i="12"/>
  <c r="JG194" i="12"/>
  <c r="JE573" i="12"/>
  <c r="JG15" i="12"/>
  <c r="JE296" i="12"/>
  <c r="JF454" i="12"/>
  <c r="JE617" i="12"/>
  <c r="JG306" i="12"/>
  <c r="JG474" i="12"/>
  <c r="JI589" i="12"/>
  <c r="JH648" i="12"/>
  <c r="JH716" i="12"/>
  <c r="JE161" i="12"/>
  <c r="JG664" i="12"/>
  <c r="JE538" i="12"/>
  <c r="JH474" i="12"/>
  <c r="JI147" i="12"/>
  <c r="JE527" i="12"/>
  <c r="JG663" i="12"/>
  <c r="JH166" i="12"/>
  <c r="JF213" i="12"/>
  <c r="JF293" i="12"/>
  <c r="JF459" i="12"/>
  <c r="JF502" i="12"/>
  <c r="JH292" i="12"/>
  <c r="JG488" i="12"/>
  <c r="JI18" i="12"/>
  <c r="JI67" i="12"/>
  <c r="JI552" i="12"/>
  <c r="JE524" i="12"/>
  <c r="JH548" i="12"/>
  <c r="JF680" i="12"/>
  <c r="JH38" i="12"/>
  <c r="JI38" i="12"/>
  <c r="JF672" i="12"/>
  <c r="JF606" i="12"/>
  <c r="JF240" i="12"/>
  <c r="JE497" i="12"/>
  <c r="JF252" i="12"/>
  <c r="JH354" i="12"/>
  <c r="JI278" i="12"/>
  <c r="JH459" i="12"/>
  <c r="JG304" i="12"/>
  <c r="JH64" i="12"/>
  <c r="JH19" i="12"/>
  <c r="JI323" i="12"/>
  <c r="JI305" i="12"/>
  <c r="JE386" i="12"/>
  <c r="JI87" i="12"/>
  <c r="JE48" i="12"/>
  <c r="JG24" i="12"/>
  <c r="JI260" i="12"/>
  <c r="JH651" i="12"/>
  <c r="JF420" i="12"/>
  <c r="JH85" i="12"/>
  <c r="JH13" i="12"/>
  <c r="JF59" i="12"/>
  <c r="JE148" i="12"/>
  <c r="JH330" i="12"/>
  <c r="JF114" i="12"/>
  <c r="JH116" i="12"/>
  <c r="JI617" i="12"/>
  <c r="JH413" i="12"/>
  <c r="JG497" i="12"/>
  <c r="JE326" i="12"/>
  <c r="JI237" i="12"/>
  <c r="JG245" i="12"/>
  <c r="JF51" i="12"/>
  <c r="JH63" i="12"/>
  <c r="JI512" i="12"/>
  <c r="JH582" i="12"/>
  <c r="JF361" i="12"/>
  <c r="JH717" i="12"/>
  <c r="JH562" i="12"/>
  <c r="JF500" i="12"/>
  <c r="JH446" i="12"/>
  <c r="JH216" i="12"/>
  <c r="JI518" i="12"/>
  <c r="JF101" i="12"/>
  <c r="JG634" i="12"/>
  <c r="JH159" i="12"/>
  <c r="JH564" i="12"/>
  <c r="JH30" i="12"/>
  <c r="JE71" i="12"/>
  <c r="JE717" i="12"/>
  <c r="JH480" i="12"/>
  <c r="JE195" i="12"/>
  <c r="JF405" i="12"/>
  <c r="JG33" i="12"/>
  <c r="JE491" i="12"/>
  <c r="JE397" i="12"/>
  <c r="JI59" i="12"/>
  <c r="JF60" i="12"/>
  <c r="JG422" i="12"/>
  <c r="JG460" i="12"/>
  <c r="JH423" i="12"/>
  <c r="JH308" i="12"/>
  <c r="JF712" i="12"/>
  <c r="JI288" i="12"/>
  <c r="JG152" i="12"/>
  <c r="JE537" i="12"/>
  <c r="JH128" i="12"/>
  <c r="JE299" i="12"/>
  <c r="JG331" i="12"/>
  <c r="JE198" i="12"/>
  <c r="JG661" i="12"/>
  <c r="JF220" i="12"/>
  <c r="JG375" i="12"/>
  <c r="JF473" i="12"/>
  <c r="JG712" i="12"/>
  <c r="JF372" i="12"/>
  <c r="JG17" i="12"/>
  <c r="JG320" i="12"/>
  <c r="JF92" i="12"/>
  <c r="JI233" i="12"/>
  <c r="JG74" i="12"/>
  <c r="JG361" i="12"/>
  <c r="JH304" i="12"/>
  <c r="JI415" i="12"/>
  <c r="JE130" i="12"/>
  <c r="JH289" i="12"/>
  <c r="JH394" i="12"/>
  <c r="JG179" i="12"/>
  <c r="JG42" i="12"/>
  <c r="JF539" i="12"/>
  <c r="JG176" i="12"/>
  <c r="JG292" i="12"/>
  <c r="JH163" i="12"/>
  <c r="JG307" i="12"/>
  <c r="JG66" i="12"/>
  <c r="JH364" i="12"/>
  <c r="JG51" i="12"/>
  <c r="JG658" i="12"/>
  <c r="JE666" i="12"/>
  <c r="JH414" i="12"/>
  <c r="JG385" i="12"/>
  <c r="JF390" i="12"/>
  <c r="JI551" i="12"/>
  <c r="JG496" i="12"/>
  <c r="JG614" i="12"/>
  <c r="JH458" i="12"/>
  <c r="JH707" i="12"/>
  <c r="JG118" i="12"/>
  <c r="JH344" i="12"/>
  <c r="JH503" i="12"/>
  <c r="JG344" i="12"/>
  <c r="JI592" i="12"/>
  <c r="JG49" i="12"/>
  <c r="JF154" i="12"/>
  <c r="JE189" i="12"/>
  <c r="JG499" i="12"/>
  <c r="JI112" i="12"/>
  <c r="JG25" i="12"/>
  <c r="JE695" i="12"/>
  <c r="JH334" i="12"/>
  <c r="JG109" i="12"/>
  <c r="JI424" i="12"/>
  <c r="JI197" i="12"/>
  <c r="JE224" i="12"/>
  <c r="JG64" i="12"/>
  <c r="JH319" i="12"/>
  <c r="JH72" i="12"/>
  <c r="JF73" i="12"/>
  <c r="JF433" i="12"/>
  <c r="JF485" i="12"/>
  <c r="JI107" i="12"/>
  <c r="JH302" i="12"/>
  <c r="JE14" i="12"/>
  <c r="JF506" i="12"/>
  <c r="JG14" i="12"/>
  <c r="JI375" i="12"/>
  <c r="JI267" i="12"/>
  <c r="JE567" i="12"/>
  <c r="JH70" i="12"/>
  <c r="JH192" i="12"/>
  <c r="JH35" i="12"/>
  <c r="JG32" i="12"/>
  <c r="JG249" i="12"/>
  <c r="JI507" i="12"/>
  <c r="JH208" i="12"/>
  <c r="JI8" i="12"/>
  <c r="JH126" i="12"/>
  <c r="JI191" i="12"/>
  <c r="JF192" i="12"/>
  <c r="JH263" i="12"/>
  <c r="JE366" i="12"/>
  <c r="JG467" i="12"/>
  <c r="JG618" i="12"/>
  <c r="JF347" i="12"/>
  <c r="JG243" i="12"/>
  <c r="JG62" i="12"/>
  <c r="JG143" i="12"/>
  <c r="JH557" i="12"/>
  <c r="JH512" i="12"/>
  <c r="JG36" i="12"/>
  <c r="JI190" i="12"/>
  <c r="JH124" i="12"/>
  <c r="JE270" i="12"/>
  <c r="JH154" i="12"/>
  <c r="JF590" i="12"/>
  <c r="JE517" i="12"/>
  <c r="JH284" i="12"/>
  <c r="JG236" i="12"/>
  <c r="JH341" i="12"/>
  <c r="JH307" i="12"/>
  <c r="JH436" i="12"/>
  <c r="JE242" i="12"/>
  <c r="JG114" i="12"/>
  <c r="JE289" i="12"/>
  <c r="JF653" i="12"/>
  <c r="JF209" i="12"/>
  <c r="JH141" i="12"/>
  <c r="JH214" i="12"/>
  <c r="JH97" i="12"/>
  <c r="JF424" i="12"/>
  <c r="JH241" i="12"/>
  <c r="JG329" i="12"/>
  <c r="JE470" i="12"/>
  <c r="JG502" i="12"/>
  <c r="JH259" i="12"/>
  <c r="JG140" i="12"/>
  <c r="JE333" i="12"/>
  <c r="JF360" i="12"/>
  <c r="JF17" i="12"/>
  <c r="JG47" i="12"/>
  <c r="JE237" i="12"/>
  <c r="JG435" i="12"/>
  <c r="JE191" i="12"/>
  <c r="JH177" i="12"/>
  <c r="JF260" i="12"/>
  <c r="JE362" i="12"/>
  <c r="JG252" i="12"/>
  <c r="JI478" i="12"/>
  <c r="JE605" i="12"/>
  <c r="JF374" i="12"/>
  <c r="JG20" i="12"/>
  <c r="JH78" i="12"/>
  <c r="JF131" i="12"/>
  <c r="JE193" i="12"/>
  <c r="JE412" i="12"/>
  <c r="JE363" i="12"/>
  <c r="JE473" i="12"/>
  <c r="JH351" i="12"/>
  <c r="JF421" i="12"/>
  <c r="JH401" i="12"/>
  <c r="JI314" i="12"/>
  <c r="JG244" i="12"/>
  <c r="JH252" i="12"/>
  <c r="JG187" i="12"/>
  <c r="JH305" i="12"/>
  <c r="JH260" i="12"/>
  <c r="JI641" i="12"/>
  <c r="JF223" i="12"/>
  <c r="JI656" i="12"/>
  <c r="JG156" i="12"/>
  <c r="JI246" i="12"/>
  <c r="JF115" i="12"/>
  <c r="JH153" i="12"/>
  <c r="JE507" i="12"/>
  <c r="JG88" i="12"/>
  <c r="JE103" i="12"/>
  <c r="JH329" i="12"/>
  <c r="JI69" i="12"/>
  <c r="JG309" i="12"/>
  <c r="JH461" i="12"/>
  <c r="JG644" i="12"/>
  <c r="JE309" i="12"/>
  <c r="JG8" i="12"/>
  <c r="JF290" i="12"/>
  <c r="JI392" i="12"/>
  <c r="JE444" i="12"/>
  <c r="JG22" i="12"/>
  <c r="JF298" i="12"/>
  <c r="JI106" i="12"/>
  <c r="JI557" i="12"/>
  <c r="JE134" i="12"/>
  <c r="JF24" i="12"/>
  <c r="JG268" i="12"/>
  <c r="JE406" i="12"/>
  <c r="JI198" i="12"/>
  <c r="JI318" i="12"/>
  <c r="JG294" i="12"/>
  <c r="JI398" i="12"/>
  <c r="JF111" i="12"/>
  <c r="JG346" i="12"/>
  <c r="JH466" i="12"/>
  <c r="JF691" i="12"/>
  <c r="JI135" i="12"/>
  <c r="JG596" i="12"/>
  <c r="JE206" i="12"/>
  <c r="JI465" i="12"/>
  <c r="JH266" i="12"/>
  <c r="JH251" i="12"/>
  <c r="JF626" i="12"/>
  <c r="JI389" i="12"/>
  <c r="JG287" i="12"/>
  <c r="JF269" i="12"/>
  <c r="JE209" i="12"/>
  <c r="JE170" i="12"/>
  <c r="JI225" i="12"/>
  <c r="JH139" i="12"/>
  <c r="JI268" i="12"/>
  <c r="JG680" i="12"/>
  <c r="JG110" i="12"/>
  <c r="JE569" i="12"/>
  <c r="JF159" i="12"/>
  <c r="JF465" i="12"/>
  <c r="JH337" i="12"/>
  <c r="JE302" i="12"/>
  <c r="JH232" i="12"/>
  <c r="JI366" i="12"/>
  <c r="JI72" i="12"/>
  <c r="JG628" i="12"/>
  <c r="JE371" i="12"/>
  <c r="JG139" i="12"/>
  <c r="JH371" i="12"/>
  <c r="JG196" i="12"/>
  <c r="JI145" i="12"/>
  <c r="JH681" i="12"/>
  <c r="JG590" i="12"/>
  <c r="JH244" i="12"/>
  <c r="JH108" i="12"/>
  <c r="JI258" i="12"/>
  <c r="JG86" i="12"/>
  <c r="JI247" i="12"/>
  <c r="JE181" i="12"/>
  <c r="JF323" i="12"/>
  <c r="JE78" i="12"/>
  <c r="JF575" i="12"/>
  <c r="JE100" i="12"/>
  <c r="JF263" i="12"/>
  <c r="JG159" i="12"/>
  <c r="JI127" i="12"/>
  <c r="JH268" i="12"/>
  <c r="JG283" i="12"/>
  <c r="JG219" i="12"/>
  <c r="JH271" i="12"/>
  <c r="JH335" i="12"/>
  <c r="JE393" i="12"/>
  <c r="JF337" i="12"/>
  <c r="JF117" i="12"/>
  <c r="JF105" i="12"/>
  <c r="JH95" i="12"/>
  <c r="JH183" i="12"/>
  <c r="JH318" i="12"/>
  <c r="JI60" i="12"/>
  <c r="JH594" i="12"/>
  <c r="JE65" i="12"/>
  <c r="JH212" i="12"/>
  <c r="JF158" i="12"/>
  <c r="JE413" i="12"/>
  <c r="JE43" i="12"/>
  <c r="JG668" i="12"/>
  <c r="JH120" i="12"/>
  <c r="JE487" i="12"/>
  <c r="JF208" i="12"/>
  <c r="JG311" i="12"/>
  <c r="JI47" i="12"/>
  <c r="JI368" i="12"/>
  <c r="JH68" i="12"/>
  <c r="JI223" i="12"/>
  <c r="JH198" i="12"/>
  <c r="JH52" i="12"/>
  <c r="JG258" i="12"/>
  <c r="JI227" i="12"/>
  <c r="JG694" i="12"/>
  <c r="JF19" i="12"/>
  <c r="JG29" i="12"/>
  <c r="JG215" i="12"/>
  <c r="JI35" i="12"/>
  <c r="JH402" i="12"/>
  <c r="JF48" i="12"/>
  <c r="JF541" i="12"/>
  <c r="JF134" i="12"/>
  <c r="JH151" i="12"/>
  <c r="JH114" i="12"/>
  <c r="JF645" i="12"/>
  <c r="JH119" i="12"/>
  <c r="JG210" i="12"/>
  <c r="JG83" i="12"/>
  <c r="JF418" i="12"/>
  <c r="JG573" i="12"/>
  <c r="JI81" i="12"/>
  <c r="JI337" i="12"/>
  <c r="JF398" i="12"/>
  <c r="JI157" i="12"/>
  <c r="JF399" i="12"/>
  <c r="JI427" i="12"/>
  <c r="JE177" i="12"/>
  <c r="JI119" i="12"/>
  <c r="JG679" i="12"/>
  <c r="JH227" i="12"/>
  <c r="JG455" i="12"/>
  <c r="JG356" i="12"/>
  <c r="JF331" i="12"/>
  <c r="JH123" i="12"/>
  <c r="JE75" i="12"/>
  <c r="JI254" i="12"/>
  <c r="JG579" i="12"/>
  <c r="JG240" i="12"/>
  <c r="JI185" i="12"/>
  <c r="JG381" i="12"/>
  <c r="JH309" i="12"/>
  <c r="JE297" i="12"/>
  <c r="JE140" i="12"/>
  <c r="JI64" i="12"/>
  <c r="JG280" i="12"/>
  <c r="JG457" i="12"/>
  <c r="JI304" i="12"/>
  <c r="JE640" i="12"/>
  <c r="JI252" i="12"/>
  <c r="JE258" i="12"/>
  <c r="JH325" i="12"/>
  <c r="JE340" i="12"/>
  <c r="JG414" i="12"/>
  <c r="JE62" i="12"/>
  <c r="JH182" i="12"/>
  <c r="JH55" i="12"/>
  <c r="JE411" i="12"/>
  <c r="JF132" i="12"/>
  <c r="JH363" i="12"/>
  <c r="JG94" i="12"/>
  <c r="JH415" i="12"/>
  <c r="JE396" i="12"/>
  <c r="JG369" i="12"/>
  <c r="JH146" i="12"/>
  <c r="JE26" i="12"/>
  <c r="JG50" i="12"/>
  <c r="JG303" i="12"/>
  <c r="JG198" i="12"/>
  <c r="JH342" i="12"/>
  <c r="JG689" i="12"/>
  <c r="JG260" i="12"/>
  <c r="JG84" i="12"/>
  <c r="JG453" i="12"/>
  <c r="JF335" i="12"/>
  <c r="JG278" i="12"/>
  <c r="JH92" i="12"/>
  <c r="JF61" i="12"/>
  <c r="JE151" i="12"/>
  <c r="JF565" i="12"/>
  <c r="JG534" i="12"/>
  <c r="JI125" i="12"/>
  <c r="JG391" i="12"/>
  <c r="JF30" i="12"/>
  <c r="JG495" i="12"/>
  <c r="JI215" i="12"/>
  <c r="JG515" i="12"/>
  <c r="JG452" i="12"/>
  <c r="JF513" i="12"/>
  <c r="JH82" i="12"/>
  <c r="JF576" i="12"/>
  <c r="JI563" i="12"/>
  <c r="JH455" i="12"/>
  <c r="JG95" i="12"/>
  <c r="JI496" i="12"/>
  <c r="JF26" i="12"/>
  <c r="JI253" i="12"/>
  <c r="JH117" i="12"/>
  <c r="JE314" i="12"/>
  <c r="JF370" i="12"/>
  <c r="JI685" i="12"/>
  <c r="JE354" i="12"/>
  <c r="JI84" i="12"/>
  <c r="JG80" i="12"/>
  <c r="JG112" i="12"/>
  <c r="JI124" i="12"/>
  <c r="JE457" i="12"/>
  <c r="JH199" i="12"/>
  <c r="JG31" i="12"/>
  <c r="JG97" i="12"/>
  <c r="JG498" i="12"/>
  <c r="JE442" i="12"/>
  <c r="JF468" i="12"/>
  <c r="JE159" i="12"/>
  <c r="JF22" i="12"/>
  <c r="JF328" i="12"/>
  <c r="JI129" i="12"/>
  <c r="JG321" i="12"/>
  <c r="JE349" i="12"/>
  <c r="JG149" i="12"/>
  <c r="JG557" i="12"/>
  <c r="JI362" i="12"/>
  <c r="JI673" i="12"/>
  <c r="JG30" i="12"/>
  <c r="JG28" i="12"/>
  <c r="JI457" i="12"/>
  <c r="JI283" i="12"/>
  <c r="JH205" i="12"/>
  <c r="JE271" i="12"/>
  <c r="JE458" i="12"/>
  <c r="JH450" i="12"/>
  <c r="JI101" i="12"/>
  <c r="JI174" i="12"/>
  <c r="JF639" i="12"/>
  <c r="JI408" i="12"/>
  <c r="JE207" i="12"/>
  <c r="JI711" i="12"/>
  <c r="JE649" i="12"/>
  <c r="JE418" i="12"/>
  <c r="JG259" i="12"/>
  <c r="JF141" i="12"/>
  <c r="JE414" i="12"/>
  <c r="JH501" i="12"/>
  <c r="JI396" i="12"/>
  <c r="JG222" i="12"/>
  <c r="JG37" i="12"/>
  <c r="JI437" i="12"/>
  <c r="JE481" i="12"/>
  <c r="JI568" i="12"/>
  <c r="JG180" i="12"/>
  <c r="JG340" i="12"/>
  <c r="JG98" i="12"/>
  <c r="JE261" i="12"/>
  <c r="JI251" i="12"/>
  <c r="JH253" i="12"/>
  <c r="JE303" i="12"/>
  <c r="JG141" i="12"/>
  <c r="JI327" i="12"/>
  <c r="JI634" i="12"/>
  <c r="JI559" i="12"/>
  <c r="JG134" i="12"/>
  <c r="JI333" i="12"/>
  <c r="JH377" i="12"/>
  <c r="JE469" i="12"/>
  <c r="JF322" i="12"/>
  <c r="JG481" i="12"/>
  <c r="JI277" i="12"/>
  <c r="JH42" i="12"/>
  <c r="JH288" i="12"/>
  <c r="JG262" i="12"/>
  <c r="JH161" i="12"/>
  <c r="JH171" i="12"/>
  <c r="JI162" i="12"/>
  <c r="JE452" i="12"/>
  <c r="JE73" i="12"/>
  <c r="JI404" i="12"/>
  <c r="JF445" i="12"/>
  <c r="JH379" i="12"/>
  <c r="JI212" i="12"/>
  <c r="JG539" i="12"/>
  <c r="JH655" i="12"/>
  <c r="JE169" i="12"/>
  <c r="JI440" i="12"/>
  <c r="JE429" i="12"/>
  <c r="JI126" i="12"/>
  <c r="JG191" i="12"/>
  <c r="JF520" i="12"/>
  <c r="JG239" i="12"/>
  <c r="JH667" i="12"/>
  <c r="JI271" i="12"/>
  <c r="JG227" i="12"/>
  <c r="JI88" i="12"/>
  <c r="JI50" i="12"/>
  <c r="JH48" i="12"/>
  <c r="JE128" i="12"/>
  <c r="JH359" i="12"/>
  <c r="JH8" i="12"/>
  <c r="JH625" i="12"/>
  <c r="JF237" i="12"/>
  <c r="JE164" i="12"/>
  <c r="JG45" i="12"/>
  <c r="JI156" i="12"/>
  <c r="JE76" i="12"/>
  <c r="JH283" i="12"/>
  <c r="JF289" i="12"/>
  <c r="JI345" i="12"/>
  <c r="JE709" i="12"/>
  <c r="JH544" i="12"/>
  <c r="JI482" i="12"/>
  <c r="JI385" i="12"/>
  <c r="JG514" i="12"/>
  <c r="JI231" i="12"/>
  <c r="JG220" i="12"/>
  <c r="JF357" i="12"/>
  <c r="JF316" i="12"/>
  <c r="JE64" i="12"/>
  <c r="JE434" i="12"/>
  <c r="JF244" i="12"/>
  <c r="JH107" i="12"/>
  <c r="JI412" i="12"/>
  <c r="JE479" i="12"/>
  <c r="JH79" i="12"/>
  <c r="JG713" i="12"/>
  <c r="JI357" i="12"/>
  <c r="JG439" i="12"/>
  <c r="JG55" i="12"/>
  <c r="JE453" i="12"/>
  <c r="JI355" i="12"/>
  <c r="JE440" i="12"/>
  <c r="JE367" i="12"/>
  <c r="JG463" i="12"/>
  <c r="JH58" i="12"/>
  <c r="JE525" i="12"/>
  <c r="JF181" i="12"/>
  <c r="JG147" i="12"/>
  <c r="JG111" i="12"/>
  <c r="JE496" i="12"/>
  <c r="JE662" i="12"/>
  <c r="JE263" i="12"/>
  <c r="JH213" i="12"/>
  <c r="JE101" i="12"/>
  <c r="JF97" i="12"/>
  <c r="JG108" i="12"/>
  <c r="JH41" i="12"/>
  <c r="JI698" i="12"/>
  <c r="JH593" i="12"/>
  <c r="JG135" i="12"/>
  <c r="JF129" i="12"/>
  <c r="JG127" i="12"/>
  <c r="JI102" i="12"/>
  <c r="JH427" i="12"/>
  <c r="JH203" i="12"/>
  <c r="JG420" i="12"/>
  <c r="JH409" i="12"/>
  <c r="JE223" i="12"/>
  <c r="JI383" i="12"/>
  <c r="JG9" i="12"/>
  <c r="JG550" i="12"/>
  <c r="JG285" i="12"/>
  <c r="JF70" i="12"/>
  <c r="JI62" i="12"/>
  <c r="JH650" i="12"/>
  <c r="JI46" i="12"/>
  <c r="JE301" i="12"/>
  <c r="JF369" i="12"/>
  <c r="JI133" i="12"/>
  <c r="JE55" i="12"/>
  <c r="JF109" i="12"/>
  <c r="JI56" i="12"/>
  <c r="JH149" i="12"/>
  <c r="JI222" i="12"/>
  <c r="JE107" i="12"/>
  <c r="JE218" i="12"/>
  <c r="JG335" i="12"/>
  <c r="JF49" i="12"/>
  <c r="JE280" i="12"/>
  <c r="JH224" i="12"/>
  <c r="JH571" i="12"/>
  <c r="JH301" i="12"/>
  <c r="JE306" i="12"/>
  <c r="JI611" i="12"/>
  <c r="JG541" i="12"/>
  <c r="JG470" i="12"/>
  <c r="JH431" i="12"/>
  <c r="JG376" i="12"/>
  <c r="JH424" i="12"/>
  <c r="JE104" i="12"/>
  <c r="JH493" i="12"/>
  <c r="JE305" i="12"/>
  <c r="JE578" i="12"/>
  <c r="JE456" i="12"/>
  <c r="JE392" i="12"/>
  <c r="JH89" i="12"/>
  <c r="JE553" i="12"/>
  <c r="JI493" i="12"/>
  <c r="JF236" i="12"/>
  <c r="JI321" i="12"/>
  <c r="JI224" i="12"/>
  <c r="JG504" i="12"/>
  <c r="JH370" i="12"/>
  <c r="JH248" i="12"/>
  <c r="JG248" i="12"/>
  <c r="JH74" i="12"/>
  <c r="JI52" i="12"/>
  <c r="JI471" i="12"/>
  <c r="JG316" i="12"/>
  <c r="JF282" i="12"/>
  <c r="JH383" i="12"/>
  <c r="JH320" i="12"/>
  <c r="JH272" i="12"/>
  <c r="JF409" i="12"/>
  <c r="JE84" i="12"/>
  <c r="JG145" i="12"/>
  <c r="JI220" i="12"/>
  <c r="JI296" i="12"/>
  <c r="JH485" i="12"/>
  <c r="JE63" i="12"/>
  <c r="JF89" i="12"/>
  <c r="JI456" i="12"/>
  <c r="JH223" i="12"/>
  <c r="JI653" i="12"/>
  <c r="JG253" i="12"/>
  <c r="JH387" i="12"/>
  <c r="JF188" i="12"/>
  <c r="JG166" i="12"/>
  <c r="JF16" i="12"/>
  <c r="JE383" i="12"/>
  <c r="JE34" i="12"/>
  <c r="JG167" i="12"/>
  <c r="JF84" i="12"/>
  <c r="JG421" i="12"/>
  <c r="JI349" i="12"/>
  <c r="JF164" i="12"/>
  <c r="JG561" i="12"/>
  <c r="JH33" i="12"/>
  <c r="JI464" i="12"/>
  <c r="JF31" i="12"/>
  <c r="JH428" i="12"/>
  <c r="JF133" i="12"/>
  <c r="JF281" i="12"/>
  <c r="JI609" i="12"/>
  <c r="JH207" i="12"/>
  <c r="JE576" i="12"/>
  <c r="JG53" i="12"/>
  <c r="JG702" i="12"/>
  <c r="JF258" i="12"/>
  <c r="JE334" i="12"/>
  <c r="JI581" i="12"/>
  <c r="JF484" i="12"/>
  <c r="JG646" i="12"/>
  <c r="JF287" i="12"/>
  <c r="JG255" i="12"/>
  <c r="JH629" i="12"/>
  <c r="JF419" i="12"/>
  <c r="JF96" i="12"/>
  <c r="JF68" i="12"/>
  <c r="JI207" i="12"/>
  <c r="JH98" i="12"/>
  <c r="JH46" i="12"/>
  <c r="JG101" i="12"/>
  <c r="JF108" i="12"/>
  <c r="JI517" i="12"/>
  <c r="JE486" i="12"/>
  <c r="JI116" i="12"/>
  <c r="JF353" i="12"/>
  <c r="JE185" i="12"/>
  <c r="JE234" i="12"/>
  <c r="JH31" i="12"/>
  <c r="JG576" i="12"/>
  <c r="JI130" i="12"/>
  <c r="JE119" i="12"/>
  <c r="JE255" i="12"/>
  <c r="JH261" i="12"/>
  <c r="JH315" i="12"/>
  <c r="JE427" i="12"/>
  <c r="JE435" i="12"/>
  <c r="JE72" i="12"/>
  <c r="JG122" i="12"/>
  <c r="JG271" i="12"/>
  <c r="JF227" i="12"/>
  <c r="JE520" i="12"/>
  <c r="JI423" i="12"/>
  <c r="JE688" i="12"/>
  <c r="JG63" i="12"/>
  <c r="JH484" i="12"/>
  <c r="JI527" i="12"/>
  <c r="JF308" i="12"/>
  <c r="JE144" i="12"/>
  <c r="JH209" i="12"/>
  <c r="JE250" i="12"/>
  <c r="JE196" i="12"/>
  <c r="JI486" i="12"/>
  <c r="JF413" i="12"/>
  <c r="JI266" i="12"/>
  <c r="JF394" i="12"/>
  <c r="JF104" i="12"/>
  <c r="JE131" i="12"/>
  <c r="JF21" i="12"/>
  <c r="JI667" i="12"/>
  <c r="JE139" i="12"/>
  <c r="JH664" i="12"/>
  <c r="JE45" i="12"/>
  <c r="JI214" i="12"/>
  <c r="JG85" i="12"/>
  <c r="JH600" i="12"/>
  <c r="JI15" i="12"/>
  <c r="JE86" i="12"/>
  <c r="JI273" i="12"/>
  <c r="JE431" i="12"/>
  <c r="JE407" i="12"/>
  <c r="JF385" i="12"/>
  <c r="JH84" i="12"/>
  <c r="JI166" i="12"/>
  <c r="JE152" i="12"/>
  <c r="JE308" i="12"/>
  <c r="JF681" i="12"/>
  <c r="JE232" i="12"/>
  <c r="JE92" i="12"/>
  <c r="JI384" i="12"/>
  <c r="JG445" i="12"/>
  <c r="JF664" i="12"/>
  <c r="JF684" i="12"/>
  <c r="JF50" i="12"/>
  <c r="JI421" i="12"/>
  <c r="JI172" i="12"/>
  <c r="JG170" i="12"/>
  <c r="JG13" i="12"/>
  <c r="JG410" i="12"/>
  <c r="JH238" i="12"/>
  <c r="JF668" i="12"/>
  <c r="JI175" i="12"/>
  <c r="JI179" i="12"/>
  <c r="JG175" i="12"/>
  <c r="JE98" i="12"/>
  <c r="JI176" i="12"/>
  <c r="JH499" i="12"/>
  <c r="JG96" i="12"/>
  <c r="JF363" i="12"/>
  <c r="JE466" i="12"/>
  <c r="JG76" i="12"/>
  <c r="JI262" i="12"/>
  <c r="JE108" i="12"/>
  <c r="JG577" i="12"/>
  <c r="JH44" i="12"/>
  <c r="JF355" i="12"/>
  <c r="JE246" i="12"/>
  <c r="JI501" i="12"/>
  <c r="JH345" i="12"/>
  <c r="JI636" i="12"/>
  <c r="JH54" i="12"/>
  <c r="JH81" i="12"/>
  <c r="JI144" i="12"/>
  <c r="JF110" i="12"/>
  <c r="JF198" i="12"/>
  <c r="JH507" i="12"/>
  <c r="JF135" i="12"/>
  <c r="JI302" i="12"/>
  <c r="JH202" i="12"/>
  <c r="JH441" i="12"/>
  <c r="JF116" i="12"/>
  <c r="JG423" i="12"/>
  <c r="JE10" i="12"/>
  <c r="JE160" i="12"/>
  <c r="JG289" i="12"/>
  <c r="JG233" i="12"/>
  <c r="JI361" i="12"/>
  <c r="JI33" i="12"/>
  <c r="JG396" i="12"/>
  <c r="JG178" i="12"/>
  <c r="JF112" i="12"/>
  <c r="JE238" i="12"/>
  <c r="JH407" i="12"/>
  <c r="JF189" i="12"/>
  <c r="JE87" i="12"/>
  <c r="JG272" i="12"/>
  <c r="JG154" i="12"/>
  <c r="JG57" i="12"/>
  <c r="JF128" i="12"/>
  <c r="JF183" i="12"/>
  <c r="JE259" i="12"/>
  <c r="JH393" i="12"/>
  <c r="JF540" i="12"/>
  <c r="JI121" i="12"/>
  <c r="JF87" i="12"/>
  <c r="JI51" i="12"/>
  <c r="JI308" i="12"/>
  <c r="JH129" i="12"/>
  <c r="JH317" i="12"/>
  <c r="JE141" i="12"/>
  <c r="JF205" i="12"/>
  <c r="JF53" i="12"/>
  <c r="JE33" i="12"/>
  <c r="JF558" i="12"/>
  <c r="JG41" i="12"/>
  <c r="JH131" i="12"/>
  <c r="JG471" i="12"/>
  <c r="JG433" i="12"/>
  <c r="JH16" i="12"/>
  <c r="JI286" i="12"/>
  <c r="JH703" i="12"/>
  <c r="JI473" i="12"/>
  <c r="JF219" i="12"/>
  <c r="JF212" i="12"/>
  <c r="JF82" i="12"/>
  <c r="JF83" i="12"/>
  <c r="JE187" i="12"/>
  <c r="JI146" i="12"/>
  <c r="JF568" i="12"/>
  <c r="JE248" i="12"/>
  <c r="JH176" i="12"/>
  <c r="JE273" i="12"/>
  <c r="JG212" i="12"/>
  <c r="JG430" i="12"/>
  <c r="JE713" i="12"/>
  <c r="JF660" i="12"/>
  <c r="JF210" i="12"/>
  <c r="JG231" i="12"/>
  <c r="JF28" i="12"/>
  <c r="JI228" i="12"/>
  <c r="JI75" i="12"/>
  <c r="JF197" i="12"/>
  <c r="JG68" i="12"/>
  <c r="JF478" i="12"/>
  <c r="JH170" i="12"/>
  <c r="JI97" i="12"/>
  <c r="JE197" i="12"/>
  <c r="JG529" i="12"/>
  <c r="JE492" i="12"/>
  <c r="JH174" i="12"/>
  <c r="JG305" i="12"/>
  <c r="JE201" i="12"/>
  <c r="JG336" i="12"/>
  <c r="JE211" i="12"/>
  <c r="JI155" i="12"/>
  <c r="JG476" i="12"/>
  <c r="JI39" i="12"/>
  <c r="JI439" i="12"/>
  <c r="JG162" i="12"/>
  <c r="JI241" i="12"/>
  <c r="JE145" i="12"/>
  <c r="JI284" i="12"/>
  <c r="JF425" i="12"/>
  <c r="JI110" i="12"/>
  <c r="JE365" i="12"/>
  <c r="JI71" i="12"/>
  <c r="JI562" i="12"/>
  <c r="JH395" i="12"/>
  <c r="JH470" i="12"/>
  <c r="JF27" i="12"/>
  <c r="JH211" i="12"/>
  <c r="JE409" i="12"/>
  <c r="JI32" i="12"/>
  <c r="JG11" i="12"/>
  <c r="JI291" i="12"/>
  <c r="JG602" i="12"/>
  <c r="JG56" i="12"/>
  <c r="JE253" i="12"/>
  <c r="JF446" i="12"/>
  <c r="JH110" i="12"/>
  <c r="JI470" i="12"/>
  <c r="JF94" i="12"/>
  <c r="JF221" i="12"/>
  <c r="JH614" i="12"/>
  <c r="JH144" i="12"/>
  <c r="JE445" i="12"/>
  <c r="JI716" i="12"/>
  <c r="JE268" i="12"/>
  <c r="JH553" i="12"/>
  <c r="JH426" i="12"/>
  <c r="JI502" i="12"/>
  <c r="JF155" i="12"/>
  <c r="JI614" i="12"/>
  <c r="JH94" i="12"/>
  <c r="JF340" i="12"/>
  <c r="JE35" i="12"/>
  <c r="JF525" i="12"/>
  <c r="JG397" i="12"/>
  <c r="JG581" i="12"/>
  <c r="JG291" i="12"/>
  <c r="JE49" i="12"/>
  <c r="JG472" i="12"/>
  <c r="JH34" i="12"/>
  <c r="JH86" i="12"/>
  <c r="JF202" i="12"/>
  <c r="JF75" i="12"/>
  <c r="JH349" i="12"/>
  <c r="JH311" i="12"/>
  <c r="JG73" i="12"/>
  <c r="JI447" i="12"/>
  <c r="JE597" i="12"/>
  <c r="JF346" i="12"/>
  <c r="JH228" i="12"/>
  <c r="JF354" i="12"/>
  <c r="JH29" i="12"/>
  <c r="JF512" i="12"/>
  <c r="JI17" i="12"/>
  <c r="JE577" i="12"/>
  <c r="JE147" i="12"/>
  <c r="JE225" i="12"/>
  <c r="JF519" i="12"/>
  <c r="JE433" i="12"/>
  <c r="JE74" i="12"/>
  <c r="JH60" i="12"/>
  <c r="JH638" i="12"/>
  <c r="JG458" i="12"/>
  <c r="JG257" i="12"/>
  <c r="JE450" i="12"/>
  <c r="JE20" i="12"/>
  <c r="JI182" i="12"/>
  <c r="JE455" i="12"/>
  <c r="JI58" i="12"/>
  <c r="JI93" i="12"/>
  <c r="JG269" i="12"/>
  <c r="JI180" i="12"/>
  <c r="JE19" i="12"/>
  <c r="JH346" i="12"/>
  <c r="JE380" i="12"/>
  <c r="JI250" i="12"/>
  <c r="JE402" i="12"/>
  <c r="JF173" i="12"/>
  <c r="JE264" i="12"/>
  <c r="JF57" i="12"/>
  <c r="JH137" i="12"/>
  <c r="JH378" i="12"/>
  <c r="JE382" i="12"/>
  <c r="JH195" i="12"/>
  <c r="JI14" i="12"/>
  <c r="JF552" i="12"/>
  <c r="JI503" i="12"/>
  <c r="JH713" i="12"/>
  <c r="JF451" i="12"/>
  <c r="JE290" i="12"/>
  <c r="JE398" i="12"/>
  <c r="JE184" i="12"/>
  <c r="JF25" i="12"/>
  <c r="JF207" i="12"/>
  <c r="JE94" i="12"/>
  <c r="JG612" i="12"/>
  <c r="JF373" i="12"/>
  <c r="JE39" i="12"/>
  <c r="JF547" i="12"/>
  <c r="JI602" i="12"/>
  <c r="JH490" i="12"/>
  <c r="JI105" i="12"/>
  <c r="JH257" i="12"/>
  <c r="JG300" i="12"/>
  <c r="JG501" i="12"/>
  <c r="JE186" i="12"/>
  <c r="JE329" i="12"/>
  <c r="JH179" i="12"/>
  <c r="JG319" i="12"/>
  <c r="JE174" i="12"/>
  <c r="JF143" i="12"/>
  <c r="JG171" i="12"/>
  <c r="JF380" i="12"/>
  <c r="JF521" i="12"/>
  <c r="JI161" i="12"/>
  <c r="JE345" i="12"/>
  <c r="JH101" i="12"/>
  <c r="JH226" i="12"/>
  <c r="JH256" i="12"/>
  <c r="JF37" i="12"/>
  <c r="JE231" i="12"/>
  <c r="JG182" i="12"/>
  <c r="JH83" i="12"/>
  <c r="JH20" i="12"/>
  <c r="JI22" i="12"/>
  <c r="JE331" i="12"/>
  <c r="JE428" i="12"/>
  <c r="JI31" i="12"/>
  <c r="JG104" i="12"/>
  <c r="JF442" i="12"/>
  <c r="JE682" i="12"/>
  <c r="JI41" i="12"/>
  <c r="JI429" i="12"/>
  <c r="JI365" i="12"/>
  <c r="JF633" i="12"/>
  <c r="JE283" i="12"/>
  <c r="JI702" i="12"/>
  <c r="JE222" i="12"/>
  <c r="JI700" i="12"/>
  <c r="JI316" i="12"/>
  <c r="JE226" i="12"/>
  <c r="JE57" i="12"/>
  <c r="JG506" i="12"/>
  <c r="JF170" i="12"/>
  <c r="JG151" i="12"/>
  <c r="JH290" i="12"/>
  <c r="JG367" i="12"/>
  <c r="JI9" i="12"/>
  <c r="JE332" i="12"/>
  <c r="JI165" i="12"/>
  <c r="JI80" i="12"/>
  <c r="JI170" i="12"/>
  <c r="JF80" i="12"/>
  <c r="JE474" i="12"/>
  <c r="JE420" i="12"/>
  <c r="JE122" i="12"/>
  <c r="JH316" i="12"/>
  <c r="JH697" i="12"/>
  <c r="JE13" i="12"/>
  <c r="JG120" i="12"/>
  <c r="JG314" i="12"/>
  <c r="JG168" i="12"/>
  <c r="JH324" i="12"/>
  <c r="JE249" i="12"/>
  <c r="JF635" i="12"/>
  <c r="JI479" i="12"/>
  <c r="JH75" i="12"/>
  <c r="JH18" i="12"/>
  <c r="JG620" i="12"/>
  <c r="JI154" i="12"/>
  <c r="JF15" i="12"/>
  <c r="JH323" i="12"/>
  <c r="JE11" i="12"/>
  <c r="JF54" i="12"/>
  <c r="JI526" i="12"/>
  <c r="JI488" i="12"/>
  <c r="JH277" i="12"/>
  <c r="JG12" i="12"/>
  <c r="JH220" i="12"/>
  <c r="JE116" i="12"/>
  <c r="JG19" i="12"/>
  <c r="JI99" i="12"/>
  <c r="JH300" i="12"/>
  <c r="JG432" i="12"/>
  <c r="JH47" i="12"/>
  <c r="JF306" i="12"/>
  <c r="JH168" i="12"/>
  <c r="JG199" i="12"/>
  <c r="JF515" i="12"/>
  <c r="JH299" i="12"/>
  <c r="JF641" i="12"/>
  <c r="JE438" i="12"/>
  <c r="JF557" i="12"/>
  <c r="JG131" i="12"/>
  <c r="JE358" i="12"/>
  <c r="JH314" i="12"/>
  <c r="JE316" i="12"/>
  <c r="JG288" i="12"/>
  <c r="JF523" i="12"/>
  <c r="JE40" i="12"/>
  <c r="JE360" i="12"/>
  <c r="JI123" i="12"/>
  <c r="JE154" i="12"/>
  <c r="JI259" i="12"/>
  <c r="JH357" i="12"/>
  <c r="JF55" i="12"/>
  <c r="JE449" i="12"/>
  <c r="JH71" i="12"/>
  <c r="JE42" i="12"/>
  <c r="JE351" i="12"/>
  <c r="JI92" i="12"/>
  <c r="JF403" i="12"/>
  <c r="JE93" i="12"/>
  <c r="JE307" i="12"/>
  <c r="JF107" i="12"/>
  <c r="JH130" i="12"/>
  <c r="JH264" i="12"/>
  <c r="JE633" i="12"/>
  <c r="JI208" i="12"/>
  <c r="JI149" i="12"/>
  <c r="JE519" i="12"/>
  <c r="JI169" i="12"/>
  <c r="JE239" i="12"/>
  <c r="JF450" i="12"/>
  <c r="JF175" i="12"/>
  <c r="JG536" i="12"/>
  <c r="JI20" i="12"/>
  <c r="JG379" i="12"/>
  <c r="JI90" i="12"/>
  <c r="JI350" i="12"/>
  <c r="JG102" i="12"/>
  <c r="JI451" i="12"/>
  <c r="JI606" i="12"/>
  <c r="JI96" i="12"/>
  <c r="JI485" i="12"/>
  <c r="JH276" i="12"/>
  <c r="JG626" i="12"/>
  <c r="JE275" i="12"/>
  <c r="JH392" i="12"/>
  <c r="JH14" i="12"/>
  <c r="JG40" i="12"/>
  <c r="JF45" i="12"/>
  <c r="JI196" i="12"/>
  <c r="JI416" i="12"/>
  <c r="JE322" i="12"/>
  <c r="JF475" i="12"/>
  <c r="JG43" i="12"/>
  <c r="JI265" i="12"/>
  <c r="JH372" i="12"/>
  <c r="JH488" i="12"/>
  <c r="JE83" i="12"/>
  <c r="JI37" i="12"/>
  <c r="JH312" i="12"/>
  <c r="JE221" i="12"/>
  <c r="JF508" i="12"/>
  <c r="JF149" i="12"/>
  <c r="JI109" i="12"/>
  <c r="JI628" i="12"/>
  <c r="JE136" i="12"/>
  <c r="JF253" i="12"/>
  <c r="JG71" i="12"/>
  <c r="JI442" i="12"/>
  <c r="JI19" i="12"/>
  <c r="JI513" i="12"/>
  <c r="JE123" i="12"/>
  <c r="JG16" i="12"/>
  <c r="JE32" i="12"/>
  <c r="JH118" i="12"/>
  <c r="JI242" i="12"/>
  <c r="JH187" i="12"/>
  <c r="JE105" i="12"/>
  <c r="JH332" i="12"/>
  <c r="JG263" i="12"/>
  <c r="JI40" i="12"/>
  <c r="JI680" i="12"/>
  <c r="JH21" i="12"/>
  <c r="JE125" i="12"/>
  <c r="JI210" i="12"/>
  <c r="JF235" i="12"/>
  <c r="JI358" i="12"/>
  <c r="JE173" i="12"/>
  <c r="JI74" i="12"/>
  <c r="JI34" i="12"/>
  <c r="JH57" i="12"/>
  <c r="JI117" i="12"/>
  <c r="JI256" i="12"/>
  <c r="JI469" i="12"/>
  <c r="JE217" i="12"/>
  <c r="JH22" i="12"/>
  <c r="JF466" i="12"/>
  <c r="JI243" i="12"/>
  <c r="JF414" i="12"/>
  <c r="JF171" i="12"/>
  <c r="JE172" i="12"/>
  <c r="JF93" i="12"/>
  <c r="JE202" i="12"/>
  <c r="JH32" i="12"/>
  <c r="JE256" i="12"/>
  <c r="JE274" i="12"/>
  <c r="JH234" i="12"/>
  <c r="JF431" i="12"/>
  <c r="JI70" i="12"/>
  <c r="JF309" i="12"/>
  <c r="JG315" i="12"/>
  <c r="JE182" i="12"/>
  <c r="JH66" i="12"/>
  <c r="JI425" i="12"/>
  <c r="JH495" i="12"/>
  <c r="JH640" i="12"/>
  <c r="JI382" i="12"/>
  <c r="JE102" i="12"/>
  <c r="JF247" i="12"/>
  <c r="JH109" i="12"/>
  <c r="JE183" i="12"/>
  <c r="JG23" i="12"/>
  <c r="JF687" i="12"/>
  <c r="JI325" i="12"/>
  <c r="JI443" i="12"/>
  <c r="JF225" i="12"/>
  <c r="JF180" i="12"/>
  <c r="JG46" i="12"/>
  <c r="JH529" i="12"/>
  <c r="JG38" i="12"/>
  <c r="JI36" i="12"/>
  <c r="JF79" i="12"/>
  <c r="JH559" i="12"/>
  <c r="JH135" i="12"/>
  <c r="JF332" i="12"/>
  <c r="JI94" i="12"/>
  <c r="JE54" i="12"/>
  <c r="JH73" i="12"/>
  <c r="JH11" i="12"/>
  <c r="JI264" i="12"/>
  <c r="JG106" i="12"/>
  <c r="JI139" i="12"/>
  <c r="JH36" i="12"/>
  <c r="JG685" i="12"/>
  <c r="JF288" i="12"/>
  <c r="JF384" i="12"/>
  <c r="JI536" i="12"/>
  <c r="JG389" i="12"/>
  <c r="JE265" i="12"/>
  <c r="JI160" i="12"/>
  <c r="JE583" i="12"/>
  <c r="JI200" i="12"/>
  <c r="JI134" i="12"/>
  <c r="JE60" i="12"/>
  <c r="JE343" i="12"/>
  <c r="JF434" i="12"/>
  <c r="JE361" i="12"/>
  <c r="JG374" i="12"/>
  <c r="JG339" i="12"/>
  <c r="JG241" i="12"/>
  <c r="JF168" i="12"/>
  <c r="JH91" i="12"/>
  <c r="JE82" i="12"/>
  <c r="JE584" i="12"/>
  <c r="JF130" i="12"/>
  <c r="JF279" i="12"/>
  <c r="JG189" i="12"/>
  <c r="JF698" i="12"/>
  <c r="JF178" i="12"/>
  <c r="JE216" i="12"/>
  <c r="JG655" i="12"/>
  <c r="JF77" i="12"/>
  <c r="JF46" i="12"/>
  <c r="JE194" i="12"/>
  <c r="JE422" i="12"/>
  <c r="JH25" i="12"/>
  <c r="JF44" i="12"/>
  <c r="JE199" i="12"/>
  <c r="JE110" i="12"/>
  <c r="JF64" i="12"/>
  <c r="JG21" i="12"/>
  <c r="JF98" i="12"/>
  <c r="JG250" i="12"/>
  <c r="JI245" i="12"/>
  <c r="JG584" i="12"/>
  <c r="JF32" i="12"/>
  <c r="JF426" i="12"/>
  <c r="JF343" i="12"/>
  <c r="JI360" i="12"/>
  <c r="JG554" i="12"/>
  <c r="JG461" i="12"/>
  <c r="JE138" i="12"/>
  <c r="JF176" i="12"/>
  <c r="JI194" i="12"/>
  <c r="JH541" i="12"/>
  <c r="JE89" i="12"/>
  <c r="JG494" i="12"/>
  <c r="JF81" i="12"/>
  <c r="JG464" i="12"/>
  <c r="JE99" i="12"/>
  <c r="JE59" i="12"/>
  <c r="JF301" i="12"/>
  <c r="JE356" i="12"/>
  <c r="JH440" i="12"/>
  <c r="JH231" i="12"/>
  <c r="JE388" i="12"/>
  <c r="JH475" i="12"/>
  <c r="JF136" i="12"/>
  <c r="JF11" i="12"/>
  <c r="JF404" i="12"/>
  <c r="JH143" i="12"/>
  <c r="JF65" i="12"/>
  <c r="JF422" i="12"/>
  <c r="JG214" i="12"/>
  <c r="JH269" i="12"/>
  <c r="JH641" i="12"/>
  <c r="JE495" i="12"/>
  <c r="JE24" i="12"/>
  <c r="JI188" i="12"/>
  <c r="JH111" i="12"/>
  <c r="JE417" i="12"/>
  <c r="JH112" i="12"/>
  <c r="JH43" i="12"/>
  <c r="JF597" i="12"/>
  <c r="JG447" i="12"/>
  <c r="JI55" i="12"/>
  <c r="JG185" i="12"/>
  <c r="JG296" i="12"/>
  <c r="JE441" i="12"/>
  <c r="JF292" i="12"/>
  <c r="JE85" i="12"/>
  <c r="JG65" i="12"/>
  <c r="JH186" i="12"/>
  <c r="JG123" i="12"/>
  <c r="JG70" i="12"/>
  <c r="JG188" i="12"/>
  <c r="JF267" i="12"/>
  <c r="JF489" i="12"/>
  <c r="JE50" i="12"/>
  <c r="JG640" i="12"/>
  <c r="JE353" i="12"/>
  <c r="JH12" i="12"/>
  <c r="JG44" i="12"/>
  <c r="JG365" i="12"/>
  <c r="JE323" i="12"/>
  <c r="JI152" i="12"/>
  <c r="JH515" i="12"/>
  <c r="JH155" i="12"/>
  <c r="JH355" i="12"/>
  <c r="JE477" i="12"/>
  <c r="JG429" i="12"/>
  <c r="JI232" i="12"/>
  <c r="JH156" i="12"/>
  <c r="JG635" i="12"/>
  <c r="JH711" i="12"/>
  <c r="JI238" i="12"/>
  <c r="JG77" i="12"/>
  <c r="JF317" i="12"/>
  <c r="JI276" i="12"/>
  <c r="JE313" i="12"/>
  <c r="JH218" i="12"/>
  <c r="JH65" i="12"/>
  <c r="JI114" i="12"/>
  <c r="JG299" i="12"/>
  <c r="JI472" i="12"/>
  <c r="JG560" i="12"/>
  <c r="JH53" i="12"/>
  <c r="JE430" i="12"/>
  <c r="JI576" i="12"/>
  <c r="JI193" i="12"/>
  <c r="JH76" i="12"/>
  <c r="JI78" i="12"/>
  <c r="JH185" i="12"/>
  <c r="JH184" i="12"/>
  <c r="JH180" i="12"/>
  <c r="JH245" i="12"/>
  <c r="JE109" i="12"/>
  <c r="JF63" i="12"/>
  <c r="JE678" i="12"/>
  <c r="JG150" i="12"/>
  <c r="JG207" i="12"/>
  <c r="JF270" i="12"/>
  <c r="JG354" i="12"/>
  <c r="JI509" i="12"/>
  <c r="JG395" i="12"/>
  <c r="JE146" i="12"/>
  <c r="JI11" i="12"/>
  <c r="JI202" i="12"/>
  <c r="JE505" i="12"/>
  <c r="JE8" i="12"/>
  <c r="JG407" i="12"/>
  <c r="JH267" i="12"/>
  <c r="JE513" i="12"/>
  <c r="JI546" i="12"/>
  <c r="JI669" i="12"/>
  <c r="JF490" i="12"/>
  <c r="JI539" i="12"/>
  <c r="JI462" i="12"/>
  <c r="JH172" i="12"/>
  <c r="JE96" i="12"/>
  <c r="JG125" i="12"/>
  <c r="JE287" i="12"/>
  <c r="JI221" i="12"/>
  <c r="JG119" i="12"/>
  <c r="JI111" i="12"/>
  <c r="JH295" i="12"/>
  <c r="JE167" i="12"/>
  <c r="JH660" i="12"/>
  <c r="JI42" i="12"/>
  <c r="JE385" i="12"/>
  <c r="JH255" i="12"/>
  <c r="JE606" i="12"/>
  <c r="JH160" i="12"/>
  <c r="JF29" i="12"/>
  <c r="JG597" i="12"/>
  <c r="JG48" i="12"/>
  <c r="JG82" i="12"/>
  <c r="JG297" i="12"/>
  <c r="JF127" i="12"/>
  <c r="JG556" i="12"/>
  <c r="JH167" i="12"/>
  <c r="JE15" i="12"/>
  <c r="JE241" i="12"/>
  <c r="JF120" i="12"/>
  <c r="JE266" i="12"/>
  <c r="JI239" i="12"/>
  <c r="JH528" i="12"/>
  <c r="JG486" i="12"/>
  <c r="JF123" i="12"/>
  <c r="JE70" i="12"/>
  <c r="JG408" i="12"/>
  <c r="JI163" i="12"/>
  <c r="JG427" i="12"/>
  <c r="JH40" i="12"/>
  <c r="JI560" i="12"/>
  <c r="JF334" i="12"/>
  <c r="JH77" i="12"/>
  <c r="JF272" i="12"/>
  <c r="JE568" i="12"/>
  <c r="JE269" i="12"/>
  <c r="JE471" i="12"/>
  <c r="JI150" i="12"/>
  <c r="JH80" i="12"/>
  <c r="JH39" i="12"/>
  <c r="JI489" i="12"/>
  <c r="JI352" i="12"/>
  <c r="JF233" i="12"/>
  <c r="JH278" i="12"/>
  <c r="JE176" i="12"/>
  <c r="JE41" i="12"/>
  <c r="JF229" i="12"/>
  <c r="JE208" i="12"/>
  <c r="JH333" i="12"/>
  <c r="JH340" i="12"/>
  <c r="JE405" i="12"/>
  <c r="JE9" i="12"/>
  <c r="JH247" i="12"/>
  <c r="JF228" i="12"/>
  <c r="JE543" i="12"/>
  <c r="JE580" i="12"/>
  <c r="JG591" i="12"/>
  <c r="JI638" i="12"/>
  <c r="JG34" i="12"/>
  <c r="JH313" i="12"/>
  <c r="JE419" i="12"/>
  <c r="JF99" i="12"/>
  <c r="JI274" i="12"/>
  <c r="JF90" i="12"/>
  <c r="JI672" i="12"/>
  <c r="JG100" i="12"/>
  <c r="JH200" i="12"/>
  <c r="JE572" i="12"/>
  <c r="JH204" i="12"/>
  <c r="JF167" i="12"/>
  <c r="JG58" i="12"/>
  <c r="JH15" i="12"/>
  <c r="JI192" i="12"/>
  <c r="JG67" i="12"/>
  <c r="JG318" i="12"/>
  <c r="JG625" i="12"/>
  <c r="JF546" i="12"/>
  <c r="JH347" i="12"/>
  <c r="JH49" i="12"/>
  <c r="JI66" i="12"/>
  <c r="JG589" i="12"/>
  <c r="JF145" i="12"/>
  <c r="JH275" i="12"/>
  <c r="JF195" i="12"/>
  <c r="JI43" i="12"/>
  <c r="JG345" i="12"/>
  <c r="JE399" i="12"/>
  <c r="JI287" i="12"/>
  <c r="JG59" i="12"/>
  <c r="JG117" i="12"/>
  <c r="JE416" i="12"/>
  <c r="JH164" i="12"/>
  <c r="JF191" i="12"/>
  <c r="JH236" i="12"/>
  <c r="JH389" i="12"/>
  <c r="JH225" i="12"/>
  <c r="JH157" i="12"/>
  <c r="JH293" i="12"/>
  <c r="JH483" i="12"/>
  <c r="JE16" i="12"/>
  <c r="JF56" i="12"/>
  <c r="JE338" i="12"/>
  <c r="JH296" i="12"/>
  <c r="JF387" i="12"/>
  <c r="JI115" i="12"/>
  <c r="JH132" i="12"/>
  <c r="JH270" i="12"/>
  <c r="JH201" i="12"/>
  <c r="JF464" i="12"/>
  <c r="JG332" i="12"/>
  <c r="JF234" i="12"/>
  <c r="JF261" i="12"/>
  <c r="JH239" i="12"/>
  <c r="JH306" i="12"/>
  <c r="JG126" i="12"/>
  <c r="JH104" i="12"/>
  <c r="JH59" i="12"/>
  <c r="JE126" i="12"/>
  <c r="JE401" i="12"/>
  <c r="JH250" i="12"/>
  <c r="JF95" i="12"/>
  <c r="JE292" i="12"/>
  <c r="JE129" i="12"/>
  <c r="JI44" i="12"/>
  <c r="JF43" i="12"/>
  <c r="JE489" i="12"/>
  <c r="JI280" i="12"/>
  <c r="JH196" i="12"/>
  <c r="JI28" i="12"/>
  <c r="JG608" i="12"/>
  <c r="JG164" i="12"/>
  <c r="JH10" i="12"/>
  <c r="JG301" i="12"/>
  <c r="JE133" i="12"/>
  <c r="JE421" i="12"/>
  <c r="JG163" i="12"/>
  <c r="JF66" i="12"/>
  <c r="JF481" i="12"/>
  <c r="JH421" i="12"/>
  <c r="JE58" i="12"/>
  <c r="JH327" i="12"/>
  <c r="JF600" i="12"/>
  <c r="JI263" i="12"/>
  <c r="JH620" i="12"/>
  <c r="JE317" i="12"/>
  <c r="JE515" i="12"/>
  <c r="JI120" i="12"/>
  <c r="JI295" i="12"/>
  <c r="JI376" i="12"/>
  <c r="JE598" i="12"/>
  <c r="JI103" i="12"/>
  <c r="JF33" i="12"/>
  <c r="JF62" i="12"/>
  <c r="JG567" i="12"/>
  <c r="JH391" i="12"/>
  <c r="JH69" i="12"/>
  <c r="JG313" i="12"/>
  <c r="JG382" i="12"/>
  <c r="JI68" i="12"/>
  <c r="JF305" i="12"/>
  <c r="JG72" i="12"/>
  <c r="JE121" i="12"/>
  <c r="JG69" i="12"/>
  <c r="JI217" i="12"/>
  <c r="JI153" i="12"/>
  <c r="JE113" i="12"/>
  <c r="JE621" i="12"/>
  <c r="JH23" i="12"/>
  <c r="JE400" i="12"/>
  <c r="JG124" i="12"/>
  <c r="JI83" i="12"/>
  <c r="JH113" i="12"/>
  <c r="JE97" i="12"/>
  <c r="JF196" i="12"/>
  <c r="JE669" i="12"/>
  <c r="JG121" i="12"/>
  <c r="JF211" i="12"/>
  <c r="JF349" i="12"/>
  <c r="JH102" i="12"/>
  <c r="JF243" i="12"/>
  <c r="JH115" i="12"/>
  <c r="JG103" i="12"/>
  <c r="JF377" i="12"/>
  <c r="JI629" i="12"/>
  <c r="JG10" i="12"/>
  <c r="JE588" i="12"/>
  <c r="JH365" i="12"/>
  <c r="JF351" i="12"/>
  <c r="JF118" i="12"/>
  <c r="JF241" i="12"/>
  <c r="JE88" i="12"/>
  <c r="JI236" i="12"/>
  <c r="JE501" i="12"/>
  <c r="JH193" i="12"/>
  <c r="JE91" i="12"/>
  <c r="JI261" i="12"/>
  <c r="JH125" i="12"/>
  <c r="JE68" i="12"/>
  <c r="JE504" i="12"/>
  <c r="JG137" i="12"/>
  <c r="JF10" i="12"/>
  <c r="JE192" i="12"/>
  <c r="JI393" i="12"/>
  <c r="JI164" i="12"/>
  <c r="JE379" i="12"/>
  <c r="JE500" i="12"/>
  <c r="JI131" i="12"/>
  <c r="JG264" i="12"/>
  <c r="JG295" i="12"/>
  <c r="JI23" i="12"/>
  <c r="JH696" i="12"/>
  <c r="JF91" i="12"/>
  <c r="JG79" i="12"/>
  <c r="JH513" i="12"/>
  <c r="JG27" i="12"/>
  <c r="JE36" i="12"/>
  <c r="JE165" i="12"/>
  <c r="JG684" i="12"/>
  <c r="JF562" i="12"/>
  <c r="JF302" i="12"/>
  <c r="JF389" i="12"/>
  <c r="JI25" i="12"/>
  <c r="JI10" i="12"/>
  <c r="JH439" i="12"/>
  <c r="JI292" i="12"/>
  <c r="JH100" i="12"/>
  <c r="JI65" i="12"/>
  <c r="JG107" i="12"/>
  <c r="JI108" i="12"/>
  <c r="JG377" i="12"/>
  <c r="JF632" i="12"/>
  <c r="JI619" i="12"/>
  <c r="JF321" i="12"/>
  <c r="JF291" i="12"/>
  <c r="JH136" i="12"/>
  <c r="JI555" i="12"/>
  <c r="JE321" i="12"/>
  <c r="JH543" i="12"/>
  <c r="JF179" i="12"/>
  <c r="JI137" i="12"/>
  <c r="JI303" i="12"/>
  <c r="JI279" i="12"/>
  <c r="JG350" i="12"/>
  <c r="JH425" i="12"/>
  <c r="JE415" i="12"/>
  <c r="JH197" i="12"/>
  <c r="JG606" i="12"/>
  <c r="JE44" i="12"/>
  <c r="JE120" i="12"/>
  <c r="JE310" i="12"/>
  <c r="JE213" i="12"/>
  <c r="JE61" i="12"/>
  <c r="JI49" i="12"/>
  <c r="JI654" i="12"/>
  <c r="JF482" i="12"/>
  <c r="JI310" i="12"/>
  <c r="JE350" i="12"/>
  <c r="JE166" i="12"/>
  <c r="JI158" i="12"/>
  <c r="JI621" i="12"/>
  <c r="JE155" i="12"/>
  <c r="JG337" i="12"/>
  <c r="JH496" i="12"/>
  <c r="JI201" i="12"/>
  <c r="JH61" i="12"/>
  <c r="JH497" i="12"/>
  <c r="JI204" i="12"/>
  <c r="JI26" i="12"/>
  <c r="JI432" i="12"/>
  <c r="JE312" i="12"/>
  <c r="JE318" i="12"/>
  <c r="JI178" i="12"/>
  <c r="JI601" i="12"/>
  <c r="JE179" i="12"/>
  <c r="JE79" i="12"/>
  <c r="JG388" i="12"/>
  <c r="JF251" i="12"/>
  <c r="JF275" i="12"/>
  <c r="JI433" i="12"/>
  <c r="JE46" i="12"/>
  <c r="JE347" i="12"/>
  <c r="JE311" i="12"/>
  <c r="JH418" i="12"/>
  <c r="JG402" i="12"/>
  <c r="JG358" i="12"/>
  <c r="JG323" i="12"/>
  <c r="JG543" i="12"/>
  <c r="JE547" i="12"/>
  <c r="JG115" i="12"/>
  <c r="JE90" i="12"/>
  <c r="JI387" i="12"/>
  <c r="JF415" i="12"/>
  <c r="JF449" i="12"/>
  <c r="JH242" i="12"/>
  <c r="JG342" i="12"/>
  <c r="JG490" i="12"/>
  <c r="JG193" i="12"/>
  <c r="JI282" i="12"/>
  <c r="JH519" i="12"/>
  <c r="JI351" i="12"/>
  <c r="JE510" i="12"/>
  <c r="JH26" i="12"/>
  <c r="JG200" i="12"/>
  <c r="JF634" i="12"/>
  <c r="JH9" i="12"/>
  <c r="JH99" i="12"/>
  <c r="JI79" i="12"/>
  <c r="JF148" i="12"/>
  <c r="JE229" i="12"/>
  <c r="JI140" i="12"/>
  <c r="JH243" i="12"/>
  <c r="JE403" i="12"/>
  <c r="JH181" i="12"/>
  <c r="JG405" i="12"/>
  <c r="JE117" i="12"/>
  <c r="JG569" i="12"/>
  <c r="JG78" i="12"/>
  <c r="JE381" i="12"/>
  <c r="JI449" i="12"/>
  <c r="JE106" i="12"/>
  <c r="JH24" i="12"/>
  <c r="JF579" i="12"/>
  <c r="JI644" i="12"/>
  <c r="JF218" i="12"/>
  <c r="JE600" i="12"/>
  <c r="JE12" i="12"/>
  <c r="JI307" i="12"/>
  <c r="JE462" i="12"/>
  <c r="JI91" i="12"/>
  <c r="JG328" i="12"/>
  <c r="JE373" i="12"/>
  <c r="JG491" i="12"/>
  <c r="JF13" i="12"/>
  <c r="JI186" i="12"/>
  <c r="JI607" i="12"/>
  <c r="JI275" i="12"/>
  <c r="JH96" i="12"/>
  <c r="JI230" i="12"/>
  <c r="JI181" i="12"/>
  <c r="JI414" i="12"/>
  <c r="JF18" i="12"/>
  <c r="JI334" i="12"/>
  <c r="JE127" i="12"/>
  <c r="JF41" i="12"/>
  <c r="JE286" i="12"/>
  <c r="JI48" i="12"/>
  <c r="JE163" i="12"/>
  <c r="JE124" i="12"/>
  <c r="JI151" i="12"/>
  <c r="JE476" i="12"/>
  <c r="JF268" i="12"/>
  <c r="JF106" i="12"/>
  <c r="JE240" i="12"/>
  <c r="JH310" i="12"/>
  <c r="JG90" i="12"/>
  <c r="JE47" i="12"/>
  <c r="JE646" i="12"/>
  <c r="JF39" i="12"/>
  <c r="JF199" i="12"/>
  <c r="JH504" i="12"/>
  <c r="JH487" i="12"/>
  <c r="JI63" i="12"/>
  <c r="JF667" i="12"/>
  <c r="JE156" i="12"/>
  <c r="JF139" i="12"/>
  <c r="JI458" i="12"/>
  <c r="JH67" i="12"/>
  <c r="JI448" i="12"/>
  <c r="JF472" i="12"/>
  <c r="JE355" i="12"/>
  <c r="JE230" i="12"/>
  <c r="JE18" i="12"/>
  <c r="JI61" i="12"/>
  <c r="JI229" i="12"/>
  <c r="JE348" i="12"/>
  <c r="JG393" i="12"/>
  <c r="JF72" i="12"/>
  <c r="JE27" i="12"/>
  <c r="JI510" i="12"/>
  <c r="JG128" i="12"/>
  <c r="JH476" i="12"/>
  <c r="JH280" i="12"/>
  <c r="JI603" i="12"/>
  <c r="JH56" i="12"/>
  <c r="JI104" i="12"/>
  <c r="JI578" i="12"/>
  <c r="JG273" i="12"/>
  <c r="JE315" i="12"/>
  <c r="JE114" i="12"/>
  <c r="JG585" i="12"/>
  <c r="JG615" i="12"/>
  <c r="JH321" i="12"/>
  <c r="JH142" i="12"/>
  <c r="JF315" i="12"/>
  <c r="JG93" i="12"/>
  <c r="JE319" i="12"/>
  <c r="JH326" i="12"/>
  <c r="JG190" i="12"/>
  <c r="JF20" i="12"/>
  <c r="JF200" i="12"/>
  <c r="JD319" i="12" l="1"/>
  <c r="JD114" i="12"/>
  <c r="JD315" i="12"/>
  <c r="JD27" i="12"/>
  <c r="JD348" i="12"/>
  <c r="JD18" i="12"/>
  <c r="IY18" i="12" s="1"/>
  <c r="JJ18" i="12" s="1"/>
  <c r="JD230" i="12"/>
  <c r="JD355" i="12"/>
  <c r="JD156" i="12"/>
  <c r="JD646" i="12"/>
  <c r="JD47" i="12"/>
  <c r="JD240" i="12"/>
  <c r="JD476" i="12"/>
  <c r="JD124" i="12"/>
  <c r="JD163" i="12"/>
  <c r="JD286" i="12"/>
  <c r="JD127" i="12"/>
  <c r="JD373" i="12"/>
  <c r="JD462" i="12"/>
  <c r="JD12" i="12"/>
  <c r="IY12" i="12" s="1"/>
  <c r="JJ12" i="12" s="1"/>
  <c r="JD600" i="12"/>
  <c r="JD106" i="12"/>
  <c r="JD381" i="12"/>
  <c r="JD117" i="12"/>
  <c r="JD403" i="12"/>
  <c r="JD229" i="12"/>
  <c r="JD510" i="12"/>
  <c r="JD90" i="12"/>
  <c r="JD547" i="12"/>
  <c r="JD311" i="12"/>
  <c r="JD347" i="12"/>
  <c r="JD46" i="12"/>
  <c r="JD79" i="12"/>
  <c r="JD179" i="12"/>
  <c r="JD318" i="12"/>
  <c r="JD312" i="12"/>
  <c r="JD155" i="12"/>
  <c r="JD166" i="12"/>
  <c r="JD350" i="12"/>
  <c r="JD61" i="12"/>
  <c r="JD213" i="12"/>
  <c r="JD310" i="12"/>
  <c r="JD120" i="12"/>
  <c r="JD44" i="12"/>
  <c r="JD415" i="12"/>
  <c r="JD321" i="12"/>
  <c r="JD165" i="12"/>
  <c r="JD36" i="12"/>
  <c r="JD500" i="12"/>
  <c r="JD379" i="12"/>
  <c r="JD192" i="12"/>
  <c r="JD504" i="12"/>
  <c r="JD68" i="12"/>
  <c r="JD91" i="12"/>
  <c r="JD501" i="12"/>
  <c r="JD88" i="12"/>
  <c r="JD588" i="12"/>
  <c r="JD669" i="12"/>
  <c r="JD97" i="12"/>
  <c r="JD400" i="12"/>
  <c r="JD621" i="12"/>
  <c r="JD113" i="12"/>
  <c r="JD121" i="12"/>
  <c r="JD598" i="12"/>
  <c r="JD515" i="12"/>
  <c r="JD317" i="12"/>
  <c r="JD58" i="12"/>
  <c r="JD421" i="12"/>
  <c r="JD133" i="12"/>
  <c r="JD489" i="12"/>
  <c r="JD129" i="12"/>
  <c r="JD292" i="12"/>
  <c r="JD401" i="12"/>
  <c r="JD126" i="12"/>
  <c r="JD338" i="12"/>
  <c r="JD16" i="12"/>
  <c r="IY16" i="12" s="1"/>
  <c r="JJ16" i="12" s="1"/>
  <c r="JD416" i="12"/>
  <c r="JD399" i="12"/>
  <c r="JD572" i="12"/>
  <c r="JD419" i="12"/>
  <c r="JD580" i="12"/>
  <c r="JD543" i="12"/>
  <c r="JD9" i="12"/>
  <c r="IY9" i="12" s="1"/>
  <c r="JJ9" i="12" s="1"/>
  <c r="JD405" i="12"/>
  <c r="JD208" i="12"/>
  <c r="JD41" i="12"/>
  <c r="JD176" i="12"/>
  <c r="JD471" i="12"/>
  <c r="JD269" i="12"/>
  <c r="JD568" i="12"/>
  <c r="JD70" i="12"/>
  <c r="JD266" i="12"/>
  <c r="JD241" i="12"/>
  <c r="JD15" i="12"/>
  <c r="IY15" i="12" s="1"/>
  <c r="JJ15" i="12" s="1"/>
  <c r="JD606" i="12"/>
  <c r="JD385" i="12"/>
  <c r="JD167" i="12"/>
  <c r="JD287" i="12"/>
  <c r="JD96" i="12"/>
  <c r="JD513" i="12"/>
  <c r="JD8" i="12"/>
  <c r="JD505" i="12"/>
  <c r="JD146" i="12"/>
  <c r="JD678" i="12"/>
  <c r="JD109" i="12"/>
  <c r="JD430" i="12"/>
  <c r="JD313" i="12"/>
  <c r="JD477" i="12"/>
  <c r="JD323" i="12"/>
  <c r="JD353" i="12"/>
  <c r="JD50" i="12"/>
  <c r="JD85" i="12"/>
  <c r="JD441" i="12"/>
  <c r="JD417" i="12"/>
  <c r="JD24" i="12"/>
  <c r="JD495" i="12"/>
  <c r="JD388" i="12"/>
  <c r="JD356" i="12"/>
  <c r="JD59" i="12"/>
  <c r="JD99" i="12"/>
  <c r="JD89" i="12"/>
  <c r="JD138" i="12"/>
  <c r="JD110" i="12"/>
  <c r="JD199" i="12"/>
  <c r="JD422" i="12"/>
  <c r="JD194" i="12"/>
  <c r="JD216" i="12"/>
  <c r="JD584" i="12"/>
  <c r="JD82" i="12"/>
  <c r="JD361" i="12"/>
  <c r="JD343" i="12"/>
  <c r="JD60" i="12"/>
  <c r="JD583" i="12"/>
  <c r="JD265" i="12"/>
  <c r="JD54" i="12"/>
  <c r="JD183" i="12"/>
  <c r="JD102" i="12"/>
  <c r="JD182" i="12"/>
  <c r="JD274" i="12"/>
  <c r="JD256" i="12"/>
  <c r="JD202" i="12"/>
  <c r="JD172" i="12"/>
  <c r="JD217" i="12"/>
  <c r="JD173" i="12"/>
  <c r="JD125" i="12"/>
  <c r="JD105" i="12"/>
  <c r="JD32" i="12"/>
  <c r="JD123" i="12"/>
  <c r="JD136" i="12"/>
  <c r="JD221" i="12"/>
  <c r="JD83" i="12"/>
  <c r="JD322" i="12"/>
  <c r="JD275" i="12"/>
  <c r="JD239" i="12"/>
  <c r="JD519" i="12"/>
  <c r="JD633" i="12"/>
  <c r="JD307" i="12"/>
  <c r="JD93" i="12"/>
  <c r="JD351" i="12"/>
  <c r="JD42" i="12"/>
  <c r="JD449" i="12"/>
  <c r="JD154" i="12"/>
  <c r="JD360" i="12"/>
  <c r="JD40" i="12"/>
  <c r="JD316" i="12"/>
  <c r="JD358" i="12"/>
  <c r="JD438" i="12"/>
  <c r="JD116" i="12"/>
  <c r="JD11" i="12"/>
  <c r="IY11" i="12" s="1"/>
  <c r="JJ11" i="12" s="1"/>
  <c r="JD249" i="12"/>
  <c r="JD13" i="12"/>
  <c r="IY13" i="12" s="1"/>
  <c r="JJ13" i="12" s="1"/>
  <c r="JD122" i="12"/>
  <c r="JD420" i="12"/>
  <c r="JD474" i="12"/>
  <c r="JD332" i="12"/>
  <c r="JD57" i="12"/>
  <c r="JD226" i="12"/>
  <c r="JD222" i="12"/>
  <c r="JD283" i="12"/>
  <c r="JD682" i="12"/>
  <c r="JD428" i="12"/>
  <c r="JD331" i="12"/>
  <c r="JD231" i="12"/>
  <c r="JD345" i="12"/>
  <c r="JD174" i="12"/>
  <c r="JD329" i="12"/>
  <c r="JD186" i="12"/>
  <c r="JD39" i="12"/>
  <c r="JD94" i="12"/>
  <c r="JD184" i="12"/>
  <c r="JD398" i="12"/>
  <c r="JD290" i="12"/>
  <c r="JD382" i="12"/>
  <c r="JD264" i="12"/>
  <c r="JD402" i="12"/>
  <c r="JD380" i="12"/>
  <c r="JD19" i="12"/>
  <c r="IY19" i="12" s="1"/>
  <c r="JJ19" i="12" s="1"/>
  <c r="JD455" i="12"/>
  <c r="JD20" i="12"/>
  <c r="IY20" i="12" s="1"/>
  <c r="JJ20" i="12" s="1"/>
  <c r="JD450" i="12"/>
  <c r="JD74" i="12"/>
  <c r="JD433" i="12"/>
  <c r="JD225" i="12"/>
  <c r="JD147" i="12"/>
  <c r="JD577" i="12"/>
  <c r="JD597" i="12"/>
  <c r="JD49" i="12"/>
  <c r="JD35" i="12"/>
  <c r="JD268" i="12"/>
  <c r="JD445" i="12"/>
  <c r="JD253" i="12"/>
  <c r="JD409" i="12"/>
  <c r="JD365" i="12"/>
  <c r="JD145" i="12"/>
  <c r="JD211" i="12"/>
  <c r="JD201" i="12"/>
  <c r="JD492" i="12"/>
  <c r="JD197" i="12"/>
  <c r="JD713" i="12"/>
  <c r="JD273" i="12"/>
  <c r="JD248" i="12"/>
  <c r="JD187" i="12"/>
  <c r="JD33" i="12"/>
  <c r="JD141" i="12"/>
  <c r="JD259" i="12"/>
  <c r="JD87" i="12"/>
  <c r="JD238" i="12"/>
  <c r="JD160" i="12"/>
  <c r="JD10" i="12"/>
  <c r="IY10" i="12" s="1"/>
  <c r="JJ10" i="12" s="1"/>
  <c r="JD246" i="12"/>
  <c r="JD108" i="12"/>
  <c r="JD466" i="12"/>
  <c r="JD98" i="12"/>
  <c r="JD92" i="12"/>
  <c r="JD232" i="12"/>
  <c r="JD308" i="12"/>
  <c r="JD152" i="12"/>
  <c r="JD407" i="12"/>
  <c r="JD431" i="12"/>
  <c r="JD86" i="12"/>
  <c r="JD45" i="12"/>
  <c r="JD139" i="12"/>
  <c r="JD131" i="12"/>
  <c r="JD196" i="12"/>
  <c r="JD250" i="12"/>
  <c r="JD144" i="12"/>
  <c r="JD688" i="12"/>
  <c r="JD520" i="12"/>
  <c r="JD72" i="12"/>
  <c r="JD435" i="12"/>
  <c r="JD427" i="12"/>
  <c r="JD255" i="12"/>
  <c r="JD119" i="12"/>
  <c r="JD234" i="12"/>
  <c r="JD185" i="12"/>
  <c r="JD486" i="12"/>
  <c r="JD334" i="12"/>
  <c r="JD576" i="12"/>
  <c r="JD34" i="12"/>
  <c r="JD383" i="12"/>
  <c r="JD63" i="12"/>
  <c r="JD84" i="12"/>
  <c r="JD553" i="12"/>
  <c r="JD392" i="12"/>
  <c r="JD456" i="12"/>
  <c r="JD578" i="12"/>
  <c r="JD305" i="12"/>
  <c r="JD104" i="12"/>
  <c r="JD306" i="12"/>
  <c r="JD280" i="12"/>
  <c r="JD218" i="12"/>
  <c r="JD107" i="12"/>
  <c r="JD55" i="12"/>
  <c r="JD301" i="12"/>
  <c r="JD223" i="12"/>
  <c r="JD101" i="12"/>
  <c r="JD263" i="12"/>
  <c r="JD662" i="12"/>
  <c r="JD496" i="12"/>
  <c r="JD525" i="12"/>
  <c r="JD367" i="12"/>
  <c r="JD440" i="12"/>
  <c r="JD453" i="12"/>
  <c r="JD479" i="12"/>
  <c r="JD434" i="12"/>
  <c r="JD64" i="12"/>
  <c r="JD709" i="12"/>
  <c r="JD76" i="12"/>
  <c r="JD164" i="12"/>
  <c r="JD128" i="12"/>
  <c r="JD429" i="12"/>
  <c r="JD169" i="12"/>
  <c r="JD73" i="12"/>
  <c r="JD452" i="12"/>
  <c r="JD469" i="12"/>
  <c r="JD303" i="12"/>
  <c r="JD261" i="12"/>
  <c r="JD481" i="12"/>
  <c r="JD414" i="12"/>
  <c r="JD418" i="12"/>
  <c r="JD649" i="12"/>
  <c r="JD207" i="12"/>
  <c r="JD458" i="12"/>
  <c r="JD271" i="12"/>
  <c r="JD349" i="12"/>
  <c r="JD159" i="12"/>
  <c r="JD442" i="12"/>
  <c r="JD457" i="12"/>
  <c r="JD354" i="12"/>
  <c r="JD314" i="12"/>
  <c r="JD151" i="12"/>
  <c r="JD26" i="12"/>
  <c r="JD396" i="12"/>
  <c r="JD411" i="12"/>
  <c r="JD62" i="12"/>
  <c r="JD340" i="12"/>
  <c r="JD258" i="12"/>
  <c r="JD640" i="12"/>
  <c r="JD140" i="12"/>
  <c r="JD297" i="12"/>
  <c r="JD75" i="12"/>
  <c r="JD177" i="12"/>
  <c r="JD487" i="12"/>
  <c r="JD43" i="12"/>
  <c r="JD413" i="12"/>
  <c r="JD65" i="12"/>
  <c r="JD393" i="12"/>
  <c r="JD100" i="12"/>
  <c r="JD78" i="12"/>
  <c r="JD181" i="12"/>
  <c r="JD371" i="12"/>
  <c r="JD302" i="12"/>
  <c r="JD569" i="12"/>
  <c r="JD170" i="12"/>
  <c r="JD209" i="12"/>
  <c r="JD206" i="12"/>
  <c r="JD406" i="12"/>
  <c r="JD134" i="12"/>
  <c r="JD444" i="12"/>
  <c r="JD309" i="12"/>
  <c r="JD103" i="12"/>
  <c r="JD507" i="12"/>
  <c r="JD473" i="12"/>
  <c r="JD363" i="12"/>
  <c r="JD412" i="12"/>
  <c r="JD193" i="12"/>
  <c r="JD605" i="12"/>
  <c r="JD362" i="12"/>
  <c r="JD191" i="12"/>
  <c r="JD237" i="12"/>
  <c r="JD333" i="12"/>
  <c r="JD470" i="12"/>
  <c r="JD289" i="12"/>
  <c r="JD242" i="12"/>
  <c r="JD517" i="12"/>
  <c r="JD270" i="12"/>
  <c r="JD366" i="12"/>
  <c r="JD567" i="12"/>
  <c r="JD14" i="12"/>
  <c r="IY14" i="12" s="1"/>
  <c r="JJ14" i="12" s="1"/>
  <c r="JD224" i="12"/>
  <c r="JD695" i="12"/>
  <c r="JD189" i="12"/>
  <c r="JD666" i="12"/>
  <c r="JD130" i="12"/>
  <c r="JD198" i="12"/>
  <c r="JD299" i="12"/>
  <c r="JD537" i="12"/>
  <c r="JD397" i="12"/>
  <c r="JD491" i="12"/>
  <c r="JD195" i="12"/>
  <c r="JD717" i="12"/>
  <c r="JD71" i="12"/>
  <c r="JD326" i="12"/>
  <c r="JD148" i="12"/>
  <c r="JD48" i="12"/>
  <c r="JD386" i="12"/>
  <c r="JD497" i="12"/>
  <c r="JD524" i="12"/>
  <c r="JD527" i="12"/>
  <c r="JD538" i="12"/>
  <c r="JD161" i="12"/>
  <c r="JD617" i="12"/>
  <c r="JD296" i="12"/>
  <c r="JD573" i="12"/>
  <c r="JD153" i="12"/>
  <c r="JD560" i="12"/>
  <c r="JD325" i="12"/>
  <c r="JD132" i="12"/>
  <c r="JD22" i="12"/>
  <c r="JD675" i="12"/>
  <c r="JD52" i="12"/>
  <c r="JD591" i="12"/>
  <c r="JD590" i="12"/>
  <c r="JD529" i="12"/>
  <c r="JD387" i="12"/>
  <c r="JD642" i="12"/>
  <c r="JD38" i="12"/>
  <c r="JD244" i="12"/>
  <c r="JD357" i="12"/>
  <c r="JD262" i="12"/>
  <c r="JD227" i="12"/>
  <c r="JD384" i="12"/>
  <c r="JD23" i="12"/>
  <c r="JD370" i="12"/>
  <c r="JD235" i="12"/>
  <c r="JD511" i="12"/>
  <c r="JD330" i="12"/>
  <c r="JD599" i="12"/>
  <c r="JD342" i="12"/>
  <c r="JD375" i="12"/>
  <c r="JD162" i="12"/>
  <c r="JD424" i="12"/>
  <c r="JD243" i="12"/>
  <c r="JD475" i="12"/>
  <c r="JD631" i="12"/>
  <c r="JD372" i="12"/>
  <c r="JD559" i="12"/>
  <c r="JD563" i="12"/>
  <c r="JD539" i="12"/>
  <c r="JD700" i="12"/>
  <c r="JD425" i="12"/>
  <c r="JD80" i="12"/>
  <c r="JD437" i="12"/>
  <c r="JD604" i="12"/>
  <c r="JD171" i="12"/>
  <c r="JD67" i="12"/>
  <c r="JD446" i="12"/>
  <c r="JD115" i="12"/>
  <c r="JD178" i="12"/>
  <c r="JD284" i="12"/>
  <c r="JD582" i="12"/>
  <c r="JD137" i="12"/>
  <c r="JD391" i="12"/>
  <c r="JD394" i="12"/>
  <c r="JD612" i="12"/>
  <c r="JD341" i="12"/>
  <c r="JD112" i="12"/>
  <c r="JD432" i="12"/>
  <c r="JD69" i="12"/>
  <c r="JD628" i="12"/>
  <c r="JD260" i="12"/>
  <c r="JD448" i="12"/>
  <c r="JD707" i="12"/>
  <c r="JD536" i="12"/>
  <c r="JD541" i="12"/>
  <c r="JD252" i="12"/>
  <c r="JD53" i="12"/>
  <c r="JD267" i="12"/>
  <c r="JD615" i="12"/>
  <c r="JD460" i="12"/>
  <c r="JD408" i="12"/>
  <c r="JD645" i="12"/>
  <c r="JD281" i="12"/>
  <c r="JD254" i="12"/>
  <c r="JD200" i="12"/>
  <c r="JD377" i="12"/>
  <c r="JD618" i="12"/>
  <c r="JD339" i="12"/>
  <c r="JD641" i="12"/>
  <c r="JD135" i="12"/>
  <c r="JD426" i="12"/>
  <c r="JD613" i="12"/>
  <c r="JD494" i="12"/>
  <c r="JD276" i="12"/>
  <c r="JD690" i="12"/>
  <c r="JD180" i="12"/>
  <c r="JD665" i="12"/>
  <c r="JD544" i="12"/>
  <c r="JD715" i="12"/>
  <c r="JD31" i="12"/>
  <c r="JD205" i="12"/>
  <c r="JD704" i="12"/>
  <c r="JD369" i="12"/>
  <c r="JD395" i="12"/>
  <c r="JD716" i="12"/>
  <c r="JD376" i="12"/>
  <c r="JD203" i="12"/>
  <c r="JD603" i="12"/>
  <c r="JD150" i="12"/>
  <c r="JD549" i="12"/>
  <c r="JD634" i="12"/>
  <c r="JD467" i="12"/>
  <c r="JD282" i="12"/>
  <c r="JD478" i="12"/>
  <c r="JD447" i="12"/>
  <c r="JD661" i="12"/>
  <c r="JD245" i="12"/>
  <c r="JD542" i="12"/>
  <c r="JD436" i="12"/>
  <c r="JD51" i="12"/>
  <c r="JD698" i="12"/>
  <c r="JD545" i="12"/>
  <c r="JD219" i="12"/>
  <c r="JD291" i="12"/>
  <c r="JD233" i="12"/>
  <c r="JD509" i="12"/>
  <c r="JD530" i="12"/>
  <c r="JD390" i="12"/>
  <c r="JD215" i="12"/>
  <c r="JD708" i="12"/>
  <c r="JD21" i="12"/>
  <c r="IY21" i="12" s="1"/>
  <c r="JJ21" i="12" s="1"/>
  <c r="JD574" i="12"/>
  <c r="JD643" i="12"/>
  <c r="JD639" i="12"/>
  <c r="JD711" i="12"/>
  <c r="JD335" i="12"/>
  <c r="JD607" i="12"/>
  <c r="JD327" i="12"/>
  <c r="JD293" i="12"/>
  <c r="JD650" i="12"/>
  <c r="JD535" i="12"/>
  <c r="JD204" i="12"/>
  <c r="JD143" i="12"/>
  <c r="JD149" i="12"/>
  <c r="JD175" i="12"/>
  <c r="JD562" i="12"/>
  <c r="JD638" i="12"/>
  <c r="JD451" i="12"/>
  <c r="JD609" i="12"/>
  <c r="JD674" i="12"/>
  <c r="JD654" i="12"/>
  <c r="JD29" i="12"/>
  <c r="JD493" i="12"/>
  <c r="JD528" i="12"/>
  <c r="JD220" i="12"/>
  <c r="JD278" i="12"/>
  <c r="JD696" i="12"/>
  <c r="JD531" i="12"/>
  <c r="JD212" i="12"/>
  <c r="JD546" i="12"/>
  <c r="JD279" i="12"/>
  <c r="JD644" i="12"/>
  <c r="JD526" i="12"/>
  <c r="JD540" i="12"/>
  <c r="JD66" i="12"/>
  <c r="JD295" i="12"/>
  <c r="JD17" i="12"/>
  <c r="IY17" i="12" s="1"/>
  <c r="JJ17" i="12" s="1"/>
  <c r="JD300" i="12"/>
  <c r="JD95" i="12"/>
  <c r="JD30" i="12"/>
  <c r="JD111" i="12"/>
  <c r="JD663" i="12"/>
  <c r="JD552" i="12"/>
  <c r="JD228" i="12"/>
  <c r="JD627" i="12"/>
  <c r="JD589" i="12"/>
  <c r="JD461" i="12"/>
  <c r="JD294" i="12"/>
  <c r="JD56" i="12"/>
  <c r="JD81" i="12"/>
  <c r="JD337" i="12"/>
  <c r="JD359" i="12"/>
  <c r="JD324" i="12"/>
  <c r="JD389" i="12"/>
  <c r="JD257" i="12"/>
  <c r="JD619" i="12"/>
  <c r="JD443" i="12"/>
  <c r="JD482" i="12"/>
  <c r="JD472" i="12"/>
  <c r="JD565" i="12"/>
  <c r="JD548" i="12"/>
  <c r="JD514" i="12"/>
  <c r="JD328" i="12"/>
  <c r="JD118" i="12"/>
  <c r="JD518" i="12"/>
  <c r="JD630" i="12"/>
  <c r="JD699" i="12"/>
  <c r="JD554" i="12"/>
  <c r="JD626" i="12"/>
  <c r="JD410" i="12"/>
  <c r="JD624" i="12"/>
  <c r="JD587" i="12"/>
  <c r="JD454" i="12"/>
  <c r="JD344" i="12"/>
  <c r="JD593" i="12"/>
  <c r="JD25" i="12"/>
  <c r="JD681" i="12"/>
  <c r="JD523" i="12"/>
  <c r="JD705" i="12"/>
  <c r="JD610" i="12"/>
  <c r="JD368" i="12"/>
  <c r="JD594" i="12"/>
  <c r="JD272" i="12"/>
  <c r="JD157" i="12"/>
  <c r="JD557" i="12"/>
  <c r="JD697" i="12"/>
  <c r="JD558" i="12"/>
  <c r="JD499" i="12"/>
  <c r="JD648" i="12"/>
  <c r="JD689" i="12"/>
  <c r="JD464" i="12"/>
  <c r="JD320" i="12"/>
  <c r="JD692" i="12"/>
  <c r="JD533" i="12"/>
  <c r="JD679" i="12"/>
  <c r="JD551" i="12"/>
  <c r="JD236" i="12"/>
  <c r="JD611" i="12"/>
  <c r="JD378" i="12"/>
  <c r="JD28" i="12"/>
  <c r="JD247" i="12"/>
  <c r="JD620" i="12"/>
  <c r="JD712" i="12"/>
  <c r="JD188" i="12"/>
  <c r="JD168" i="12"/>
  <c r="JD672" i="12"/>
  <c r="JD512" i="12"/>
  <c r="JD564" i="12"/>
  <c r="JD346" i="12"/>
  <c r="JD465" i="12"/>
  <c r="JD623" i="12"/>
  <c r="JD508" i="12"/>
  <c r="JD556" i="12"/>
  <c r="JD595" i="12"/>
  <c r="JD691" i="12"/>
  <c r="JD459" i="12"/>
  <c r="JD439" i="12"/>
  <c r="JD37" i="12"/>
  <c r="JD210" i="12"/>
  <c r="JD214" i="12"/>
  <c r="JD251" i="12"/>
  <c r="JD677" i="12"/>
  <c r="JD655" i="12"/>
  <c r="JD581" i="12"/>
  <c r="JD651" i="12"/>
  <c r="JD285" i="12"/>
  <c r="JD532" i="12"/>
  <c r="JD468" i="12"/>
  <c r="JD488" i="12"/>
  <c r="JD706" i="12"/>
  <c r="JD423" i="12"/>
  <c r="JD703" i="12"/>
  <c r="JD483" i="12"/>
  <c r="JD608" i="12"/>
  <c r="JD653" i="12"/>
  <c r="JD498" i="12"/>
  <c r="JD503" i="12"/>
  <c r="JD702" i="12"/>
  <c r="JD506" i="12"/>
  <c r="JD77" i="12"/>
  <c r="JD601" i="12"/>
  <c r="JD614" i="12"/>
  <c r="JD668" i="12"/>
  <c r="JD683" i="12"/>
  <c r="JD585" i="12"/>
  <c r="JD534" i="12"/>
  <c r="JD521" i="12"/>
  <c r="JD502" i="12"/>
  <c r="JD522" i="12"/>
  <c r="JD656" i="12"/>
  <c r="JD516" i="12"/>
  <c r="JD277" i="12"/>
  <c r="JD592" i="12"/>
  <c r="JD637" i="12"/>
  <c r="JD632" i="12"/>
  <c r="JD647" i="12"/>
  <c r="JD660" i="12"/>
  <c r="JD586" i="12"/>
  <c r="JD667" i="12"/>
  <c r="JD701" i="12"/>
  <c r="JD480" i="12"/>
  <c r="JD570" i="12"/>
  <c r="JD714" i="12"/>
  <c r="JD673" i="12"/>
  <c r="JD484" i="12"/>
  <c r="JD142" i="12"/>
  <c r="JD676" i="12"/>
  <c r="JD404" i="12"/>
  <c r="JD636" i="12"/>
  <c r="JD686" i="12"/>
  <c r="JD485" i="12"/>
  <c r="JD685" i="12"/>
  <c r="JD710" i="12"/>
  <c r="JD561" i="12"/>
  <c r="JD652" i="12"/>
  <c r="JD659" i="12"/>
  <c r="JD463" i="12"/>
  <c r="JD680" i="12"/>
  <c r="JD658" i="12"/>
  <c r="JD566" i="12"/>
  <c r="JD550" i="12"/>
  <c r="JD622" i="12"/>
  <c r="JD579" i="12"/>
  <c r="JD190" i="12"/>
  <c r="JD555" i="12"/>
  <c r="JD304" i="12"/>
  <c r="JD298" i="12"/>
  <c r="JD670" i="12"/>
  <c r="JD684" i="12"/>
  <c r="JD364" i="12"/>
  <c r="JD374" i="12"/>
  <c r="JD596" i="12"/>
  <c r="JD602" i="12"/>
  <c r="JD694" i="12"/>
  <c r="JD671" i="12"/>
  <c r="JD625" i="12"/>
  <c r="JD575" i="12"/>
  <c r="JD571" i="12"/>
  <c r="JD657" i="12"/>
  <c r="JD629" i="12"/>
  <c r="JD336" i="12"/>
  <c r="JD288" i="12"/>
  <c r="JD687" i="12"/>
  <c r="JD352" i="12"/>
  <c r="JD490" i="12"/>
  <c r="JD616" i="12"/>
  <c r="JD158" i="12"/>
  <c r="JD693" i="12"/>
  <c r="JD664" i="12"/>
  <c r="JD635" i="12"/>
  <c r="JC8" i="12"/>
  <c r="C8" i="12"/>
  <c r="A8" i="12"/>
  <c r="JA8" i="12" s="1"/>
  <c r="IY8" i="12" l="1"/>
  <c r="JJ8" i="12" s="1"/>
  <c r="IY6" i="12" s="1"/>
  <c r="IY719" i="12" s="1"/>
  <c r="IY5" i="12" l="1"/>
  <c r="BG8" i="3" l="1"/>
  <c r="U6" i="3" s="1"/>
  <c r="U5" i="3"/>
  <c r="U719" i="3"/>
  <c r="BF651" i="3"/>
  <c r="AY538" i="3"/>
  <c r="AV624" i="3"/>
  <c r="BD398" i="3"/>
  <c r="AV528" i="3"/>
  <c r="BE680" i="3"/>
  <c r="AZ618" i="3"/>
  <c r="BE466" i="3"/>
  <c r="AT685" i="3"/>
  <c r="BA367" i="3"/>
  <c r="AY672" i="3"/>
  <c r="AX537" i="3"/>
  <c r="AP714" i="3"/>
  <c r="AU643" i="3"/>
  <c r="BC665" i="3"/>
  <c r="BB505" i="3"/>
  <c r="AQ664" i="3"/>
  <c r="BE593" i="3"/>
  <c r="AV582" i="3"/>
  <c r="AP603" i="3"/>
  <c r="AX711" i="3"/>
  <c r="BA381" i="3"/>
  <c r="BF702" i="3"/>
  <c r="AW659" i="3"/>
  <c r="AW363" i="3"/>
  <c r="AX337" i="3"/>
  <c r="AQ544" i="3"/>
  <c r="AX553" i="3"/>
  <c r="BD577" i="3"/>
  <c r="BC482" i="3"/>
  <c r="AP592" i="3"/>
  <c r="BB662" i="3"/>
  <c r="AQ703" i="3"/>
  <c r="AV423" i="3"/>
  <c r="BE619" i="3"/>
  <c r="AP694" i="3"/>
  <c r="BF661" i="3"/>
  <c r="AP633" i="3"/>
  <c r="BF679" i="3"/>
  <c r="AU712" i="3"/>
  <c r="AV666" i="3"/>
  <c r="BB666" i="3"/>
  <c r="AT422" i="3"/>
  <c r="AU666" i="3"/>
  <c r="AQ583" i="3"/>
  <c r="BE692" i="3"/>
  <c r="AZ656" i="3"/>
  <c r="BD411" i="3"/>
  <c r="BB628" i="3"/>
  <c r="AW684" i="3"/>
  <c r="BE647" i="3"/>
  <c r="BA526" i="3"/>
  <c r="BA546" i="3"/>
  <c r="BF650" i="3"/>
  <c r="AP405" i="3"/>
  <c r="BA285" i="3"/>
  <c r="AY189" i="3"/>
  <c r="BB464" i="3"/>
  <c r="AT673" i="3"/>
  <c r="BD582" i="3"/>
  <c r="BC445" i="3"/>
  <c r="AZ507" i="3"/>
  <c r="AU425" i="3"/>
  <c r="BC389" i="3"/>
  <c r="AZ418" i="3"/>
  <c r="AV514" i="3"/>
  <c r="AZ709" i="3"/>
  <c r="BF451" i="3"/>
  <c r="AQ539" i="3"/>
  <c r="BC501" i="3"/>
  <c r="AY571" i="3"/>
  <c r="AQ538" i="3"/>
  <c r="BD640" i="3"/>
  <c r="AV381" i="3"/>
  <c r="BD677" i="3"/>
  <c r="BA536" i="3"/>
  <c r="AU690" i="3"/>
  <c r="BB712" i="3"/>
  <c r="AZ672" i="3"/>
  <c r="BE557" i="3"/>
  <c r="AV662" i="3"/>
  <c r="BD449" i="3"/>
  <c r="AV588" i="3"/>
  <c r="BC564" i="3"/>
  <c r="AW617" i="3"/>
  <c r="AZ336" i="3"/>
  <c r="BB412" i="3"/>
  <c r="BF698" i="3"/>
  <c r="BE388" i="3"/>
  <c r="BE540" i="3"/>
  <c r="AV680" i="3"/>
  <c r="AU452" i="3"/>
  <c r="BA379" i="3"/>
  <c r="BA473" i="3"/>
  <c r="BA506" i="3"/>
  <c r="BF696" i="3"/>
  <c r="BA607" i="3"/>
  <c r="BC570" i="3"/>
  <c r="AY663" i="3"/>
  <c r="BC450" i="3"/>
  <c r="BE712" i="3"/>
  <c r="AQ663" i="3"/>
  <c r="AY671" i="3"/>
  <c r="BE613" i="3"/>
  <c r="BD442" i="3"/>
  <c r="BE650" i="3"/>
  <c r="BC717" i="3"/>
  <c r="AT578" i="3"/>
  <c r="BC579" i="3"/>
  <c r="AP710" i="3"/>
  <c r="BE713" i="3"/>
  <c r="AP611" i="3"/>
  <c r="AZ469" i="3"/>
  <c r="BE676" i="3"/>
  <c r="AP670" i="3"/>
  <c r="AQ624" i="3"/>
  <c r="AT379" i="3"/>
  <c r="AX678" i="3"/>
  <c r="BA610" i="3"/>
  <c r="AW644" i="3"/>
  <c r="BC433" i="3"/>
  <c r="AT264" i="3"/>
  <c r="AW536" i="3"/>
  <c r="AQ601" i="3"/>
  <c r="BD589" i="3"/>
  <c r="AQ614" i="3"/>
  <c r="AT519" i="3"/>
  <c r="AU689" i="3"/>
  <c r="BD665" i="3"/>
  <c r="AU714" i="3"/>
  <c r="AV684" i="3"/>
  <c r="AU681" i="3"/>
  <c r="BA651" i="3"/>
  <c r="AQ637" i="3"/>
  <c r="BF519" i="3"/>
  <c r="AV629" i="3"/>
  <c r="BE710" i="3"/>
  <c r="BD698" i="3"/>
  <c r="AU623" i="3"/>
  <c r="BC563" i="3"/>
  <c r="AQ598" i="3"/>
  <c r="BD547" i="3"/>
  <c r="AX589" i="3"/>
  <c r="AW595" i="3"/>
  <c r="AT583" i="3"/>
  <c r="AP367" i="3"/>
  <c r="BF571" i="3"/>
  <c r="AQ688" i="3"/>
  <c r="AV701" i="3"/>
  <c r="AX558" i="3"/>
  <c r="AT716" i="3"/>
  <c r="AQ576" i="3"/>
  <c r="BA585" i="3"/>
  <c r="AY154" i="3"/>
  <c r="AY586" i="3"/>
  <c r="AQ362" i="3"/>
  <c r="AP562" i="3"/>
  <c r="BF508" i="3"/>
  <c r="AU713" i="3"/>
  <c r="AV710" i="3"/>
  <c r="AX716" i="3"/>
  <c r="AU618" i="3"/>
  <c r="AY508" i="3"/>
  <c r="BB696" i="3"/>
  <c r="AU487" i="3"/>
  <c r="BB403" i="3"/>
  <c r="AU545" i="3"/>
  <c r="AV655" i="3"/>
  <c r="AY623" i="3"/>
  <c r="BF701" i="3"/>
  <c r="BC706" i="3"/>
  <c r="BF425" i="3"/>
  <c r="AY651" i="3"/>
  <c r="BE612" i="3"/>
  <c r="BD607" i="3"/>
  <c r="AZ706" i="3"/>
  <c r="AQ648" i="3"/>
  <c r="BA628" i="3"/>
  <c r="BB706" i="3"/>
  <c r="AX422" i="3"/>
  <c r="BA685" i="3"/>
  <c r="BC536" i="3"/>
  <c r="AT633" i="3"/>
  <c r="BC198" i="3"/>
  <c r="BE335" i="3"/>
  <c r="BE543" i="3"/>
  <c r="AP606" i="3"/>
  <c r="BB430" i="3"/>
  <c r="AV235" i="3"/>
  <c r="BD467" i="3"/>
  <c r="BD475" i="3"/>
  <c r="AT589" i="3"/>
  <c r="AQ479" i="3"/>
  <c r="AX637" i="3"/>
  <c r="BE668" i="3"/>
  <c r="AQ711" i="3"/>
  <c r="AX687" i="3"/>
  <c r="AQ706" i="3"/>
  <c r="BA483" i="3"/>
  <c r="AZ685" i="3"/>
  <c r="AX607" i="3"/>
  <c r="AW558" i="3"/>
  <c r="AZ712" i="3"/>
  <c r="BC671" i="3"/>
  <c r="AV648" i="3"/>
  <c r="AZ582" i="3"/>
  <c r="AZ382" i="3"/>
  <c r="BC490" i="3"/>
  <c r="BF695" i="3"/>
  <c r="AX506" i="3"/>
  <c r="BC682" i="3"/>
  <c r="AW623" i="3"/>
  <c r="AY684" i="3"/>
  <c r="BE490" i="3"/>
  <c r="AY711" i="3"/>
  <c r="AT638" i="3"/>
  <c r="AT285" i="3"/>
  <c r="BA508" i="3"/>
  <c r="BE542" i="3"/>
  <c r="AP308" i="3"/>
  <c r="BC304" i="3"/>
  <c r="BB476" i="3"/>
  <c r="BA712" i="3"/>
  <c r="AQ591" i="3"/>
  <c r="AP696" i="3"/>
  <c r="BD690" i="3"/>
  <c r="AY697" i="3"/>
  <c r="AV627" i="3"/>
  <c r="AX626" i="3"/>
  <c r="AW511" i="3"/>
  <c r="BA538" i="3"/>
  <c r="AV709" i="3"/>
  <c r="AZ410" i="3"/>
  <c r="AP588" i="3"/>
  <c r="AW668" i="3"/>
  <c r="AZ350" i="3"/>
  <c r="AZ682" i="3"/>
  <c r="BE641" i="3"/>
  <c r="BD536" i="3"/>
  <c r="AP629" i="3"/>
  <c r="AV584" i="3"/>
  <c r="AU302" i="3"/>
  <c r="AX680" i="3"/>
  <c r="AP482" i="3"/>
  <c r="AV518" i="3"/>
  <c r="AT502" i="3"/>
  <c r="AV314" i="3"/>
  <c r="AU502" i="3"/>
  <c r="BD591" i="3"/>
  <c r="AY274" i="3"/>
  <c r="AX636" i="3"/>
  <c r="BF294" i="3"/>
  <c r="AX515" i="3"/>
  <c r="BB504" i="3"/>
  <c r="AY312" i="3"/>
  <c r="BF406" i="3"/>
  <c r="AY514" i="3"/>
  <c r="BC397" i="3"/>
  <c r="BB648" i="3"/>
  <c r="AP500" i="3"/>
  <c r="BA652" i="3"/>
  <c r="BB650" i="3"/>
  <c r="BD708" i="3"/>
  <c r="AP512" i="3"/>
  <c r="BC688" i="3"/>
  <c r="AZ445" i="3"/>
  <c r="AX704" i="3"/>
  <c r="AU315" i="3"/>
  <c r="AT581" i="3"/>
  <c r="BA592" i="3"/>
  <c r="BD593" i="3"/>
  <c r="AY700" i="3"/>
  <c r="AT666" i="3"/>
  <c r="BC679" i="3"/>
  <c r="BC647" i="3"/>
  <c r="AY567" i="3"/>
  <c r="AT507" i="3"/>
  <c r="AU651" i="3"/>
  <c r="AY552" i="3"/>
  <c r="AU553" i="3"/>
  <c r="BA643" i="3"/>
  <c r="AQ533" i="3"/>
  <c r="AP518" i="3"/>
  <c r="AY279" i="3"/>
  <c r="AV587" i="3"/>
  <c r="AP268" i="3"/>
  <c r="BB615" i="3"/>
  <c r="AW608" i="3"/>
  <c r="AX451" i="3"/>
  <c r="AZ573" i="3"/>
  <c r="AV674" i="3"/>
  <c r="AT439" i="3"/>
  <c r="BD592" i="3"/>
  <c r="BE620" i="3"/>
  <c r="AV591" i="3"/>
  <c r="AQ625" i="3"/>
  <c r="AZ294" i="3"/>
  <c r="BC674" i="3"/>
  <c r="BE521" i="3"/>
  <c r="AU701" i="3"/>
  <c r="AY640" i="3"/>
  <c r="AY589" i="3"/>
  <c r="BC472" i="3"/>
  <c r="AP709" i="3"/>
  <c r="AV589" i="3"/>
  <c r="AP717" i="3"/>
  <c r="BC623" i="3"/>
  <c r="BE498" i="3"/>
  <c r="BA647" i="3"/>
  <c r="AV301" i="3"/>
  <c r="AY568" i="3"/>
  <c r="BF548" i="3"/>
  <c r="BA553" i="3"/>
  <c r="AV261" i="3"/>
  <c r="BD672" i="3"/>
  <c r="BA683" i="3"/>
  <c r="AZ601" i="3"/>
  <c r="AV357" i="3"/>
  <c r="AX305" i="3"/>
  <c r="AW715" i="3"/>
  <c r="AY534" i="3"/>
  <c r="AW709" i="3"/>
  <c r="AX625" i="3"/>
  <c r="BB701" i="3"/>
  <c r="AY691" i="3"/>
  <c r="AW607" i="3"/>
  <c r="AT529" i="3"/>
  <c r="AZ670" i="3"/>
  <c r="BC653" i="3"/>
  <c r="AQ567" i="3"/>
  <c r="AX433" i="3"/>
  <c r="BA696" i="3"/>
  <c r="AQ585" i="3"/>
  <c r="AY701" i="3"/>
  <c r="AZ699" i="3"/>
  <c r="AZ249" i="3"/>
  <c r="BA665" i="3"/>
  <c r="AX398" i="3"/>
  <c r="AY712" i="3"/>
  <c r="AQ656" i="3"/>
  <c r="BD568" i="3"/>
  <c r="BE706" i="3"/>
  <c r="BD651" i="3"/>
  <c r="AV619" i="3"/>
  <c r="AZ648" i="3"/>
  <c r="AT427" i="3"/>
  <c r="AV350" i="3"/>
  <c r="AY456" i="3"/>
  <c r="AQ502" i="3"/>
  <c r="BD500" i="3"/>
  <c r="AX663" i="3"/>
  <c r="AU705" i="3"/>
  <c r="AW616" i="3"/>
  <c r="BD632" i="3"/>
  <c r="AP439" i="3"/>
  <c r="BA616" i="3"/>
  <c r="AT689" i="3"/>
  <c r="BB489" i="3"/>
  <c r="AU646" i="3"/>
  <c r="BA590" i="3"/>
  <c r="AP681" i="3"/>
  <c r="BA668" i="3"/>
  <c r="AZ680" i="3"/>
  <c r="AX424" i="3"/>
  <c r="AY654" i="3"/>
  <c r="AP617" i="3"/>
  <c r="AU477" i="3"/>
  <c r="BE662" i="3"/>
  <c r="BA522" i="3"/>
  <c r="AU684" i="3"/>
  <c r="AY709" i="3"/>
  <c r="BA448" i="3"/>
  <c r="AY669" i="3"/>
  <c r="BA513" i="3"/>
  <c r="AQ609" i="3"/>
  <c r="BD227" i="3"/>
  <c r="BA335" i="3"/>
  <c r="AT629" i="3"/>
  <c r="BC429" i="3"/>
  <c r="BB491" i="3"/>
  <c r="AU538" i="3"/>
  <c r="AP382" i="3"/>
  <c r="AP366" i="3"/>
  <c r="BC644" i="3"/>
  <c r="AU645" i="3"/>
  <c r="AQ631" i="3"/>
  <c r="AX568" i="3"/>
  <c r="AQ658" i="3"/>
  <c r="AV435" i="3"/>
  <c r="AP571" i="3"/>
  <c r="BB407" i="3"/>
  <c r="AV647" i="3"/>
  <c r="AP475" i="3"/>
  <c r="AU577" i="3"/>
  <c r="AQ526" i="3"/>
  <c r="AW591" i="3"/>
  <c r="AT470" i="3"/>
  <c r="BA697" i="3"/>
  <c r="BE624" i="3"/>
  <c r="AQ644" i="3"/>
  <c r="AX656" i="3"/>
  <c r="BC669" i="3"/>
  <c r="AT684" i="3"/>
  <c r="AU695" i="3"/>
  <c r="AY630" i="3"/>
  <c r="AX509" i="3"/>
  <c r="BC326" i="3"/>
  <c r="BF638" i="3"/>
  <c r="AQ310" i="3"/>
  <c r="AX586" i="3"/>
  <c r="BA459" i="3"/>
  <c r="BA591" i="3"/>
  <c r="BD229" i="3"/>
  <c r="AW649" i="3"/>
  <c r="BB441" i="3"/>
  <c r="BD681" i="3"/>
  <c r="AP647" i="3"/>
  <c r="AP608" i="3"/>
  <c r="AU710" i="3"/>
  <c r="AV675" i="3"/>
  <c r="BC666" i="3"/>
  <c r="AZ463" i="3"/>
  <c r="AQ441" i="3"/>
  <c r="AY652" i="3"/>
  <c r="AP660" i="3"/>
  <c r="AQ621" i="3"/>
  <c r="AY607" i="3"/>
  <c r="BD613" i="3"/>
  <c r="BB310" i="3"/>
  <c r="AU691" i="3"/>
  <c r="AX367" i="3"/>
  <c r="AU608" i="3"/>
  <c r="AU717" i="3"/>
  <c r="BE562" i="3"/>
  <c r="AU513" i="3"/>
  <c r="AX608" i="3"/>
  <c r="AW626" i="3"/>
  <c r="AV309" i="3"/>
  <c r="BA443" i="3"/>
  <c r="AV384" i="3"/>
  <c r="AZ564" i="3"/>
  <c r="BF645" i="3"/>
  <c r="AQ581" i="3"/>
  <c r="AZ519" i="3"/>
  <c r="AP548" i="3"/>
  <c r="AY382" i="3"/>
  <c r="AY496" i="3"/>
  <c r="AW710" i="3"/>
  <c r="AZ438" i="3"/>
  <c r="AP653" i="3"/>
  <c r="BE475" i="3"/>
  <c r="BC697" i="3"/>
  <c r="BC630" i="3"/>
  <c r="AW550" i="3"/>
  <c r="BC686" i="3"/>
  <c r="AV705" i="3"/>
  <c r="AP487" i="3"/>
  <c r="BA650" i="3"/>
  <c r="BB329" i="3"/>
  <c r="BB576" i="3"/>
  <c r="BA301" i="3"/>
  <c r="AZ574" i="3"/>
  <c r="BF528" i="3"/>
  <c r="BF615" i="3"/>
  <c r="BE705" i="3"/>
  <c r="AW544" i="3"/>
  <c r="BE667" i="3"/>
  <c r="BA688" i="3"/>
  <c r="BC652" i="3"/>
  <c r="AU711" i="3"/>
  <c r="AQ650" i="3"/>
  <c r="BF605" i="3"/>
  <c r="BB322" i="3"/>
  <c r="AU540" i="3"/>
  <c r="AY320" i="3"/>
  <c r="AX464" i="3"/>
  <c r="AQ307" i="3"/>
  <c r="AV661" i="3"/>
  <c r="BE717" i="3"/>
  <c r="BA566" i="3"/>
  <c r="AW546" i="3"/>
  <c r="AT521" i="3"/>
  <c r="BB575" i="3"/>
  <c r="BF573" i="3"/>
  <c r="BC701" i="3"/>
  <c r="AT646" i="3"/>
  <c r="AU460" i="3"/>
  <c r="AP689" i="3"/>
  <c r="AW661" i="3"/>
  <c r="AX609" i="3"/>
  <c r="BD700" i="3"/>
  <c r="AZ668" i="3"/>
  <c r="AP451" i="3"/>
  <c r="AU672" i="3"/>
  <c r="BB410" i="3"/>
  <c r="BB561" i="3"/>
  <c r="AW689" i="3"/>
  <c r="BA560" i="3"/>
  <c r="BB622" i="3"/>
  <c r="AX660" i="3"/>
  <c r="AV570" i="3"/>
  <c r="AX339" i="3"/>
  <c r="BF496" i="3"/>
  <c r="BA348" i="3"/>
  <c r="AY420" i="3"/>
  <c r="BF694" i="3"/>
  <c r="AQ483" i="3"/>
  <c r="AV414" i="3"/>
  <c r="BA510" i="3"/>
  <c r="AP373" i="3"/>
  <c r="AX306" i="3"/>
  <c r="BB399" i="3"/>
  <c r="BF637" i="3"/>
  <c r="AW660" i="3"/>
  <c r="AW625" i="3"/>
  <c r="AQ641" i="3"/>
  <c r="AU548" i="3"/>
  <c r="BA518" i="3"/>
  <c r="BD694" i="3"/>
  <c r="BC629" i="3"/>
  <c r="AU660" i="3"/>
  <c r="AT698" i="3"/>
  <c r="AQ613" i="3"/>
  <c r="AV673" i="3"/>
  <c r="BD693" i="3"/>
  <c r="AQ639" i="3"/>
  <c r="BC594" i="3"/>
  <c r="AX661" i="3"/>
  <c r="AX267" i="3"/>
  <c r="AY673" i="3"/>
  <c r="BB710" i="3"/>
  <c r="BC659" i="3"/>
  <c r="AY594" i="3"/>
  <c r="AY661" i="3"/>
  <c r="AX694" i="3"/>
  <c r="BC452" i="3"/>
  <c r="AV400" i="3"/>
  <c r="AQ360" i="3"/>
  <c r="AT327" i="3"/>
  <c r="AP497" i="3"/>
  <c r="AW385" i="3"/>
  <c r="AX688" i="3"/>
  <c r="BB671" i="3"/>
  <c r="AY470" i="3"/>
  <c r="BB684" i="3"/>
  <c r="BD656" i="3"/>
  <c r="AV679" i="3"/>
  <c r="BF681" i="3"/>
  <c r="BA662" i="3"/>
  <c r="BB688" i="3"/>
  <c r="AU567" i="3"/>
  <c r="AZ612" i="3"/>
  <c r="AQ475" i="3"/>
  <c r="AZ679" i="3"/>
  <c r="BF539" i="3"/>
  <c r="BC645" i="3"/>
  <c r="BC651" i="3"/>
  <c r="AP695" i="3"/>
  <c r="AU694" i="3"/>
  <c r="AQ485" i="3"/>
  <c r="AV616" i="3"/>
  <c r="AZ611" i="3"/>
  <c r="BF557" i="3"/>
  <c r="BA682" i="3"/>
  <c r="AY600" i="3"/>
  <c r="BB655" i="3"/>
  <c r="BB538" i="3"/>
  <c r="AV547" i="3"/>
  <c r="BC444" i="3"/>
  <c r="AX673" i="3"/>
  <c r="AZ545" i="3"/>
  <c r="AY257" i="3"/>
  <c r="BE580" i="3"/>
  <c r="AT284" i="3"/>
  <c r="BF583" i="3"/>
  <c r="AW698" i="3"/>
  <c r="AU654" i="3"/>
  <c r="AY707" i="3"/>
  <c r="BD692" i="3"/>
  <c r="BB580" i="3"/>
  <c r="AT523" i="3"/>
  <c r="AU463" i="3"/>
  <c r="AQ592" i="3"/>
  <c r="AW494" i="3"/>
  <c r="BA667" i="3"/>
  <c r="BD424" i="3"/>
  <c r="BB675" i="3"/>
  <c r="BE282" i="3"/>
  <c r="BC690" i="3"/>
  <c r="AX599" i="3"/>
  <c r="AQ565" i="3"/>
  <c r="BA700" i="3"/>
  <c r="AW704" i="3"/>
  <c r="AU693" i="3"/>
  <c r="AX674" i="3"/>
  <c r="AZ586" i="3"/>
  <c r="BA717" i="3"/>
  <c r="BA593" i="3"/>
  <c r="AU615" i="3"/>
  <c r="BE367" i="3"/>
  <c r="AT476" i="3"/>
  <c r="AQ515" i="3"/>
  <c r="BB568" i="3"/>
  <c r="BE572" i="3"/>
  <c r="AQ508" i="3"/>
  <c r="BC657" i="3"/>
  <c r="AU559" i="3"/>
  <c r="BA515" i="3"/>
  <c r="AV713" i="3"/>
  <c r="BC711" i="3"/>
  <c r="BD662" i="3"/>
  <c r="AZ575" i="3"/>
  <c r="BE518" i="3"/>
  <c r="BD635" i="3"/>
  <c r="AV645" i="3"/>
  <c r="AY601" i="3"/>
  <c r="AU641" i="3"/>
  <c r="AV691" i="3"/>
  <c r="AT671" i="3"/>
  <c r="BB630" i="3"/>
  <c r="AY632" i="3"/>
  <c r="AQ542" i="3"/>
  <c r="AZ696" i="3"/>
  <c r="AY642" i="3"/>
  <c r="AX670" i="3"/>
  <c r="BE673" i="3"/>
  <c r="AQ700" i="3"/>
  <c r="AU700" i="3"/>
  <c r="AY495" i="3"/>
  <c r="BF558" i="3"/>
  <c r="AU604" i="3"/>
  <c r="AT618" i="3"/>
  <c r="BD645" i="3"/>
  <c r="AU520" i="3"/>
  <c r="AW521" i="3"/>
  <c r="AY686" i="3"/>
  <c r="AX489" i="3"/>
  <c r="AU612" i="3"/>
  <c r="BA630" i="3"/>
  <c r="AW531" i="3"/>
  <c r="BA557" i="3"/>
  <c r="AP522" i="3"/>
  <c r="AW650" i="3"/>
  <c r="BC648" i="3"/>
  <c r="AQ577" i="3"/>
  <c r="AY628" i="3"/>
  <c r="AV508" i="3"/>
  <c r="AV511" i="3"/>
  <c r="BE651" i="3"/>
  <c r="BF521" i="3"/>
  <c r="AW677" i="3"/>
  <c r="AY705" i="3"/>
  <c r="AY688" i="3"/>
  <c r="BE586" i="3"/>
  <c r="AU629" i="3"/>
  <c r="BC642" i="3"/>
  <c r="AZ711" i="3"/>
  <c r="BD639" i="3"/>
  <c r="AU663" i="3"/>
  <c r="BB334" i="3"/>
  <c r="AY608" i="3"/>
  <c r="BF608" i="3"/>
  <c r="BA469" i="3"/>
  <c r="AU360" i="3"/>
  <c r="AT445" i="3"/>
  <c r="AY536" i="3"/>
  <c r="BB282" i="3"/>
  <c r="BB266" i="3"/>
  <c r="AU591" i="3"/>
  <c r="BF619" i="3"/>
  <c r="BC639" i="3"/>
  <c r="AQ642" i="3"/>
  <c r="BE648" i="3"/>
  <c r="BA587" i="3"/>
  <c r="AX699" i="3"/>
  <c r="AW657" i="3"/>
  <c r="AW663" i="3"/>
  <c r="BF647" i="3"/>
  <c r="BA494" i="3"/>
  <c r="BB554" i="3"/>
  <c r="BC633" i="3"/>
  <c r="AQ690" i="3"/>
  <c r="BC588" i="3"/>
  <c r="BC658" i="3"/>
  <c r="AP698" i="3"/>
  <c r="AW714" i="3"/>
  <c r="BF649" i="3"/>
  <c r="BE694" i="3"/>
  <c r="AV651" i="3"/>
  <c r="AU622" i="3"/>
  <c r="BA653" i="3"/>
  <c r="AP638" i="3"/>
  <c r="AY546" i="3"/>
  <c r="AW371" i="3"/>
  <c r="AW528" i="3"/>
  <c r="AZ378" i="3"/>
  <c r="AY610" i="3"/>
  <c r="AU650" i="3"/>
  <c r="AQ501" i="3"/>
  <c r="BC260" i="3"/>
  <c r="AV452" i="3"/>
  <c r="AT416" i="3"/>
  <c r="AT681" i="3"/>
  <c r="AT710" i="3"/>
  <c r="BA676" i="3"/>
  <c r="BD584" i="3"/>
  <c r="BD712" i="3"/>
  <c r="BD701" i="3"/>
  <c r="AQ646" i="3"/>
  <c r="BB465" i="3"/>
  <c r="BC708" i="3"/>
  <c r="BC422" i="3"/>
  <c r="AW597" i="3"/>
  <c r="AV595" i="3"/>
  <c r="AV623" i="3"/>
  <c r="BC668" i="3"/>
  <c r="AP707" i="3"/>
  <c r="AU634" i="3"/>
  <c r="AY716" i="3"/>
  <c r="AX671" i="3"/>
  <c r="BD599" i="3"/>
  <c r="BE554" i="3"/>
  <c r="AP616" i="3"/>
  <c r="AU628" i="3"/>
  <c r="BD611" i="3"/>
  <c r="AQ458" i="3"/>
  <c r="BB550" i="3"/>
  <c r="AZ220" i="3"/>
  <c r="AT303" i="3"/>
  <c r="AT287" i="3"/>
  <c r="BA340" i="3"/>
  <c r="AU539" i="3"/>
  <c r="AW604" i="3"/>
  <c r="BB646" i="3"/>
  <c r="BB419" i="3"/>
  <c r="BA542" i="3"/>
  <c r="BD704" i="3"/>
  <c r="AZ614" i="3"/>
  <c r="AT656" i="3"/>
  <c r="AT543" i="3"/>
  <c r="BE569" i="3"/>
  <c r="AU706" i="3"/>
  <c r="BE488" i="3"/>
  <c r="AV549" i="3"/>
  <c r="AX562" i="3"/>
  <c r="BF683" i="3"/>
  <c r="BF639" i="3"/>
  <c r="AY714" i="3"/>
  <c r="AQ606" i="3"/>
  <c r="AQ559" i="3"/>
  <c r="AT262" i="3"/>
  <c r="AQ511" i="3"/>
  <c r="BB584" i="3"/>
  <c r="BB448" i="3"/>
  <c r="AY627" i="3"/>
  <c r="AZ631" i="3"/>
  <c r="BB643" i="3"/>
  <c r="BD608" i="3"/>
  <c r="AV524" i="3"/>
  <c r="BA24" i="3"/>
  <c r="BF706" i="3"/>
  <c r="AT661" i="3"/>
  <c r="AZ442" i="3"/>
  <c r="AP321" i="3"/>
  <c r="AU342" i="3"/>
  <c r="AW444" i="3"/>
  <c r="AZ651" i="3"/>
  <c r="BD684" i="3"/>
  <c r="BE649" i="3"/>
  <c r="BB545" i="3"/>
  <c r="BC646" i="3"/>
  <c r="BF652" i="3"/>
  <c r="BE548" i="3"/>
  <c r="AV569" i="3"/>
  <c r="AU669" i="3"/>
  <c r="BD687" i="3"/>
  <c r="BA626" i="3"/>
  <c r="AP514" i="3"/>
  <c r="BF716" i="3"/>
  <c r="AY522" i="3"/>
  <c r="BA561" i="3"/>
  <c r="BD510" i="3"/>
  <c r="AZ396" i="3"/>
  <c r="AT688" i="3"/>
  <c r="BA523" i="3"/>
  <c r="AT643" i="3"/>
  <c r="BA713" i="3"/>
  <c r="AV689" i="3"/>
  <c r="BF192" i="3"/>
  <c r="AW573" i="3"/>
  <c r="AZ673" i="3"/>
  <c r="BF260" i="3"/>
  <c r="BB530" i="3"/>
  <c r="AX618" i="3"/>
  <c r="BA456" i="3"/>
  <c r="BC235" i="3"/>
  <c r="AT560" i="3"/>
  <c r="AT665" i="3"/>
  <c r="AV687" i="3"/>
  <c r="BC707" i="3"/>
  <c r="AU687" i="3"/>
  <c r="AW439" i="3"/>
  <c r="BE661" i="3"/>
  <c r="AX514" i="3"/>
  <c r="AQ480" i="3"/>
  <c r="BB689" i="3"/>
  <c r="AW572" i="3"/>
  <c r="BD413" i="3"/>
  <c r="BD621" i="3"/>
  <c r="AT697" i="3"/>
  <c r="BB635" i="3"/>
  <c r="AP527" i="3"/>
  <c r="BD673" i="3"/>
  <c r="AV672" i="3"/>
  <c r="BD566" i="3"/>
  <c r="AP656" i="3"/>
  <c r="AZ628" i="3"/>
  <c r="BB634" i="3"/>
  <c r="BB612" i="3"/>
  <c r="BD644" i="3"/>
  <c r="AZ597" i="3"/>
  <c r="AX532" i="3"/>
  <c r="AW349" i="3"/>
  <c r="AV399" i="3"/>
  <c r="BC702" i="3"/>
  <c r="AP708" i="3"/>
  <c r="BE516" i="3"/>
  <c r="BC325" i="3"/>
  <c r="BB414" i="3"/>
  <c r="AU391" i="3"/>
  <c r="BF677" i="3"/>
  <c r="AW613" i="3"/>
  <c r="BE631" i="3"/>
  <c r="AY572" i="3"/>
  <c r="AT577" i="3"/>
  <c r="BD642" i="3"/>
  <c r="BD390" i="3"/>
  <c r="AQ463" i="3"/>
  <c r="AT704" i="3"/>
  <c r="AP427" i="3"/>
  <c r="AZ594" i="3"/>
  <c r="AY441" i="3"/>
  <c r="AW692" i="3"/>
  <c r="AP631" i="3"/>
  <c r="AQ712" i="3"/>
  <c r="AY643" i="3"/>
  <c r="BC715" i="3"/>
  <c r="AQ702" i="3"/>
  <c r="AY553" i="3"/>
  <c r="BE564" i="3"/>
  <c r="BC664" i="3"/>
  <c r="BB608" i="3"/>
  <c r="AZ348" i="3"/>
  <c r="AZ623" i="3"/>
  <c r="AP355" i="3"/>
  <c r="BF361" i="3"/>
  <c r="AW432" i="3"/>
  <c r="AU467" i="3"/>
  <c r="AX569" i="3"/>
  <c r="AU403" i="3"/>
  <c r="AZ468" i="3"/>
  <c r="AW627" i="3"/>
  <c r="BA693" i="3"/>
  <c r="BC405" i="3"/>
  <c r="BE601" i="3"/>
  <c r="AX549" i="3"/>
  <c r="BA659" i="3"/>
  <c r="AZ626" i="3"/>
  <c r="BE639" i="3"/>
  <c r="BD655" i="3"/>
  <c r="AT250" i="3"/>
  <c r="AU639" i="3"/>
  <c r="BA414" i="3"/>
  <c r="AX715" i="3"/>
  <c r="AT639" i="3"/>
  <c r="AX616" i="3"/>
  <c r="AZ615" i="3"/>
  <c r="BF332" i="3"/>
  <c r="BA642" i="3"/>
  <c r="BA544" i="3"/>
  <c r="AV706" i="3"/>
  <c r="AY339" i="3"/>
  <c r="BE714" i="3"/>
  <c r="AQ660" i="3"/>
  <c r="BA220" i="3"/>
  <c r="AW682" i="3"/>
  <c r="AQ465" i="3"/>
  <c r="AW340" i="3"/>
  <c r="AY659" i="3"/>
  <c r="AQ683" i="3"/>
  <c r="AW346" i="3"/>
  <c r="BF423" i="3"/>
  <c r="AT378" i="3"/>
  <c r="AP210" i="3"/>
  <c r="BB595" i="3"/>
  <c r="AY706" i="3"/>
  <c r="BB593" i="3"/>
  <c r="AT658" i="3"/>
  <c r="AX622" i="3"/>
  <c r="AP697" i="3"/>
  <c r="AP669" i="3"/>
  <c r="AT592" i="3"/>
  <c r="AY717" i="3"/>
  <c r="AQ687" i="3"/>
  <c r="BF707" i="3"/>
  <c r="AV637" i="3"/>
  <c r="AZ616" i="3"/>
  <c r="BF630" i="3"/>
  <c r="BE653" i="3"/>
  <c r="AQ605" i="3"/>
  <c r="AX582" i="3"/>
  <c r="BB369" i="3"/>
  <c r="BD614" i="3"/>
  <c r="AX542" i="3"/>
  <c r="AV652" i="3"/>
  <c r="BC684" i="3"/>
  <c r="AW576" i="3"/>
  <c r="AU644" i="3"/>
  <c r="BC596" i="3"/>
  <c r="BE626" i="3"/>
  <c r="BB254" i="3"/>
  <c r="BC366" i="3"/>
  <c r="AX519" i="3"/>
  <c r="AX287" i="3"/>
  <c r="BA615" i="3"/>
  <c r="AQ628" i="3"/>
  <c r="BB683" i="3"/>
  <c r="AX675" i="3"/>
  <c r="AU606" i="3"/>
  <c r="BB668" i="3"/>
  <c r="BF687" i="3"/>
  <c r="AP567" i="3"/>
  <c r="BE492" i="3"/>
  <c r="BA716" i="3"/>
  <c r="AU603" i="3"/>
  <c r="BB633" i="3"/>
  <c r="BD680" i="3"/>
  <c r="AT627" i="3"/>
  <c r="BE609" i="3"/>
  <c r="BB420" i="3"/>
  <c r="AU558" i="3"/>
  <c r="AU686" i="3"/>
  <c r="AT508" i="3"/>
  <c r="AX666" i="3"/>
  <c r="AP684" i="3"/>
  <c r="AP715" i="3"/>
  <c r="BF505" i="3"/>
  <c r="AY359" i="3"/>
  <c r="BB555" i="3"/>
  <c r="AW667" i="3"/>
  <c r="BB605" i="3"/>
  <c r="BD623" i="3"/>
  <c r="AX597" i="3"/>
  <c r="AV496" i="3"/>
  <c r="AP423" i="3"/>
  <c r="BE623" i="3"/>
  <c r="BC399" i="3"/>
  <c r="AT355" i="3"/>
  <c r="BF475" i="3"/>
  <c r="BA675" i="3"/>
  <c r="AV692" i="3"/>
  <c r="AQ717" i="3"/>
  <c r="BD714" i="3"/>
  <c r="BB694" i="3"/>
  <c r="AP296" i="3"/>
  <c r="AY618" i="3"/>
  <c r="BE591" i="3"/>
  <c r="BA679" i="3"/>
  <c r="BD703" i="3"/>
  <c r="AU699" i="3"/>
  <c r="AZ647" i="3"/>
  <c r="AX591" i="3"/>
  <c r="AP618" i="3"/>
  <c r="BA308" i="3"/>
  <c r="AU474" i="3"/>
  <c r="BF477" i="3"/>
  <c r="AV512" i="3"/>
  <c r="BA644" i="3"/>
  <c r="AV658" i="3"/>
  <c r="BE332" i="3"/>
  <c r="BC694" i="3"/>
  <c r="BB711" i="3"/>
  <c r="AV578" i="3"/>
  <c r="AW514" i="3"/>
  <c r="BA612" i="3"/>
  <c r="AY580" i="3"/>
  <c r="AY442" i="3"/>
  <c r="BD466" i="3"/>
  <c r="BE693" i="3"/>
  <c r="AW489" i="3"/>
  <c r="AU570" i="3"/>
  <c r="BC710" i="3"/>
  <c r="BF709" i="3"/>
  <c r="BE690" i="3"/>
  <c r="BD716" i="3"/>
  <c r="BB641" i="3"/>
  <c r="BE645" i="3"/>
  <c r="AW497" i="3"/>
  <c r="BE703" i="3"/>
  <c r="AQ705" i="3"/>
  <c r="AV700" i="3"/>
  <c r="BB446" i="3"/>
  <c r="AZ617" i="3"/>
  <c r="AQ604" i="3"/>
  <c r="AP480" i="3"/>
  <c r="AW685" i="3"/>
  <c r="AZ588" i="3"/>
  <c r="BF699" i="3"/>
  <c r="BA686" i="3"/>
  <c r="AP591" i="3"/>
  <c r="AT700" i="3"/>
  <c r="AP397" i="3"/>
  <c r="AT83" i="3"/>
  <c r="AZ605" i="3"/>
  <c r="AP337" i="3"/>
  <c r="AT323" i="3"/>
  <c r="AY677" i="3"/>
  <c r="AZ482" i="3"/>
  <c r="BA559" i="3"/>
  <c r="AW326" i="3"/>
  <c r="BB93" i="3"/>
  <c r="AX665" i="3"/>
  <c r="AV457" i="3"/>
  <c r="BE689" i="3"/>
  <c r="AU637" i="3"/>
  <c r="AP609" i="3"/>
  <c r="AP425" i="3"/>
  <c r="AX701" i="3"/>
  <c r="AT702" i="3"/>
  <c r="AX702" i="3"/>
  <c r="AX566" i="3"/>
  <c r="AY658" i="3"/>
  <c r="AT683" i="3"/>
  <c r="BD430" i="3"/>
  <c r="BC618" i="3"/>
  <c r="BE524" i="3"/>
  <c r="BA457" i="3"/>
  <c r="AW681" i="3"/>
  <c r="AV556" i="3"/>
  <c r="BE546" i="3"/>
  <c r="BE539" i="3"/>
  <c r="BD479" i="3"/>
  <c r="AX614" i="3"/>
  <c r="AZ627" i="3"/>
  <c r="AT289" i="3"/>
  <c r="AX442" i="3"/>
  <c r="AV438" i="3"/>
  <c r="BB537" i="3"/>
  <c r="BE587" i="3"/>
  <c r="BE643" i="3"/>
  <c r="BB424" i="3"/>
  <c r="AX481" i="3"/>
  <c r="AW389" i="3"/>
  <c r="AU598" i="3"/>
  <c r="AX283" i="3"/>
  <c r="BB693" i="3"/>
  <c r="BF680" i="3"/>
  <c r="AQ489" i="3"/>
  <c r="AQ673" i="3"/>
  <c r="AU497" i="3"/>
  <c r="AW717" i="3"/>
  <c r="AT677" i="3"/>
  <c r="AT713" i="3"/>
  <c r="AT706" i="3"/>
  <c r="AT630" i="3"/>
  <c r="AQ487" i="3"/>
  <c r="BA393" i="3"/>
  <c r="BF673" i="3"/>
  <c r="AU383" i="3"/>
  <c r="BF324" i="3"/>
  <c r="BD447" i="3"/>
  <c r="BD530" i="3"/>
  <c r="AX482" i="3"/>
  <c r="AV704" i="3"/>
  <c r="AP283" i="3"/>
  <c r="AY380" i="3"/>
  <c r="BB461" i="3"/>
  <c r="AZ717" i="3"/>
  <c r="AX682" i="3"/>
  <c r="BC502" i="3"/>
  <c r="BF311" i="3"/>
  <c r="AX517" i="3"/>
  <c r="BB330" i="3"/>
  <c r="BA272" i="3"/>
  <c r="AT489" i="3"/>
  <c r="AY467" i="3"/>
  <c r="AT566" i="3"/>
  <c r="BE567" i="3"/>
  <c r="AU715" i="3"/>
  <c r="BE522" i="3"/>
  <c r="AT636" i="3"/>
  <c r="BB632" i="3"/>
  <c r="AT485" i="3"/>
  <c r="AP624" i="3"/>
  <c r="BF717" i="3"/>
  <c r="AV421" i="3"/>
  <c r="BA664" i="3"/>
  <c r="BC654" i="3"/>
  <c r="BA412" i="3"/>
  <c r="BB709" i="3"/>
  <c r="AX593" i="3"/>
  <c r="AY471" i="3"/>
  <c r="AY666" i="3"/>
  <c r="BE701" i="3"/>
  <c r="BF628" i="3"/>
  <c r="AX686" i="3"/>
  <c r="AX229" i="3"/>
  <c r="AW587" i="3"/>
  <c r="AZ486" i="3"/>
  <c r="BC442" i="3"/>
  <c r="BC313" i="3"/>
  <c r="BD600" i="3"/>
  <c r="BB618" i="3"/>
  <c r="BA595" i="3"/>
  <c r="BB645" i="3"/>
  <c r="AX429" i="3"/>
  <c r="AY554" i="3"/>
  <c r="AY288" i="3"/>
  <c r="AQ444" i="3"/>
  <c r="AW217" i="3"/>
  <c r="AX561" i="3"/>
  <c r="AU516" i="3"/>
  <c r="AW594" i="3"/>
  <c r="AP651" i="3"/>
  <c r="AY483" i="3"/>
  <c r="BB600" i="3"/>
  <c r="AU541" i="3"/>
  <c r="AP703" i="3"/>
  <c r="AW612" i="3"/>
  <c r="AU652" i="3"/>
  <c r="BC537" i="3"/>
  <c r="AU498" i="3"/>
  <c r="AP313" i="3"/>
  <c r="BB467" i="3"/>
  <c r="BC634" i="3"/>
  <c r="AQ600" i="3"/>
  <c r="BE467" i="3"/>
  <c r="BF663" i="3"/>
  <c r="AU439" i="3"/>
  <c r="AZ537" i="3"/>
  <c r="AT509" i="3"/>
  <c r="BE465" i="3"/>
  <c r="BC695" i="3"/>
  <c r="BB707" i="3"/>
  <c r="AW706" i="3"/>
  <c r="AX703" i="3"/>
  <c r="AQ368" i="3"/>
  <c r="BF438" i="3"/>
  <c r="AQ179" i="3"/>
  <c r="AY574" i="3"/>
  <c r="AT659" i="3"/>
  <c r="BF313" i="3"/>
  <c r="AZ716" i="3"/>
  <c r="AV686" i="3"/>
  <c r="AY480" i="3"/>
  <c r="AX708" i="3"/>
  <c r="BC691" i="3"/>
  <c r="BF296" i="3"/>
  <c r="AV628" i="3"/>
  <c r="AP581" i="3"/>
  <c r="BA265" i="3"/>
  <c r="AY685" i="3"/>
  <c r="AT693" i="3"/>
  <c r="BD617" i="3"/>
  <c r="AW605" i="3"/>
  <c r="AT625" i="3"/>
  <c r="AT654" i="3"/>
  <c r="AT621" i="3"/>
  <c r="AU627" i="3"/>
  <c r="BF597" i="3"/>
  <c r="BB563" i="3"/>
  <c r="AP700" i="3"/>
  <c r="AQ350" i="3"/>
  <c r="BD495" i="3"/>
  <c r="AY417" i="3"/>
  <c r="BC495" i="3"/>
  <c r="BA581" i="3"/>
  <c r="AQ662" i="3"/>
  <c r="AZ394" i="3"/>
  <c r="AX538" i="3"/>
  <c r="BD565" i="3"/>
  <c r="AV644" i="3"/>
  <c r="BA413" i="3"/>
  <c r="AQ484" i="3"/>
  <c r="AT663" i="3"/>
  <c r="AV596" i="3"/>
  <c r="BC670" i="3"/>
  <c r="AZ686" i="3"/>
  <c r="BE575" i="3"/>
  <c r="BA594" i="3"/>
  <c r="BF657" i="3"/>
  <c r="AQ685" i="3"/>
  <c r="BA703" i="3"/>
  <c r="AV626" i="3"/>
  <c r="BB453" i="3"/>
  <c r="BB590" i="3"/>
  <c r="BE487" i="3"/>
  <c r="AP212" i="3"/>
  <c r="AU621" i="3"/>
  <c r="BF457" i="3"/>
  <c r="AP705" i="3"/>
  <c r="BA666" i="3"/>
  <c r="BB373" i="3"/>
  <c r="BF480" i="3"/>
  <c r="BB540" i="3"/>
  <c r="AT533" i="3"/>
  <c r="BD245" i="3"/>
  <c r="AQ649" i="3"/>
  <c r="BD539" i="3"/>
  <c r="BB214" i="3"/>
  <c r="AZ684" i="3"/>
  <c r="AQ584" i="3"/>
  <c r="BA410" i="3"/>
  <c r="BE577" i="3"/>
  <c r="AQ632" i="3"/>
  <c r="BE606" i="3"/>
  <c r="AU664" i="3"/>
  <c r="BC663" i="3"/>
  <c r="AV621" i="3"/>
  <c r="AV707" i="3"/>
  <c r="AX606" i="3"/>
  <c r="AP692" i="3"/>
  <c r="AX436" i="3"/>
  <c r="BF690" i="3"/>
  <c r="AY637" i="3"/>
  <c r="AP687" i="3"/>
  <c r="AW564" i="3"/>
  <c r="BF715" i="3"/>
  <c r="BC637" i="3"/>
  <c r="BC677" i="3"/>
  <c r="AQ587" i="3"/>
  <c r="AZ635" i="3"/>
  <c r="AP595" i="3"/>
  <c r="AZ404" i="3"/>
  <c r="AP508" i="3"/>
  <c r="BD596" i="3"/>
  <c r="BB463" i="3"/>
  <c r="BE688" i="3"/>
  <c r="AT511" i="3"/>
  <c r="AU601" i="3"/>
  <c r="BA655" i="3"/>
  <c r="AU285" i="3"/>
  <c r="BC649" i="3"/>
  <c r="BC479" i="3"/>
  <c r="BD543" i="3"/>
  <c r="BD438" i="3"/>
  <c r="AZ213" i="3"/>
  <c r="BF560" i="3"/>
  <c r="AW641" i="3"/>
  <c r="BB609" i="3"/>
  <c r="BB495" i="3"/>
  <c r="AP701" i="3"/>
  <c r="BC503" i="3"/>
  <c r="AU584" i="3"/>
  <c r="BC620" i="3"/>
  <c r="BD554" i="3"/>
  <c r="AT691" i="3"/>
  <c r="AU595" i="3"/>
  <c r="BA684" i="3"/>
  <c r="AY524" i="3"/>
  <c r="AQ507" i="3"/>
  <c r="AX677" i="3"/>
  <c r="AZ233" i="3"/>
  <c r="BF444" i="3"/>
  <c r="BD433" i="3"/>
  <c r="BD709" i="3"/>
  <c r="BC456" i="3"/>
  <c r="BA570" i="3"/>
  <c r="AV410" i="3"/>
  <c r="BD537" i="3"/>
  <c r="AZ364" i="3"/>
  <c r="AZ637" i="3"/>
  <c r="AX492" i="3"/>
  <c r="AZ559" i="3"/>
  <c r="BC548" i="3"/>
  <c r="AW135" i="3"/>
  <c r="AT545" i="3"/>
  <c r="AW362" i="3"/>
  <c r="AP671" i="3"/>
  <c r="AX230" i="3"/>
  <c r="BD221" i="3"/>
  <c r="BB606" i="3"/>
  <c r="AQ578" i="3"/>
  <c r="AT576" i="3"/>
  <c r="BC403" i="3"/>
  <c r="BB439" i="3"/>
  <c r="BB393" i="3"/>
  <c r="AX48" i="3"/>
  <c r="BC540" i="3"/>
  <c r="AZ580" i="3"/>
  <c r="AX321" i="3"/>
  <c r="BB532" i="3"/>
  <c r="AX56" i="3"/>
  <c r="AY39" i="3"/>
  <c r="AX501" i="3"/>
  <c r="AX454" i="3"/>
  <c r="AZ509" i="3"/>
  <c r="AZ310" i="3"/>
  <c r="BA424" i="3"/>
  <c r="AV228" i="3"/>
  <c r="AY343" i="3"/>
  <c r="AZ572" i="3"/>
  <c r="AZ520" i="3"/>
  <c r="BB224" i="3"/>
  <c r="BB429" i="3"/>
  <c r="AW298" i="3"/>
  <c r="BE210" i="3"/>
  <c r="BA287" i="3"/>
  <c r="BA423" i="3"/>
  <c r="AV420" i="3"/>
  <c r="BB165" i="3"/>
  <c r="AY523" i="3"/>
  <c r="AW468" i="3"/>
  <c r="BF329" i="3"/>
  <c r="AW620" i="3"/>
  <c r="AW598" i="3"/>
  <c r="BE635" i="3"/>
  <c r="AX555" i="3"/>
  <c r="AV633" i="3"/>
  <c r="AT607" i="3"/>
  <c r="BD519" i="3"/>
  <c r="BE655" i="3"/>
  <c r="BF616" i="3"/>
  <c r="AZ308" i="3"/>
  <c r="AT276" i="3"/>
  <c r="AX641" i="3"/>
  <c r="AU500" i="3"/>
  <c r="AV492" i="3"/>
  <c r="AX619" i="3"/>
  <c r="AT634" i="3"/>
  <c r="AT361" i="3"/>
  <c r="AV327" i="3"/>
  <c r="BE622" i="3"/>
  <c r="AZ164" i="3"/>
  <c r="AU527" i="3"/>
  <c r="BC716" i="3"/>
  <c r="AT385" i="3"/>
  <c r="AY501" i="3"/>
  <c r="AX457" i="3"/>
  <c r="AT312" i="3"/>
  <c r="BC613" i="3"/>
  <c r="AU466" i="3"/>
  <c r="AT582" i="3"/>
  <c r="AX366" i="3"/>
  <c r="BD324" i="3"/>
  <c r="AP479" i="3"/>
  <c r="AV480" i="3"/>
  <c r="BF326" i="3"/>
  <c r="AW464" i="3"/>
  <c r="AP272" i="3"/>
  <c r="AW502" i="3"/>
  <c r="BC468" i="3"/>
  <c r="AZ419" i="3"/>
  <c r="AZ318" i="3"/>
  <c r="BF186" i="3"/>
  <c r="BD32" i="3"/>
  <c r="BD273" i="3"/>
  <c r="BD251" i="3"/>
  <c r="BE100" i="3"/>
  <c r="BB183" i="3"/>
  <c r="BB481" i="3"/>
  <c r="BE371" i="3"/>
  <c r="BC321" i="3"/>
  <c r="AZ489" i="3"/>
  <c r="BE436" i="3"/>
  <c r="AZ289" i="3"/>
  <c r="BF383" i="3"/>
  <c r="AW372" i="3"/>
  <c r="AT306" i="3"/>
  <c r="AU282" i="3"/>
  <c r="AX19" i="3"/>
  <c r="BA51" i="3"/>
  <c r="AZ172" i="3"/>
  <c r="BB316" i="3"/>
  <c r="BF390" i="3"/>
  <c r="AZ317" i="3"/>
  <c r="AT482" i="3"/>
  <c r="AQ346" i="3"/>
  <c r="BF587" i="3"/>
  <c r="AY510" i="3"/>
  <c r="AV678" i="3"/>
  <c r="BE608" i="3"/>
  <c r="BD697" i="3"/>
  <c r="AP416" i="3"/>
  <c r="BF348" i="3"/>
  <c r="AX560" i="3"/>
  <c r="BF601" i="3"/>
  <c r="AP383" i="3"/>
  <c r="BF672" i="3"/>
  <c r="BA320" i="3"/>
  <c r="BE625" i="3"/>
  <c r="AX144" i="3"/>
  <c r="BE665" i="3"/>
  <c r="BD405" i="3"/>
  <c r="AW387" i="3"/>
  <c r="BD464" i="3"/>
  <c r="AT623" i="3"/>
  <c r="AZ152" i="3"/>
  <c r="BE281" i="3"/>
  <c r="AU329" i="3"/>
  <c r="AT526" i="3"/>
  <c r="AU357" i="3"/>
  <c r="AY430" i="3"/>
  <c r="BD72" i="3"/>
  <c r="AT183" i="3"/>
  <c r="AZ360" i="3"/>
  <c r="BB447" i="3"/>
  <c r="AQ419" i="3"/>
  <c r="AW279" i="3"/>
  <c r="BF222" i="3"/>
  <c r="AU472" i="3"/>
  <c r="BC379" i="3"/>
  <c r="AZ330" i="3"/>
  <c r="BE343" i="3"/>
  <c r="BD453" i="3"/>
  <c r="AV271" i="3"/>
  <c r="AQ248" i="3"/>
  <c r="AW391" i="3"/>
  <c r="AX115" i="3"/>
  <c r="BA110" i="3"/>
  <c r="AY55" i="3"/>
  <c r="AU29" i="3"/>
  <c r="AU365" i="3"/>
  <c r="AP277" i="3"/>
  <c r="AP258" i="3"/>
  <c r="BB273" i="3"/>
  <c r="AT201" i="3"/>
  <c r="BD26" i="3"/>
  <c r="AX200" i="3"/>
  <c r="BB83" i="3"/>
  <c r="AW311" i="3"/>
  <c r="AZ492" i="3"/>
  <c r="AY256" i="3"/>
  <c r="AV85" i="3"/>
  <c r="AW534" i="3"/>
  <c r="AP270" i="3"/>
  <c r="BA251" i="3"/>
  <c r="BD588" i="3"/>
  <c r="AU86" i="3"/>
  <c r="BD307" i="3"/>
  <c r="AV289" i="3"/>
  <c r="AQ322" i="3"/>
  <c r="AZ703" i="3"/>
  <c r="AP579" i="3"/>
  <c r="BB700" i="3"/>
  <c r="AW699" i="3"/>
  <c r="AP587" i="3"/>
  <c r="AW664" i="3"/>
  <c r="BA609" i="3"/>
  <c r="AQ689" i="3"/>
  <c r="BC712" i="3"/>
  <c r="BA503" i="3"/>
  <c r="AY500" i="3"/>
  <c r="AZ634" i="3"/>
  <c r="BA504" i="3"/>
  <c r="AW146" i="3"/>
  <c r="AT402" i="3"/>
  <c r="AP649" i="3"/>
  <c r="BC635" i="3"/>
  <c r="AX580" i="3"/>
  <c r="BB344" i="3"/>
  <c r="AQ590" i="3"/>
  <c r="BC609" i="3"/>
  <c r="BF559" i="3"/>
  <c r="AV262" i="3"/>
  <c r="AT329" i="3"/>
  <c r="AP637" i="3"/>
  <c r="AU518" i="3"/>
  <c r="BD626" i="3"/>
  <c r="BB585" i="3"/>
  <c r="AY587" i="3"/>
  <c r="AY540" i="3"/>
  <c r="BC542" i="3"/>
  <c r="AQ692" i="3"/>
  <c r="BE534" i="3"/>
  <c r="BB234" i="3"/>
  <c r="AQ693" i="3"/>
  <c r="AX400" i="3"/>
  <c r="AV338" i="3"/>
  <c r="AX254" i="3"/>
  <c r="AY525" i="3"/>
  <c r="AQ568" i="3"/>
  <c r="BA325" i="3"/>
  <c r="BA390" i="3"/>
  <c r="BC132" i="3"/>
  <c r="AZ111" i="3"/>
  <c r="AP459" i="3"/>
  <c r="BD451" i="3"/>
  <c r="BA359" i="3"/>
  <c r="AZ526" i="3"/>
  <c r="BA351" i="3"/>
  <c r="AX202" i="3"/>
  <c r="AZ370" i="3"/>
  <c r="BB361" i="3"/>
  <c r="BF226" i="3"/>
  <c r="AX118" i="3"/>
  <c r="AW290" i="3"/>
  <c r="AX645" i="3"/>
  <c r="AZ219" i="3"/>
  <c r="AT549" i="3"/>
  <c r="AX139" i="3"/>
  <c r="AU454" i="3"/>
  <c r="AQ427" i="3"/>
  <c r="AW165" i="3"/>
  <c r="AX50" i="3"/>
  <c r="AX262" i="3"/>
  <c r="AX672" i="3"/>
  <c r="BC491" i="3"/>
  <c r="AT493" i="3"/>
  <c r="BC604" i="3"/>
  <c r="AV364" i="3"/>
  <c r="AV259" i="3"/>
  <c r="AP348" i="3"/>
  <c r="AV615" i="3"/>
  <c r="AV654" i="3"/>
  <c r="AX387" i="3"/>
  <c r="AQ671" i="3"/>
  <c r="BB559" i="3"/>
  <c r="BA524" i="3"/>
  <c r="AZ595" i="3"/>
  <c r="AX445" i="3"/>
  <c r="AP668" i="3"/>
  <c r="BD711" i="3"/>
  <c r="BE638" i="3"/>
  <c r="AX545" i="3"/>
  <c r="BC700" i="3"/>
  <c r="BD496" i="3"/>
  <c r="AV625" i="3"/>
  <c r="BE711" i="3"/>
  <c r="AT674" i="3"/>
  <c r="AP678" i="3"/>
  <c r="AQ676" i="3"/>
  <c r="AQ517" i="3"/>
  <c r="BB503" i="3"/>
  <c r="AY413" i="3"/>
  <c r="BD357" i="3"/>
  <c r="BA588" i="3"/>
  <c r="AV668" i="3"/>
  <c r="BB528" i="3"/>
  <c r="AW487" i="3"/>
  <c r="BE496" i="3"/>
  <c r="AU685" i="3"/>
  <c r="AP455" i="3"/>
  <c r="BC527" i="3"/>
  <c r="BA286" i="3"/>
  <c r="BD670" i="3"/>
  <c r="AX642" i="3"/>
  <c r="BB577" i="3"/>
  <c r="BF614" i="3"/>
  <c r="AY682" i="3"/>
  <c r="BF591" i="3"/>
  <c r="BF675" i="3"/>
  <c r="AZ697" i="3"/>
  <c r="BB687" i="3"/>
  <c r="BA569" i="3"/>
  <c r="AV698" i="3"/>
  <c r="AP481" i="3"/>
  <c r="AP444" i="3"/>
  <c r="AZ678" i="3"/>
  <c r="AP620" i="3"/>
  <c r="AZ707" i="3"/>
  <c r="BB542" i="3"/>
  <c r="AW711" i="3"/>
  <c r="AZ465" i="3"/>
  <c r="BC374" i="3"/>
  <c r="AW472" i="3"/>
  <c r="AV242" i="3"/>
  <c r="BE599" i="3"/>
  <c r="AQ674" i="3"/>
  <c r="AP501" i="3"/>
  <c r="AY704" i="3"/>
  <c r="BE576" i="3"/>
  <c r="AV358" i="3"/>
  <c r="BC478" i="3"/>
  <c r="BE493" i="3"/>
  <c r="BF503" i="3"/>
  <c r="AP376" i="3"/>
  <c r="BD483" i="3"/>
  <c r="BD707" i="3"/>
  <c r="AP626" i="3"/>
  <c r="BD326" i="3"/>
  <c r="AX700" i="3"/>
  <c r="AZ246" i="3"/>
  <c r="AP415" i="3"/>
  <c r="AT660" i="3"/>
  <c r="BB686" i="3"/>
  <c r="BE640" i="3"/>
  <c r="AT644" i="3"/>
  <c r="BA706" i="3"/>
  <c r="AT328" i="3"/>
  <c r="BA584" i="3"/>
  <c r="BB318" i="3"/>
  <c r="AP672" i="3"/>
  <c r="AT669" i="3"/>
  <c r="BD652" i="3"/>
  <c r="AW503" i="3"/>
  <c r="AX707" i="3"/>
  <c r="AV601" i="3"/>
  <c r="BC496" i="3"/>
  <c r="AU340" i="3"/>
  <c r="AZ373" i="3"/>
  <c r="AQ667" i="3"/>
  <c r="AU704" i="3"/>
  <c r="AP646" i="3"/>
  <c r="AX633" i="3"/>
  <c r="BA389" i="3"/>
  <c r="AX683" i="3"/>
  <c r="AV346" i="3"/>
  <c r="BA290" i="3"/>
  <c r="BD409" i="3"/>
  <c r="BA673" i="3"/>
  <c r="AV586" i="3"/>
  <c r="AT332" i="3"/>
  <c r="AW588" i="3"/>
  <c r="AY629" i="3"/>
  <c r="AU599" i="3"/>
  <c r="AQ666" i="3"/>
  <c r="BE682" i="3"/>
  <c r="AU625" i="3"/>
  <c r="AX706" i="3"/>
  <c r="AX649" i="3"/>
  <c r="AZ372" i="3"/>
  <c r="AY376" i="3"/>
  <c r="AP490" i="3"/>
  <c r="AY548" i="3"/>
  <c r="AV634" i="3"/>
  <c r="AV649" i="3"/>
  <c r="AP667" i="3"/>
  <c r="AW415" i="3"/>
  <c r="AZ368" i="3"/>
  <c r="BD658" i="3"/>
  <c r="BD218" i="3"/>
  <c r="AW473" i="3"/>
  <c r="AW690" i="3"/>
  <c r="AZ523" i="3"/>
  <c r="BC375" i="3"/>
  <c r="AX363" i="3"/>
  <c r="AZ513" i="3"/>
  <c r="BB390" i="3"/>
  <c r="AQ522" i="3"/>
  <c r="BB515" i="3"/>
  <c r="AX504" i="3"/>
  <c r="BD573" i="3"/>
  <c r="AV500" i="3"/>
  <c r="AW701" i="3"/>
  <c r="AP650" i="3"/>
  <c r="AT650" i="3"/>
  <c r="AW683" i="3"/>
  <c r="AV583" i="3"/>
  <c r="BB658" i="3"/>
  <c r="AX487" i="3"/>
  <c r="AT679" i="3"/>
  <c r="BC587" i="3"/>
  <c r="AZ660" i="3"/>
  <c r="AW629" i="3"/>
  <c r="AY563" i="3"/>
  <c r="BB501" i="3"/>
  <c r="AV695" i="3"/>
  <c r="AZ675" i="3"/>
  <c r="BE538" i="3"/>
  <c r="AV670" i="3"/>
  <c r="BC567" i="3"/>
  <c r="BC561" i="3"/>
  <c r="AU632" i="3"/>
  <c r="AZ313" i="3"/>
  <c r="BE517" i="3"/>
  <c r="AY687" i="3"/>
  <c r="BC449" i="3"/>
  <c r="BB533" i="3"/>
  <c r="BA550" i="3"/>
  <c r="BF479" i="3"/>
  <c r="AP654" i="3"/>
  <c r="AU399" i="3"/>
  <c r="AV488" i="3"/>
  <c r="AP377" i="3"/>
  <c r="AY473" i="3"/>
  <c r="AZ690" i="3"/>
  <c r="AX679" i="3"/>
  <c r="BD685" i="3"/>
  <c r="BF711" i="3"/>
  <c r="AQ618" i="3"/>
  <c r="BD706" i="3"/>
  <c r="BA605" i="3"/>
  <c r="AX563" i="3"/>
  <c r="BC573" i="3"/>
  <c r="AX343" i="3"/>
  <c r="BA604" i="3"/>
  <c r="AQ638" i="3"/>
  <c r="AX388" i="3"/>
  <c r="AQ299" i="3"/>
  <c r="AT454" i="3"/>
  <c r="BF644" i="3"/>
  <c r="AT651" i="3"/>
  <c r="BD533" i="3"/>
  <c r="AT299" i="3"/>
  <c r="BC492" i="3"/>
  <c r="BD682" i="3"/>
  <c r="BF621" i="3"/>
  <c r="BF538" i="3"/>
  <c r="BE337" i="3"/>
  <c r="AZ361" i="3"/>
  <c r="BA277" i="3"/>
  <c r="AT292" i="3"/>
  <c r="AX394" i="3"/>
  <c r="BF428" i="3"/>
  <c r="AW705" i="3"/>
  <c r="BB457" i="3"/>
  <c r="AV515" i="3"/>
  <c r="BD699" i="3"/>
  <c r="AY602" i="3"/>
  <c r="AW566" i="3"/>
  <c r="BF577" i="3"/>
  <c r="AQ390" i="3"/>
  <c r="AU456" i="3"/>
  <c r="AP706" i="3"/>
  <c r="BE563" i="3"/>
  <c r="BE669" i="3"/>
  <c r="BF609" i="3"/>
  <c r="AY693" i="3"/>
  <c r="BA678" i="3"/>
  <c r="AU575" i="3"/>
  <c r="BD631" i="3"/>
  <c r="AU692" i="3"/>
  <c r="AY620" i="3"/>
  <c r="AZ598" i="3"/>
  <c r="AQ549" i="3"/>
  <c r="BD450" i="3"/>
  <c r="AY375" i="3"/>
  <c r="AZ550" i="3"/>
  <c r="AP333" i="3"/>
  <c r="AY710" i="3"/>
  <c r="BC458" i="3"/>
  <c r="AQ241" i="3"/>
  <c r="AT558" i="3"/>
  <c r="BF299" i="3"/>
  <c r="AV356" i="3"/>
  <c r="BE218" i="3"/>
  <c r="AZ576" i="3"/>
  <c r="BD669" i="3"/>
  <c r="AQ514" i="3"/>
  <c r="AV682" i="3"/>
  <c r="BD663" i="3"/>
  <c r="BE652" i="3"/>
  <c r="BA692" i="3"/>
  <c r="AY636" i="3"/>
  <c r="AX638" i="3"/>
  <c r="BB673" i="3"/>
  <c r="BC574" i="3"/>
  <c r="AX681" i="3"/>
  <c r="AX654" i="3"/>
  <c r="AX241" i="3"/>
  <c r="BB311" i="3"/>
  <c r="AQ261" i="3"/>
  <c r="AZ694" i="3"/>
  <c r="AT286" i="3"/>
  <c r="BE561" i="3"/>
  <c r="BF372" i="3"/>
  <c r="BD462" i="3"/>
  <c r="AW459" i="3"/>
  <c r="AT667" i="3"/>
  <c r="AW694" i="3"/>
  <c r="AP476" i="3"/>
  <c r="AV354" i="3"/>
  <c r="AY444" i="3"/>
  <c r="AX479" i="3"/>
  <c r="BB117" i="3"/>
  <c r="AZ570" i="3"/>
  <c r="AY625" i="3"/>
  <c r="AY573" i="3"/>
  <c r="BE311" i="3"/>
  <c r="AP360" i="3"/>
  <c r="AZ494" i="3"/>
  <c r="BD386" i="3"/>
  <c r="AW405" i="3"/>
  <c r="AQ109" i="3"/>
  <c r="BB556" i="3"/>
  <c r="BB657" i="3"/>
  <c r="BC685" i="3"/>
  <c r="AQ78" i="3"/>
  <c r="BE469" i="3"/>
  <c r="AZ73" i="3"/>
  <c r="AY461" i="3"/>
  <c r="AY116" i="3"/>
  <c r="AU172" i="3"/>
  <c r="BE568" i="3"/>
  <c r="AW540" i="3"/>
  <c r="AX480" i="3"/>
  <c r="AZ216" i="3"/>
  <c r="AU158" i="3"/>
  <c r="AT222" i="3"/>
  <c r="BC353" i="3"/>
  <c r="BD579" i="3"/>
  <c r="AY459" i="3"/>
  <c r="AQ334" i="3"/>
  <c r="AX43" i="3"/>
  <c r="AU297" i="3"/>
  <c r="AP502" i="3"/>
  <c r="AX628" i="3"/>
  <c r="BD395" i="3"/>
  <c r="AP266" i="3"/>
  <c r="AV453" i="3"/>
  <c r="BE438" i="3"/>
  <c r="AQ82" i="3"/>
  <c r="AW445" i="3"/>
  <c r="AW500" i="3"/>
  <c r="AZ619" i="3"/>
  <c r="AZ491" i="3"/>
  <c r="AU613" i="3"/>
  <c r="AV696" i="3"/>
  <c r="AZ689" i="3"/>
  <c r="AU631" i="3"/>
  <c r="AW674" i="3"/>
  <c r="AV708" i="3"/>
  <c r="BC252" i="3"/>
  <c r="AW666" i="3"/>
  <c r="BD668" i="3"/>
  <c r="AX510" i="3"/>
  <c r="AV323" i="3"/>
  <c r="BE375" i="3"/>
  <c r="AP429" i="3"/>
  <c r="BF604" i="3"/>
  <c r="AP182" i="3"/>
  <c r="AP716" i="3"/>
  <c r="BF568" i="3"/>
  <c r="AX658" i="3"/>
  <c r="AQ698" i="3"/>
  <c r="BC532" i="3"/>
  <c r="AZ428" i="3"/>
  <c r="AZ659" i="3"/>
  <c r="BC294" i="3"/>
  <c r="AT494" i="3"/>
  <c r="AP499" i="3"/>
  <c r="BF529" i="3"/>
  <c r="BE349" i="3"/>
  <c r="AU495" i="3"/>
  <c r="AY245" i="3"/>
  <c r="BD436" i="3"/>
  <c r="AU28" i="3"/>
  <c r="AQ365" i="3"/>
  <c r="BA519" i="3"/>
  <c r="AU346" i="3"/>
  <c r="BB535" i="3"/>
  <c r="BA226" i="3"/>
  <c r="BB26" i="3"/>
  <c r="AY146" i="3"/>
  <c r="AY262" i="3"/>
  <c r="BE387" i="3"/>
  <c r="AQ439" i="3"/>
  <c r="BE316" i="3"/>
  <c r="AZ577" i="3"/>
  <c r="AZ351" i="3"/>
  <c r="BC34" i="3"/>
  <c r="AX499" i="3"/>
  <c r="AY395" i="3"/>
  <c r="AU418" i="3"/>
  <c r="AT461" i="3"/>
  <c r="AP220" i="3"/>
  <c r="BD323" i="3"/>
  <c r="BB175" i="3"/>
  <c r="AZ621" i="3"/>
  <c r="AV281" i="3"/>
  <c r="BB582" i="3"/>
  <c r="BF468" i="3"/>
  <c r="AU445" i="3"/>
  <c r="AX199" i="3"/>
  <c r="AX590" i="3"/>
  <c r="AU295" i="3"/>
  <c r="AW307" i="3"/>
  <c r="AX629" i="3"/>
  <c r="BA705" i="3"/>
  <c r="AV697" i="3"/>
  <c r="BE704" i="3"/>
  <c r="AQ536" i="3"/>
  <c r="AX268" i="3"/>
  <c r="BA244" i="3"/>
  <c r="BB386" i="3"/>
  <c r="AX430" i="3"/>
  <c r="AU589" i="3"/>
  <c r="AQ710" i="3"/>
  <c r="BD559" i="3"/>
  <c r="AV609" i="3"/>
  <c r="BB270" i="3"/>
  <c r="AV552" i="3"/>
  <c r="BB483" i="3"/>
  <c r="AV398" i="3"/>
  <c r="AT610" i="3"/>
  <c r="BD618" i="3"/>
  <c r="AW424" i="3"/>
  <c r="AV193" i="3"/>
  <c r="AU202" i="3"/>
  <c r="AQ442" i="3"/>
  <c r="BF240" i="3"/>
  <c r="AY183" i="3"/>
  <c r="AT450" i="3"/>
  <c r="AU507" i="3"/>
  <c r="BC229" i="3"/>
  <c r="AP511" i="3"/>
  <c r="BA274" i="3"/>
  <c r="AT579" i="3"/>
  <c r="BB587" i="3"/>
  <c r="AQ633" i="3"/>
  <c r="AQ675" i="3"/>
  <c r="BC632" i="3"/>
  <c r="AW697" i="3"/>
  <c r="AU450" i="3"/>
  <c r="AT619" i="3"/>
  <c r="AT403" i="3"/>
  <c r="AX640" i="3"/>
  <c r="AZ683" i="3"/>
  <c r="AZ688" i="3"/>
  <c r="AU609" i="3"/>
  <c r="BF555" i="3"/>
  <c r="AU661" i="3"/>
  <c r="BC681" i="3"/>
  <c r="BF563" i="3"/>
  <c r="BF596" i="3"/>
  <c r="BB652" i="3"/>
  <c r="AY476" i="3"/>
  <c r="AZ483" i="3"/>
  <c r="AW455" i="3"/>
  <c r="BB705" i="3"/>
  <c r="AX594" i="3"/>
  <c r="AT648" i="3"/>
  <c r="AP569" i="3"/>
  <c r="BC524" i="3"/>
  <c r="AT311" i="3"/>
  <c r="AW524" i="3"/>
  <c r="BB295" i="3"/>
  <c r="AT491" i="3"/>
  <c r="AX341" i="3"/>
  <c r="BE699" i="3"/>
  <c r="BD648" i="3"/>
  <c r="AW675" i="3"/>
  <c r="AU635" i="3"/>
  <c r="AX520" i="3"/>
  <c r="AW642" i="3"/>
  <c r="AV646" i="3"/>
  <c r="AV657" i="3"/>
  <c r="AX373" i="3"/>
  <c r="AU683" i="3"/>
  <c r="BD671" i="3"/>
  <c r="AU531" i="3"/>
  <c r="BD425" i="3"/>
  <c r="AY715" i="3"/>
  <c r="BA543" i="3"/>
  <c r="AT637" i="3"/>
  <c r="BB496" i="3"/>
  <c r="BD661" i="3"/>
  <c r="AX425" i="3"/>
  <c r="BD358" i="3"/>
  <c r="BE505" i="3"/>
  <c r="AP453" i="3"/>
  <c r="AU676" i="3"/>
  <c r="BC551" i="3"/>
  <c r="AV202" i="3"/>
  <c r="AX300" i="3"/>
  <c r="AX685" i="3"/>
  <c r="AV408" i="3"/>
  <c r="BA441" i="3"/>
  <c r="AT542" i="3"/>
  <c r="BB548" i="3"/>
  <c r="AQ509" i="3"/>
  <c r="BC344" i="3"/>
  <c r="BF399" i="3"/>
  <c r="BE536" i="3"/>
  <c r="AT703" i="3"/>
  <c r="AW680" i="3"/>
  <c r="AX659" i="3"/>
  <c r="AQ716" i="3"/>
  <c r="AQ481" i="3"/>
  <c r="AY696" i="3"/>
  <c r="AV355" i="3"/>
  <c r="AZ705" i="3"/>
  <c r="BA578" i="3"/>
  <c r="BA617" i="3"/>
  <c r="BE708" i="3"/>
  <c r="AP642" i="3"/>
  <c r="AZ652" i="3"/>
  <c r="AX630" i="3"/>
  <c r="BC698" i="3"/>
  <c r="AV521" i="3"/>
  <c r="AU557" i="3"/>
  <c r="BB610" i="3"/>
  <c r="BF235" i="3"/>
  <c r="AP658" i="3"/>
  <c r="AY665" i="3"/>
  <c r="AP436" i="3"/>
  <c r="AP713" i="3"/>
  <c r="BC608" i="3"/>
  <c r="BF648" i="3"/>
  <c r="AY432" i="3"/>
  <c r="AV534" i="3"/>
  <c r="BB258" i="3"/>
  <c r="AW568" i="3"/>
  <c r="AP315" i="3"/>
  <c r="AY503" i="3"/>
  <c r="AY624" i="3"/>
  <c r="BA633" i="3"/>
  <c r="AY569" i="3"/>
  <c r="BA297" i="3"/>
  <c r="AX612" i="3"/>
  <c r="AW647" i="3"/>
  <c r="BC610" i="3"/>
  <c r="BC368" i="3"/>
  <c r="AP630" i="3"/>
  <c r="AW488" i="3"/>
  <c r="AT337" i="3"/>
  <c r="AT280" i="3"/>
  <c r="BD659" i="3"/>
  <c r="BC529" i="3"/>
  <c r="AU414" i="3"/>
  <c r="BF184" i="3"/>
  <c r="AT539" i="3"/>
  <c r="AV572" i="3"/>
  <c r="AP440" i="3"/>
  <c r="BE565" i="3"/>
  <c r="BA306" i="3"/>
  <c r="AT611" i="3"/>
  <c r="AU680" i="3"/>
  <c r="BF678" i="3"/>
  <c r="AX365" i="3"/>
  <c r="AX386" i="3"/>
  <c r="AT288" i="3"/>
  <c r="AV516" i="3"/>
  <c r="AX452" i="3"/>
  <c r="AW589" i="3"/>
  <c r="BD710" i="3"/>
  <c r="BA537" i="3"/>
  <c r="AV466" i="3"/>
  <c r="BC584" i="3"/>
  <c r="AQ563" i="3"/>
  <c r="AZ662" i="3"/>
  <c r="BF574" i="3"/>
  <c r="AU490" i="3"/>
  <c r="AQ635" i="3"/>
  <c r="AQ678" i="3"/>
  <c r="BE547" i="3"/>
  <c r="AT655" i="3"/>
  <c r="BE600" i="3"/>
  <c r="AY641" i="3"/>
  <c r="AP652" i="3"/>
  <c r="BF445" i="3"/>
  <c r="BC692" i="3"/>
  <c r="AV681" i="3"/>
  <c r="BA505" i="3"/>
  <c r="AZ638" i="3"/>
  <c r="BB433" i="3"/>
  <c r="BA368" i="3"/>
  <c r="AV300" i="3"/>
  <c r="AP464" i="3"/>
  <c r="AV493" i="3"/>
  <c r="AP686" i="3"/>
  <c r="AX498" i="3"/>
  <c r="BD328" i="3"/>
  <c r="AY479" i="3"/>
  <c r="BB518" i="3"/>
  <c r="BF592" i="3"/>
  <c r="BC306" i="3"/>
  <c r="AV694" i="3"/>
  <c r="AY683" i="3"/>
  <c r="AZ555" i="3"/>
  <c r="AP679" i="3"/>
  <c r="AQ694" i="3"/>
  <c r="BE678" i="3"/>
  <c r="AQ672" i="3"/>
  <c r="AW673" i="3"/>
  <c r="AY660" i="3"/>
  <c r="AW584" i="3"/>
  <c r="BA554" i="3"/>
  <c r="AP589" i="3"/>
  <c r="AV320" i="3"/>
  <c r="AV613" i="3"/>
  <c r="AQ699" i="3"/>
  <c r="BF284" i="3"/>
  <c r="AX31" i="3"/>
  <c r="AY344" i="3"/>
  <c r="AZ658" i="3"/>
  <c r="AQ586" i="3"/>
  <c r="BE581" i="3"/>
  <c r="BA530" i="3"/>
  <c r="BA434" i="3"/>
  <c r="AT569" i="3"/>
  <c r="AT678" i="3"/>
  <c r="BF391" i="3"/>
  <c r="AZ198" i="3"/>
  <c r="AY493" i="3"/>
  <c r="AV581" i="3"/>
  <c r="AT479" i="3"/>
  <c r="BB374" i="3"/>
  <c r="AT575" i="3"/>
  <c r="BB413" i="3"/>
  <c r="AY676" i="3"/>
  <c r="AX357" i="3"/>
  <c r="AZ663" i="3"/>
  <c r="AX443" i="3"/>
  <c r="AX601" i="3"/>
  <c r="BC678" i="3"/>
  <c r="BB512" i="3"/>
  <c r="AY591" i="3"/>
  <c r="BB663" i="3"/>
  <c r="BA614" i="3"/>
  <c r="AU677" i="3"/>
  <c r="AT692" i="3"/>
  <c r="AQ529" i="3"/>
  <c r="BD717" i="3"/>
  <c r="AY679" i="3"/>
  <c r="AQ496" i="3"/>
  <c r="BB597" i="3"/>
  <c r="AV714" i="3"/>
  <c r="AT670" i="3"/>
  <c r="AZ342" i="3"/>
  <c r="BD540" i="3"/>
  <c r="AY437" i="3"/>
  <c r="AZ422" i="3"/>
  <c r="AX632" i="3"/>
  <c r="BE598" i="3"/>
  <c r="AP339" i="3"/>
  <c r="AW481" i="3"/>
  <c r="AW703" i="3"/>
  <c r="AZ441" i="3"/>
  <c r="BD567" i="3"/>
  <c r="AT553" i="3"/>
  <c r="AT699" i="3"/>
  <c r="BB664" i="3"/>
  <c r="AP390" i="3"/>
  <c r="BC480" i="3"/>
  <c r="BC598" i="3"/>
  <c r="BC533" i="3"/>
  <c r="BC640" i="3"/>
  <c r="BD628" i="3"/>
  <c r="BB677" i="3"/>
  <c r="AX624" i="3"/>
  <c r="AV275" i="3"/>
  <c r="AU506" i="3"/>
  <c r="AT452" i="3"/>
  <c r="AV510" i="3"/>
  <c r="AV344" i="3"/>
  <c r="AW428" i="3"/>
  <c r="AU322" i="3"/>
  <c r="AX435" i="3"/>
  <c r="AW585" i="3"/>
  <c r="BF386" i="3"/>
  <c r="AX401" i="3"/>
  <c r="AV310" i="3"/>
  <c r="BD494" i="3"/>
  <c r="BE574" i="3"/>
  <c r="BA252" i="3"/>
  <c r="BD601" i="3"/>
  <c r="AQ354" i="3"/>
  <c r="AT401" i="3"/>
  <c r="BE707" i="3"/>
  <c r="AQ564" i="3"/>
  <c r="BB611" i="3"/>
  <c r="BB607" i="3"/>
  <c r="AT612" i="3"/>
  <c r="AT567" i="3"/>
  <c r="AZ426" i="3"/>
  <c r="BE528" i="3"/>
  <c r="AZ424" i="3"/>
  <c r="BA451" i="3"/>
  <c r="BA304" i="3"/>
  <c r="BD569" i="3"/>
  <c r="BF420" i="3"/>
  <c r="AW198" i="3"/>
  <c r="AX354" i="3"/>
  <c r="BF257" i="3"/>
  <c r="BE157" i="3"/>
  <c r="AW93" i="3"/>
  <c r="AT441" i="3"/>
  <c r="AP400" i="3"/>
  <c r="AQ250" i="3"/>
  <c r="BC86" i="3"/>
  <c r="BD126" i="3"/>
  <c r="BA329" i="3"/>
  <c r="BE105" i="3"/>
  <c r="AV203" i="3"/>
  <c r="BA694" i="3"/>
  <c r="BB13" i="3"/>
  <c r="AQ267" i="3"/>
  <c r="AT504" i="3"/>
  <c r="BE270" i="3"/>
  <c r="AP314" i="3"/>
  <c r="BE510" i="3"/>
  <c r="BB296" i="3"/>
  <c r="AZ447" i="3"/>
  <c r="AT172" i="3"/>
  <c r="AW230" i="3"/>
  <c r="AX95" i="3"/>
  <c r="AP225" i="3"/>
  <c r="BB425" i="3"/>
  <c r="AX409" i="3"/>
  <c r="BD686" i="3"/>
  <c r="AP683" i="3"/>
  <c r="AP389" i="3"/>
  <c r="BF409" i="3"/>
  <c r="AT652" i="3"/>
  <c r="BA597" i="3"/>
  <c r="AT626" i="3"/>
  <c r="AZ532" i="3"/>
  <c r="AV412" i="3"/>
  <c r="AU679" i="3"/>
  <c r="AZ417" i="3"/>
  <c r="AT380" i="3"/>
  <c r="AY404" i="3"/>
  <c r="AQ494" i="3"/>
  <c r="AY266" i="3"/>
  <c r="AV482" i="3"/>
  <c r="BC363" i="3"/>
  <c r="AU698" i="3"/>
  <c r="AY664" i="3"/>
  <c r="AT516" i="3"/>
  <c r="AX421" i="3"/>
  <c r="BC349" i="3"/>
  <c r="BB431" i="3"/>
  <c r="AV348" i="3"/>
  <c r="BF655" i="3"/>
  <c r="BE514" i="3"/>
  <c r="AQ340" i="3"/>
  <c r="AP621" i="3"/>
  <c r="AT309" i="3"/>
  <c r="AT392" i="3"/>
  <c r="BF400" i="3"/>
  <c r="AZ194" i="3"/>
  <c r="AU655" i="3"/>
  <c r="AU468" i="3"/>
  <c r="AT614" i="3"/>
  <c r="AU423" i="3"/>
  <c r="BD269" i="3"/>
  <c r="AW403" i="3"/>
  <c r="AP25" i="3"/>
  <c r="BD431" i="3"/>
  <c r="BA299" i="3"/>
  <c r="BE352" i="3"/>
  <c r="AP52" i="3"/>
  <c r="AY13" i="3"/>
  <c r="BB151" i="3"/>
  <c r="AY119" i="3"/>
  <c r="AT574" i="3"/>
  <c r="AU313" i="3"/>
  <c r="AY364" i="3"/>
  <c r="AY426" i="3"/>
  <c r="AX177" i="3"/>
  <c r="BC63" i="3"/>
  <c r="AQ254" i="3"/>
  <c r="AY485" i="3"/>
  <c r="BB244" i="3"/>
  <c r="AZ16" i="3"/>
  <c r="BC272" i="3"/>
  <c r="AT255" i="3"/>
  <c r="AV142" i="3"/>
  <c r="AY208" i="3"/>
  <c r="AY349" i="3"/>
  <c r="AW288" i="3"/>
  <c r="AP704" i="3"/>
  <c r="AP194" i="3"/>
  <c r="AQ611" i="3"/>
  <c r="BD676" i="3"/>
  <c r="AV443" i="3"/>
  <c r="AY667" i="3"/>
  <c r="BC505" i="3"/>
  <c r="AY512" i="3"/>
  <c r="BC412" i="3"/>
  <c r="AQ344" i="3"/>
  <c r="AZ641" i="3"/>
  <c r="BB604" i="3"/>
  <c r="AT711" i="3"/>
  <c r="BC494" i="3"/>
  <c r="AU561" i="3"/>
  <c r="BF265" i="3"/>
  <c r="AZ316" i="3"/>
  <c r="AU449" i="3"/>
  <c r="BF325" i="3"/>
  <c r="BA76" i="3"/>
  <c r="AQ194" i="3"/>
  <c r="AY346" i="3"/>
  <c r="BC406" i="3"/>
  <c r="AY160" i="3"/>
  <c r="BC483" i="3"/>
  <c r="BE276" i="3"/>
  <c r="BA236" i="3"/>
  <c r="BA167" i="3"/>
  <c r="AU54" i="3"/>
  <c r="BA476" i="3"/>
  <c r="BE541" i="3"/>
  <c r="AY490" i="3"/>
  <c r="BE94" i="3"/>
  <c r="AZ390" i="3"/>
  <c r="BA268" i="3"/>
  <c r="BE603" i="3"/>
  <c r="AQ471" i="3"/>
  <c r="BD146" i="3"/>
  <c r="AU307" i="3"/>
  <c r="BA589" i="3"/>
  <c r="AX610" i="3"/>
  <c r="AQ380" i="3"/>
  <c r="BD208" i="3"/>
  <c r="BA372" i="3"/>
  <c r="BD432" i="3"/>
  <c r="BD102" i="3"/>
  <c r="AP433" i="3"/>
  <c r="BA292" i="3"/>
  <c r="AU528" i="3"/>
  <c r="AT242" i="3"/>
  <c r="BD503" i="3"/>
  <c r="BC459" i="3"/>
  <c r="BA401" i="3"/>
  <c r="BB654" i="3"/>
  <c r="AP336" i="3"/>
  <c r="AW412" i="3"/>
  <c r="BF478" i="3"/>
  <c r="AU375" i="3"/>
  <c r="AQ300" i="3"/>
  <c r="BA314" i="3"/>
  <c r="AX431" i="3"/>
  <c r="AU427" i="3"/>
  <c r="AQ582" i="3"/>
  <c r="BE450" i="3"/>
  <c r="BF700" i="3"/>
  <c r="AX620" i="3"/>
  <c r="AW615" i="3"/>
  <c r="AY582" i="3"/>
  <c r="AW611" i="3"/>
  <c r="AV590" i="3"/>
  <c r="AT640" i="3"/>
  <c r="AX505" i="3"/>
  <c r="AU642" i="3"/>
  <c r="BB411" i="3"/>
  <c r="AV297" i="3"/>
  <c r="AW454" i="3"/>
  <c r="AT313" i="3"/>
  <c r="AP291" i="3"/>
  <c r="AU514" i="3"/>
  <c r="AQ681" i="3"/>
  <c r="AU492" i="3"/>
  <c r="AQ707" i="3"/>
  <c r="AX500" i="3"/>
  <c r="BF704" i="3"/>
  <c r="BA654" i="3"/>
  <c r="AW394" i="3"/>
  <c r="AX405" i="3"/>
  <c r="BE578" i="3"/>
  <c r="AT254" i="3"/>
  <c r="BC605" i="3"/>
  <c r="AP711" i="3"/>
  <c r="AU471" i="3"/>
  <c r="AP673" i="3"/>
  <c r="BB397" i="3"/>
  <c r="BE483" i="3"/>
  <c r="AV600" i="3"/>
  <c r="BD353" i="3"/>
  <c r="AP607" i="3"/>
  <c r="AT435" i="3"/>
  <c r="AP507" i="3"/>
  <c r="BC404" i="3"/>
  <c r="AY142" i="3"/>
  <c r="AX159" i="3"/>
  <c r="BE262" i="3"/>
  <c r="AZ203" i="3"/>
  <c r="AU331" i="3"/>
  <c r="AU465" i="3"/>
  <c r="AX391" i="3"/>
  <c r="AU448" i="3"/>
  <c r="AZ541" i="3"/>
  <c r="BF238" i="3"/>
  <c r="AT219" i="3"/>
  <c r="AT536" i="3"/>
  <c r="AP496" i="3"/>
  <c r="AQ521" i="3"/>
  <c r="AX397" i="3"/>
  <c r="AQ412" i="3"/>
  <c r="BA710" i="3"/>
  <c r="AU94" i="3"/>
  <c r="BF339" i="3"/>
  <c r="AY412" i="3"/>
  <c r="AV353" i="3"/>
  <c r="AP570" i="3"/>
  <c r="AW310" i="3"/>
  <c r="BA627" i="3"/>
  <c r="AW392" i="3"/>
  <c r="AY408" i="3"/>
  <c r="BB519" i="3"/>
  <c r="AT675" i="3"/>
  <c r="AQ680" i="3"/>
  <c r="AQ543" i="3"/>
  <c r="BE334" i="3"/>
  <c r="BC643" i="3"/>
  <c r="BF589" i="3"/>
  <c r="AQ482" i="3"/>
  <c r="AY387" i="3"/>
  <c r="AZ609" i="3"/>
  <c r="BB697" i="3"/>
  <c r="BE621" i="3"/>
  <c r="AW582" i="3"/>
  <c r="AT293" i="3"/>
  <c r="AQ473" i="3"/>
  <c r="AT672" i="3"/>
  <c r="AQ328" i="3"/>
  <c r="BF268" i="3"/>
  <c r="BD444" i="3"/>
  <c r="AX191" i="3"/>
  <c r="AP15" i="3"/>
  <c r="AX293" i="3"/>
  <c r="AU258" i="3"/>
  <c r="AP361" i="3"/>
  <c r="AP578" i="3"/>
  <c r="AX58" i="3"/>
  <c r="AP332" i="3"/>
  <c r="AX311" i="3"/>
  <c r="AY670" i="3"/>
  <c r="BE681" i="3"/>
  <c r="AY592" i="3"/>
  <c r="AP677" i="3"/>
  <c r="BA574" i="3"/>
  <c r="AW656" i="3"/>
  <c r="BE616" i="3"/>
  <c r="BF449" i="3"/>
  <c r="AP657" i="3"/>
  <c r="AP675" i="3"/>
  <c r="AP664" i="3"/>
  <c r="BB674" i="3"/>
  <c r="AY544" i="3"/>
  <c r="BF708" i="3"/>
  <c r="BB653" i="3"/>
  <c r="AT404" i="3"/>
  <c r="BD654" i="3"/>
  <c r="BF693" i="3"/>
  <c r="AY513" i="3"/>
  <c r="BB661" i="3"/>
  <c r="BD504" i="3"/>
  <c r="AP318" i="3"/>
  <c r="AX585" i="3"/>
  <c r="AY674" i="3"/>
  <c r="BC421" i="3"/>
  <c r="AQ523" i="3"/>
  <c r="AP448" i="3"/>
  <c r="AX644" i="3"/>
  <c r="AY515" i="3"/>
  <c r="AW557" i="3"/>
  <c r="BF542" i="3"/>
  <c r="AV394" i="3"/>
  <c r="BC631" i="3"/>
  <c r="BE629" i="3"/>
  <c r="AQ454" i="3"/>
  <c r="BF550" i="3"/>
  <c r="AQ715" i="3"/>
  <c r="BD615" i="3"/>
  <c r="AQ686" i="3"/>
  <c r="AV715" i="3"/>
  <c r="AP604" i="3"/>
  <c r="AU610" i="3"/>
  <c r="BA695" i="3"/>
  <c r="AP702" i="3"/>
  <c r="AX539" i="3"/>
  <c r="BB375" i="3"/>
  <c r="AY653" i="3"/>
  <c r="AZ411" i="3"/>
  <c r="BE571" i="3"/>
  <c r="BF493" i="3"/>
  <c r="BF499" i="3"/>
  <c r="AV463" i="3"/>
  <c r="AQ352" i="3"/>
  <c r="AY423" i="3"/>
  <c r="BF377" i="3"/>
  <c r="AY647" i="3"/>
  <c r="BD414" i="3"/>
  <c r="AP309" i="3"/>
  <c r="BC283" i="3"/>
  <c r="AY492" i="3"/>
  <c r="BC315" i="3"/>
  <c r="BC591" i="3"/>
  <c r="AX634" i="3"/>
  <c r="BE520" i="3"/>
  <c r="AW336" i="3"/>
  <c r="AW671" i="3"/>
  <c r="AX652" i="3"/>
  <c r="BC528" i="3"/>
  <c r="AT687" i="3"/>
  <c r="AU594" i="3"/>
  <c r="AP693" i="3"/>
  <c r="AX657" i="3"/>
  <c r="AQ358" i="3"/>
  <c r="AV677" i="3"/>
  <c r="BA568" i="3"/>
  <c r="AP537" i="3"/>
  <c r="BD538" i="3"/>
  <c r="BD476" i="3"/>
  <c r="AX507" i="3"/>
  <c r="AQ714" i="3"/>
  <c r="BF312" i="3"/>
  <c r="BE611" i="3"/>
  <c r="BF545" i="3"/>
  <c r="BA708" i="3"/>
  <c r="AQ457" i="3"/>
  <c r="BD452" i="3"/>
  <c r="AZ516" i="3"/>
  <c r="AZ639" i="3"/>
  <c r="AW676" i="3"/>
  <c r="AX379" i="3"/>
  <c r="BD583" i="3"/>
  <c r="BB603" i="3"/>
  <c r="AU401" i="3"/>
  <c r="AP540" i="3"/>
  <c r="BB342" i="3"/>
  <c r="AZ569" i="3"/>
  <c r="AX408" i="3"/>
  <c r="AW628" i="3"/>
  <c r="BF640" i="3"/>
  <c r="AY583" i="3"/>
  <c r="AP503" i="3"/>
  <c r="AP586" i="3"/>
  <c r="AQ670" i="3"/>
  <c r="BA661" i="3"/>
  <c r="AV550" i="3"/>
  <c r="AZ514" i="3"/>
  <c r="AV665" i="3"/>
  <c r="AZ602" i="3"/>
  <c r="BD460" i="3"/>
  <c r="AT468" i="3"/>
  <c r="AW328" i="3"/>
  <c r="BE636" i="3"/>
  <c r="AU415" i="3"/>
  <c r="BD275" i="3"/>
  <c r="BF228" i="3"/>
  <c r="BF641" i="3"/>
  <c r="BE642" i="3"/>
  <c r="BD506" i="3"/>
  <c r="AU30" i="3"/>
  <c r="AU543" i="3"/>
  <c r="BD292" i="3"/>
  <c r="BF714" i="3"/>
  <c r="BF666" i="3"/>
  <c r="BB293" i="3"/>
  <c r="AZ558" i="3"/>
  <c r="AP435" i="3"/>
  <c r="AT487" i="3"/>
  <c r="AY354" i="3"/>
  <c r="BB477" i="3"/>
  <c r="AU597" i="3"/>
  <c r="AQ661" i="3"/>
  <c r="AU624" i="3"/>
  <c r="AP549" i="3"/>
  <c r="BD470" i="3"/>
  <c r="AW658" i="3"/>
  <c r="AY613" i="3"/>
  <c r="AT620" i="3"/>
  <c r="BF552" i="3"/>
  <c r="BA704" i="3"/>
  <c r="AP340" i="3"/>
  <c r="BC650" i="3"/>
  <c r="AZ630" i="3"/>
  <c r="BE697" i="3"/>
  <c r="AP645" i="3"/>
  <c r="AW716" i="3"/>
  <c r="AW519" i="3"/>
  <c r="AP666" i="3"/>
  <c r="AT642" i="3"/>
  <c r="AZ420" i="3"/>
  <c r="AW499" i="3"/>
  <c r="BF688" i="3"/>
  <c r="BF349" i="3"/>
  <c r="BC636" i="3"/>
  <c r="BA636" i="3"/>
  <c r="BF474" i="3"/>
  <c r="BE462" i="3"/>
  <c r="AU535" i="3"/>
  <c r="AQ316" i="3"/>
  <c r="BB57" i="3"/>
  <c r="AZ604" i="3"/>
  <c r="AW508" i="3"/>
  <c r="AZ650" i="3"/>
  <c r="BF662" i="3"/>
  <c r="AX522" i="3"/>
  <c r="AX475" i="3"/>
  <c r="AW565" i="3"/>
  <c r="AP674" i="3"/>
  <c r="BD412" i="3"/>
  <c r="BE654" i="3"/>
  <c r="BD664" i="3"/>
  <c r="BE685" i="3"/>
  <c r="AT604" i="3"/>
  <c r="AW556" i="3"/>
  <c r="AT568" i="3"/>
  <c r="BF405" i="3"/>
  <c r="AW570" i="3"/>
  <c r="AW482" i="3"/>
  <c r="AW463" i="3"/>
  <c r="AT510" i="3"/>
  <c r="AX439" i="3"/>
  <c r="AP222" i="3"/>
  <c r="AW583" i="3"/>
  <c r="AV538" i="3"/>
  <c r="AZ458" i="3"/>
  <c r="BB703" i="3"/>
  <c r="BB294" i="3"/>
  <c r="AY699" i="3"/>
  <c r="AX692" i="3"/>
  <c r="BC506" i="3"/>
  <c r="BB670" i="3"/>
  <c r="BB387" i="3"/>
  <c r="AU485" i="3"/>
  <c r="BE447" i="3"/>
  <c r="BB715" i="3"/>
  <c r="AP399" i="3"/>
  <c r="AZ665" i="3"/>
  <c r="AV653" i="3"/>
  <c r="BC617" i="3"/>
  <c r="BC689" i="3"/>
  <c r="AQ652" i="3"/>
  <c r="AX690" i="3"/>
  <c r="AX389" i="3"/>
  <c r="BB708" i="3"/>
  <c r="AY575" i="3"/>
  <c r="BF669" i="3"/>
  <c r="AW713" i="3"/>
  <c r="BC521" i="3"/>
  <c r="AU592" i="3"/>
  <c r="AU709" i="3"/>
  <c r="AT709" i="3"/>
  <c r="BB230" i="3"/>
  <c r="AP583" i="3"/>
  <c r="BF546" i="3"/>
  <c r="AT268" i="3"/>
  <c r="AX303" i="3"/>
  <c r="AT207" i="3"/>
  <c r="AP353" i="3"/>
  <c r="BE582" i="3"/>
  <c r="BC571" i="3"/>
  <c r="AX449" i="3"/>
  <c r="AT617" i="3"/>
  <c r="BA411" i="3"/>
  <c r="AX111" i="3"/>
  <c r="BD627" i="3"/>
  <c r="BA442" i="3"/>
  <c r="BC672" i="3"/>
  <c r="BA638" i="3"/>
  <c r="AV580" i="3"/>
  <c r="BA690" i="3"/>
  <c r="BB377" i="3"/>
  <c r="AW398" i="3"/>
  <c r="BE671" i="3"/>
  <c r="AT717" i="3"/>
  <c r="BC556" i="3"/>
  <c r="AT632" i="3"/>
  <c r="AX600" i="3"/>
  <c r="AX282" i="3"/>
  <c r="BD454" i="3"/>
  <c r="AQ573" i="3"/>
  <c r="BC437" i="3"/>
  <c r="BC467" i="3"/>
  <c r="BB620" i="3"/>
  <c r="AY308" i="3"/>
  <c r="BE544" i="3"/>
  <c r="BF365" i="3"/>
  <c r="BA422" i="3"/>
  <c r="BE396" i="3"/>
  <c r="AQ697" i="3"/>
  <c r="AT641" i="3"/>
  <c r="AZ399" i="3"/>
  <c r="BD688" i="3"/>
  <c r="AY379" i="3"/>
  <c r="BB459" i="3"/>
  <c r="AZ143" i="3"/>
  <c r="AU484" i="3"/>
  <c r="AY350" i="3"/>
  <c r="BB315" i="3"/>
  <c r="AQ414" i="3"/>
  <c r="AY241" i="3"/>
  <c r="AV439" i="3"/>
  <c r="AZ314" i="3"/>
  <c r="AZ503" i="3"/>
  <c r="AP544" i="3"/>
  <c r="BE532" i="3"/>
  <c r="AX603" i="3"/>
  <c r="AU478" i="3"/>
  <c r="BE513" i="3"/>
  <c r="BA119" i="3"/>
  <c r="BF8" i="3"/>
  <c r="AU616" i="3"/>
  <c r="AP445" i="3"/>
  <c r="BB202" i="3"/>
  <c r="AT438" i="3"/>
  <c r="AT483" i="3"/>
  <c r="AP159" i="3"/>
  <c r="BF507" i="3"/>
  <c r="BC173" i="3"/>
  <c r="AQ534" i="3"/>
  <c r="AQ493" i="3"/>
  <c r="AP365" i="3"/>
  <c r="AZ232" i="3"/>
  <c r="BB328" i="3"/>
  <c r="AQ136" i="3"/>
  <c r="BB509" i="3"/>
  <c r="AY72" i="3"/>
  <c r="AX455" i="3"/>
  <c r="AV716" i="3"/>
  <c r="AY139" i="3"/>
  <c r="AU157" i="3"/>
  <c r="AY22" i="3"/>
  <c r="AV38" i="3"/>
  <c r="AZ24" i="3"/>
  <c r="AX596" i="3"/>
  <c r="BC589" i="3"/>
  <c r="AY603" i="3"/>
  <c r="AX621" i="3"/>
  <c r="BA517" i="3"/>
  <c r="AV703" i="3"/>
  <c r="BE588" i="3"/>
  <c r="BF561" i="3"/>
  <c r="AY526" i="3"/>
  <c r="AT622" i="3"/>
  <c r="BF447" i="3"/>
  <c r="AQ478" i="3"/>
  <c r="AP535" i="3"/>
  <c r="AT524" i="3"/>
  <c r="AY690" i="3"/>
  <c r="BD205" i="3"/>
  <c r="BA260" i="3"/>
  <c r="BC413" i="3"/>
  <c r="AP523" i="3"/>
  <c r="BE702" i="3"/>
  <c r="AP640" i="3"/>
  <c r="AV699" i="3"/>
  <c r="AV632" i="3"/>
  <c r="AX221" i="3"/>
  <c r="AQ183" i="3"/>
  <c r="AV176" i="3"/>
  <c r="BA496" i="3"/>
  <c r="AP495" i="3"/>
  <c r="BE260" i="3"/>
  <c r="BC550" i="3"/>
  <c r="BD636" i="3"/>
  <c r="AT603" i="3"/>
  <c r="AX260" i="3"/>
  <c r="AX446" i="3"/>
  <c r="BE23" i="3"/>
  <c r="AU364" i="3"/>
  <c r="AX441" i="3"/>
  <c r="AU550" i="3"/>
  <c r="AZ456" i="3"/>
  <c r="BA563" i="3"/>
  <c r="AV543" i="3"/>
  <c r="AQ381" i="3"/>
  <c r="BE244" i="3"/>
  <c r="BF624" i="3"/>
  <c r="AQ545" i="3"/>
  <c r="BD320" i="3"/>
  <c r="BB472" i="3"/>
  <c r="BD217" i="3"/>
  <c r="BD419" i="3"/>
  <c r="AP276" i="3"/>
  <c r="BF504" i="3"/>
  <c r="AP557" i="3"/>
  <c r="AT244" i="3"/>
  <c r="BB487" i="3"/>
  <c r="BA677" i="3"/>
  <c r="AZ376" i="3"/>
  <c r="AP577" i="3"/>
  <c r="AW287" i="3"/>
  <c r="AX710" i="3"/>
  <c r="AV411" i="3"/>
  <c r="AT571" i="3"/>
  <c r="BD336" i="3"/>
  <c r="AP412" i="3"/>
  <c r="AU167" i="3"/>
  <c r="AX651" i="3"/>
  <c r="AV635" i="3"/>
  <c r="AY635" i="3"/>
  <c r="BF483" i="3"/>
  <c r="AT291" i="3"/>
  <c r="BC581" i="3"/>
  <c r="BD337" i="3"/>
  <c r="AX488" i="3"/>
  <c r="AU572" i="3"/>
  <c r="BD606" i="3"/>
  <c r="AV459" i="3"/>
  <c r="AV402" i="3"/>
  <c r="BA266" i="3"/>
  <c r="BA185" i="3"/>
  <c r="AT400" i="3"/>
  <c r="AY678" i="3"/>
  <c r="BF532" i="3"/>
  <c r="AQ404" i="3"/>
  <c r="BC486" i="3"/>
  <c r="AT162" i="3"/>
  <c r="BF279" i="3"/>
  <c r="AV253" i="3"/>
  <c r="BB520" i="3"/>
  <c r="AV233" i="3"/>
  <c r="BB409" i="3"/>
  <c r="BD429" i="3"/>
  <c r="AX393" i="3"/>
  <c r="BA302" i="3"/>
  <c r="BD342" i="3"/>
  <c r="AZ423" i="3"/>
  <c r="AX617" i="3"/>
  <c r="AZ515" i="3"/>
  <c r="AT544" i="3"/>
  <c r="AV545" i="3"/>
  <c r="BB365" i="3"/>
  <c r="AZ354" i="3"/>
  <c r="AY535" i="3"/>
  <c r="AU286" i="3"/>
  <c r="AY221" i="3"/>
  <c r="BD152" i="3"/>
  <c r="AU198" i="3"/>
  <c r="BA173" i="3"/>
  <c r="BA95" i="3"/>
  <c r="AP23" i="3"/>
  <c r="BA107" i="3"/>
  <c r="BB212" i="3"/>
  <c r="BE297" i="3"/>
  <c r="BC638" i="3"/>
  <c r="BD112" i="3"/>
  <c r="BA620" i="3"/>
  <c r="BB469" i="3"/>
  <c r="AX535" i="3"/>
  <c r="BA373" i="3"/>
  <c r="BC106" i="3"/>
  <c r="AZ529" i="3"/>
  <c r="AY570" i="3"/>
  <c r="BF481" i="3"/>
  <c r="BC296" i="3"/>
  <c r="AV406" i="3"/>
  <c r="BC64" i="3"/>
  <c r="AW318" i="3"/>
  <c r="AT283" i="3"/>
  <c r="AX310" i="3"/>
  <c r="AW695" i="3"/>
  <c r="BC660" i="3"/>
  <c r="BF653" i="3"/>
  <c r="BF308" i="3"/>
  <c r="BE715" i="3"/>
  <c r="AY648" i="3"/>
  <c r="BD679" i="3"/>
  <c r="AT701" i="3"/>
  <c r="BB691" i="3"/>
  <c r="BF463" i="3"/>
  <c r="BF458" i="3"/>
  <c r="BF713" i="3"/>
  <c r="AU581" i="3"/>
  <c r="AT406" i="3"/>
  <c r="AQ547" i="3"/>
  <c r="BD646" i="3"/>
  <c r="BE684" i="3"/>
  <c r="AX90" i="3"/>
  <c r="BC372" i="3"/>
  <c r="BB647" i="3"/>
  <c r="BD667" i="3"/>
  <c r="BB644" i="3"/>
  <c r="AU254" i="3"/>
  <c r="AX557" i="3"/>
  <c r="BC485" i="3"/>
  <c r="BF705" i="3"/>
  <c r="BF442" i="3"/>
  <c r="BC409" i="3"/>
  <c r="AT515" i="3"/>
  <c r="AT588" i="3"/>
  <c r="AW300" i="3"/>
  <c r="AW609" i="3"/>
  <c r="AZ646" i="3"/>
  <c r="AT496" i="3"/>
  <c r="BE589" i="3"/>
  <c r="AU455" i="3"/>
  <c r="BD518" i="3"/>
  <c r="AU394" i="3"/>
  <c r="AZ460" i="3"/>
  <c r="AT345" i="3"/>
  <c r="BB169" i="3"/>
  <c r="BB220" i="3"/>
  <c r="BA69" i="3"/>
  <c r="AU132" i="3"/>
  <c r="AW561" i="3"/>
  <c r="AU407" i="3"/>
  <c r="BD277" i="3"/>
  <c r="BD267" i="3"/>
  <c r="BD581" i="3"/>
  <c r="AW333" i="3"/>
  <c r="AU400" i="3"/>
  <c r="BE31" i="3"/>
  <c r="BC162" i="3"/>
  <c r="AT213" i="3"/>
  <c r="AT676" i="3"/>
  <c r="AW442" i="3"/>
  <c r="AP460" i="3"/>
  <c r="BE249" i="3"/>
  <c r="AU333" i="3"/>
  <c r="AT45" i="3"/>
  <c r="AP422" i="3"/>
  <c r="BA198" i="3"/>
  <c r="AY330" i="3"/>
  <c r="BA293" i="3"/>
  <c r="AY657" i="3"/>
  <c r="BE670" i="3"/>
  <c r="AV663" i="3"/>
  <c r="BD555" i="3"/>
  <c r="AY407" i="3"/>
  <c r="AY581" i="3"/>
  <c r="BA714" i="3"/>
  <c r="AZ222" i="3"/>
  <c r="AZ402" i="3"/>
  <c r="AP299" i="3"/>
  <c r="BE674" i="3"/>
  <c r="AY482" i="3"/>
  <c r="BD420" i="3"/>
  <c r="AZ311" i="3"/>
  <c r="BB449" i="3"/>
  <c r="BC355" i="3"/>
  <c r="BF520" i="3"/>
  <c r="BA621" i="3"/>
  <c r="BB513" i="3"/>
  <c r="BD477" i="3"/>
  <c r="AX238" i="3"/>
  <c r="AT43" i="3"/>
  <c r="AQ640" i="3"/>
  <c r="BC261" i="3"/>
  <c r="BB42" i="3"/>
  <c r="AP329" i="3"/>
  <c r="BA311" i="3"/>
  <c r="BD551" i="3"/>
  <c r="BF397" i="3"/>
  <c r="BA481" i="3"/>
  <c r="AP263" i="3"/>
  <c r="AU79" i="3"/>
  <c r="AX29" i="3"/>
  <c r="AU143" i="3"/>
  <c r="BF439" i="3"/>
  <c r="BD180" i="3"/>
  <c r="BB713" i="3"/>
  <c r="BE716" i="3"/>
  <c r="BB523" i="3"/>
  <c r="BC595" i="3"/>
  <c r="BD231" i="3"/>
  <c r="BF660" i="3"/>
  <c r="AP561" i="3"/>
  <c r="AX301" i="3"/>
  <c r="AQ519" i="3"/>
  <c r="AV566" i="3"/>
  <c r="AU76" i="3"/>
  <c r="AT296" i="3"/>
  <c r="BA475" i="3"/>
  <c r="BE200" i="3"/>
  <c r="BF375" i="3"/>
  <c r="AZ75" i="3"/>
  <c r="AY617" i="3"/>
  <c r="AU576" i="3"/>
  <c r="BE610" i="3"/>
  <c r="AX534" i="3"/>
  <c r="BF629" i="3"/>
  <c r="AX392" i="3"/>
  <c r="AP357" i="3"/>
  <c r="BC416" i="3"/>
  <c r="BD499" i="3"/>
  <c r="AV186" i="3"/>
  <c r="BB326" i="3"/>
  <c r="AX69" i="3"/>
  <c r="AX214" i="3"/>
  <c r="AQ456" i="3"/>
  <c r="AX109" i="3"/>
  <c r="AT321" i="3"/>
  <c r="AW640" i="3"/>
  <c r="AW552" i="3"/>
  <c r="AQ314" i="3"/>
  <c r="BF252" i="3"/>
  <c r="AY474" i="3"/>
  <c r="AX407" i="3"/>
  <c r="BD488" i="3"/>
  <c r="AX627" i="3"/>
  <c r="AZ169" i="3"/>
  <c r="BF283" i="3"/>
  <c r="AZ365" i="3"/>
  <c r="BC354" i="3"/>
  <c r="AY438" i="3"/>
  <c r="AV393" i="3"/>
  <c r="BB581" i="3"/>
  <c r="AQ423" i="3"/>
  <c r="BD270" i="3"/>
  <c r="AW253" i="3"/>
  <c r="AV711" i="3"/>
  <c r="AT20" i="3"/>
  <c r="AQ18" i="3"/>
  <c r="AT358" i="3"/>
  <c r="BA355" i="3"/>
  <c r="AT499" i="3"/>
  <c r="BF209" i="3"/>
  <c r="AW322" i="3"/>
  <c r="BE317" i="3"/>
  <c r="AQ152" i="3"/>
  <c r="AU314" i="3"/>
  <c r="AV359" i="3"/>
  <c r="AT266" i="3"/>
  <c r="AW509" i="3"/>
  <c r="AW294" i="3"/>
  <c r="AQ654" i="3"/>
  <c r="BC705" i="3"/>
  <c r="AT587" i="3"/>
  <c r="AU648" i="3"/>
  <c r="AT469" i="3"/>
  <c r="AV671" i="3"/>
  <c r="AW702" i="3"/>
  <c r="AV688" i="3"/>
  <c r="BB297" i="3"/>
  <c r="BA525" i="3"/>
  <c r="AU405" i="3"/>
  <c r="AT538" i="3"/>
  <c r="BD491" i="3"/>
  <c r="AV603" i="3"/>
  <c r="AW393" i="3"/>
  <c r="AY561" i="3"/>
  <c r="AZ566" i="3"/>
  <c r="AW700" i="3"/>
  <c r="AW655" i="3"/>
  <c r="BD546" i="3"/>
  <c r="AQ677" i="3"/>
  <c r="AV526" i="3"/>
  <c r="AP644" i="3"/>
  <c r="BD487" i="3"/>
  <c r="AW369" i="3"/>
  <c r="BC350" i="3"/>
  <c r="BB479" i="3"/>
  <c r="BC487" i="3"/>
  <c r="AY368" i="3"/>
  <c r="AY396" i="3"/>
  <c r="BF633" i="3"/>
  <c r="AP327" i="3"/>
  <c r="AQ695" i="3"/>
  <c r="AT325" i="3"/>
  <c r="AZ471" i="3"/>
  <c r="BA603" i="3"/>
  <c r="BA450" i="3"/>
  <c r="AV557" i="3"/>
  <c r="BB418" i="3"/>
  <c r="BC597" i="3"/>
  <c r="AV284" i="3"/>
  <c r="BE277" i="3"/>
  <c r="AV367" i="3"/>
  <c r="AZ210" i="3"/>
  <c r="AP164" i="3"/>
  <c r="BC262" i="3"/>
  <c r="BA463" i="3"/>
  <c r="AY356" i="3"/>
  <c r="AV433" i="3"/>
  <c r="AT344" i="3"/>
  <c r="AU662" i="3"/>
  <c r="AZ412" i="3"/>
  <c r="BB427" i="3"/>
  <c r="BE604" i="3"/>
  <c r="AP625" i="3"/>
  <c r="BE420" i="3"/>
  <c r="AP492" i="3"/>
  <c r="BB280" i="3"/>
  <c r="AX411" i="3"/>
  <c r="BE504" i="3"/>
  <c r="AP477" i="3"/>
  <c r="AQ305" i="3"/>
  <c r="AY424" i="3"/>
  <c r="AT363" i="3"/>
  <c r="AP690" i="3"/>
  <c r="BA657" i="3"/>
  <c r="AQ503" i="3"/>
  <c r="AZ692" i="3"/>
  <c r="BD541" i="3"/>
  <c r="AT274" i="3"/>
  <c r="AQ462" i="3"/>
  <c r="AU554" i="3"/>
  <c r="BB564" i="3"/>
  <c r="BC709" i="3"/>
  <c r="AP409" i="3"/>
  <c r="AP613" i="3"/>
  <c r="AW457" i="3"/>
  <c r="BC448" i="3"/>
  <c r="AU688" i="3"/>
  <c r="AP256" i="3"/>
  <c r="AQ629" i="3"/>
  <c r="BD633" i="3"/>
  <c r="BA436" i="3"/>
  <c r="AU397" i="3"/>
  <c r="AT398" i="3"/>
  <c r="BA468" i="3"/>
  <c r="AX478" i="3"/>
  <c r="BB358" i="3"/>
  <c r="AW505" i="3"/>
  <c r="AP396" i="3"/>
  <c r="AP551" i="3"/>
  <c r="AQ106" i="3"/>
  <c r="BF580" i="3"/>
  <c r="BC552" i="3"/>
  <c r="AP491" i="3"/>
  <c r="AZ539" i="3"/>
  <c r="AZ452" i="3"/>
  <c r="AW537" i="3"/>
  <c r="AV614" i="3"/>
  <c r="AZ512" i="3"/>
  <c r="AP665" i="3"/>
  <c r="AY392" i="3"/>
  <c r="AX196" i="3"/>
  <c r="AU126" i="3"/>
  <c r="BA197" i="3"/>
  <c r="AX120" i="3"/>
  <c r="BE52" i="3"/>
  <c r="AQ435" i="3"/>
  <c r="BB292" i="3"/>
  <c r="BB216" i="3"/>
  <c r="AW451" i="3"/>
  <c r="BD327" i="3"/>
  <c r="AZ30" i="3"/>
  <c r="BD199" i="3"/>
  <c r="AW273" i="3"/>
  <c r="AV77" i="3"/>
  <c r="BB141" i="3"/>
  <c r="AY504" i="3"/>
  <c r="AQ125" i="3"/>
  <c r="AT46" i="3"/>
  <c r="BA322" i="3"/>
  <c r="BF310" i="3"/>
  <c r="AW696" i="3"/>
  <c r="AZ362" i="3"/>
  <c r="AW85" i="3"/>
  <c r="AP249" i="3"/>
  <c r="AU246" i="3"/>
  <c r="BF258" i="3"/>
  <c r="BD526" i="3"/>
  <c r="AY680" i="3"/>
  <c r="AQ472" i="3"/>
  <c r="BC687" i="3"/>
  <c r="AW631" i="3"/>
  <c r="AY370" i="3"/>
  <c r="BC614" i="3"/>
  <c r="BE695" i="3"/>
  <c r="BB698" i="3"/>
  <c r="BC340" i="3"/>
  <c r="BC611" i="3"/>
  <c r="AQ647" i="3"/>
  <c r="BA672" i="3"/>
  <c r="AU519" i="3"/>
  <c r="AV490" i="3"/>
  <c r="AQ651" i="3"/>
  <c r="AW381" i="3"/>
  <c r="AY547" i="3"/>
  <c r="BC227" i="3"/>
  <c r="AP573" i="3"/>
  <c r="AU562" i="3"/>
  <c r="AZ510" i="3"/>
  <c r="AY681" i="3"/>
  <c r="AU382" i="3"/>
  <c r="BA417" i="3"/>
  <c r="AW316" i="3"/>
  <c r="AU537" i="3"/>
  <c r="AX524" i="3"/>
  <c r="AV448" i="3"/>
  <c r="BE614" i="3"/>
  <c r="AZ312" i="3"/>
  <c r="AW347" i="3"/>
  <c r="BC523" i="3"/>
  <c r="BD465" i="3"/>
  <c r="AX228" i="3"/>
  <c r="BD389" i="3"/>
  <c r="AQ713" i="3"/>
  <c r="BD225" i="3"/>
  <c r="BF515" i="3"/>
  <c r="AU517" i="3"/>
  <c r="AY388" i="3"/>
  <c r="AQ398" i="3"/>
  <c r="BE403" i="3"/>
  <c r="AP458" i="3"/>
  <c r="BB17" i="3"/>
  <c r="BD237" i="3"/>
  <c r="AU294" i="3"/>
  <c r="AV382" i="3"/>
  <c r="BC428" i="3"/>
  <c r="BE328" i="3"/>
  <c r="BA365" i="3"/>
  <c r="AY38" i="3"/>
  <c r="BC24" i="3"/>
  <c r="AU239" i="3"/>
  <c r="AP208" i="3"/>
  <c r="BC418" i="3"/>
  <c r="BC391" i="3"/>
  <c r="BB462" i="3"/>
  <c r="BD253" i="3"/>
  <c r="BB251" i="3"/>
  <c r="AV204" i="3"/>
  <c r="BB223" i="3"/>
  <c r="AP178" i="3"/>
  <c r="AX258" i="3"/>
  <c r="BD448" i="3"/>
  <c r="AU659" i="3"/>
  <c r="AX698" i="3"/>
  <c r="BA701" i="3"/>
  <c r="AX502" i="3"/>
  <c r="AZ608" i="3"/>
  <c r="BC411" i="3"/>
  <c r="BB676" i="3"/>
  <c r="AT613" i="3"/>
  <c r="BC32" i="3"/>
  <c r="AW532" i="3"/>
  <c r="AW665" i="3"/>
  <c r="AP406" i="3"/>
  <c r="AW622" i="3"/>
  <c r="BC331" i="3"/>
  <c r="AY622" i="3"/>
  <c r="AX691" i="3"/>
  <c r="AT705" i="3"/>
  <c r="AU367" i="3"/>
  <c r="AV602" i="3"/>
  <c r="AZ499" i="3"/>
  <c r="AY451" i="3"/>
  <c r="AU268" i="3"/>
  <c r="BA499" i="3"/>
  <c r="AV426" i="3"/>
  <c r="AX448" i="3"/>
  <c r="BB80" i="3"/>
  <c r="BE495" i="3"/>
  <c r="BB91" i="3"/>
  <c r="AZ28" i="3"/>
  <c r="AX269" i="3"/>
  <c r="BD404" i="3"/>
  <c r="AT265" i="3"/>
  <c r="AQ433" i="3"/>
  <c r="AQ62" i="3"/>
  <c r="AX41" i="3"/>
  <c r="AP124" i="3"/>
  <c r="AP359" i="3"/>
  <c r="AU386" i="3"/>
  <c r="BC141" i="3"/>
  <c r="AY33" i="3"/>
  <c r="BD137" i="3"/>
  <c r="BD88" i="3"/>
  <c r="BF307" i="3"/>
  <c r="AY182" i="3"/>
  <c r="BB68" i="3"/>
  <c r="AT187" i="3"/>
  <c r="AQ46" i="3"/>
  <c r="AZ181" i="3"/>
  <c r="BB132" i="3"/>
  <c r="AU475" i="3"/>
  <c r="BE501" i="3"/>
  <c r="AY17" i="3"/>
  <c r="AY332" i="3"/>
  <c r="BA204" i="3"/>
  <c r="BF160" i="3"/>
  <c r="AU136" i="3"/>
  <c r="BC147" i="3"/>
  <c r="AP287" i="3"/>
  <c r="AY214" i="3"/>
  <c r="AU87" i="3"/>
  <c r="AY47" i="3"/>
  <c r="AV351" i="3"/>
  <c r="AU203" i="3"/>
  <c r="BF600" i="3"/>
  <c r="BB422" i="3"/>
  <c r="AP293" i="3"/>
  <c r="BF674" i="3"/>
  <c r="AW593" i="3"/>
  <c r="AU600" i="3"/>
  <c r="AZ484" i="3"/>
  <c r="BA533" i="3"/>
  <c r="BE607" i="3"/>
  <c r="AP304" i="3"/>
  <c r="AV341" i="3"/>
  <c r="AW355" i="3"/>
  <c r="AY328" i="3"/>
  <c r="AW506" i="3"/>
  <c r="BA458" i="3"/>
  <c r="AV553" i="3"/>
  <c r="BD316" i="3"/>
  <c r="AV340" i="3"/>
  <c r="AW600" i="3"/>
  <c r="BD278" i="3"/>
  <c r="AZ196" i="3"/>
  <c r="AY537" i="3"/>
  <c r="BF145" i="3"/>
  <c r="AZ206" i="3"/>
  <c r="AP141" i="3"/>
  <c r="BB194" i="3"/>
  <c r="BF456" i="3"/>
  <c r="BE129" i="3"/>
  <c r="AZ288" i="3"/>
  <c r="BE177" i="3"/>
  <c r="BE21" i="3"/>
  <c r="AT295" i="3"/>
  <c r="BB510" i="3"/>
  <c r="AT498" i="3"/>
  <c r="AX552" i="3"/>
  <c r="BC568" i="3"/>
  <c r="BB222" i="3"/>
  <c r="BF262" i="3"/>
  <c r="BF223" i="3"/>
  <c r="AY93" i="3"/>
  <c r="BF169" i="3"/>
  <c r="AP74" i="3"/>
  <c r="AZ157" i="3"/>
  <c r="AW182" i="3"/>
  <c r="BF119" i="3"/>
  <c r="AQ89" i="3"/>
  <c r="AU264" i="3"/>
  <c r="AY85" i="3"/>
  <c r="AU191" i="3"/>
  <c r="BA269" i="3"/>
  <c r="AX216" i="3"/>
  <c r="BB522" i="3"/>
  <c r="AY242" i="3"/>
  <c r="BE183" i="3"/>
  <c r="AP179" i="3"/>
  <c r="BD474" i="3"/>
  <c r="BC182" i="3"/>
  <c r="BF113" i="3"/>
  <c r="BC578" i="3"/>
  <c r="AQ393" i="3"/>
  <c r="BD104" i="3"/>
  <c r="AV461" i="3"/>
  <c r="AU288" i="3"/>
  <c r="BE68" i="3"/>
  <c r="AZ715" i="3"/>
  <c r="AY612" i="3"/>
  <c r="AY578" i="3"/>
  <c r="BC509" i="3"/>
  <c r="BD286" i="3"/>
  <c r="AY531" i="3"/>
  <c r="BD660" i="3"/>
  <c r="AZ326" i="3"/>
  <c r="BC566" i="3"/>
  <c r="AZ451" i="3"/>
  <c r="BE380" i="3"/>
  <c r="AW414" i="3"/>
  <c r="BC341" i="3"/>
  <c r="BA115" i="3"/>
  <c r="AY106" i="3"/>
  <c r="AX496" i="3"/>
  <c r="AY191" i="3"/>
  <c r="AW323" i="3"/>
  <c r="AT384" i="3"/>
  <c r="BF452" i="3"/>
  <c r="BC41" i="3"/>
  <c r="AZ291" i="3"/>
  <c r="BF149" i="3"/>
  <c r="AQ170" i="3"/>
  <c r="AT142" i="3"/>
  <c r="AW430" i="3"/>
  <c r="AX99" i="3"/>
  <c r="AX471" i="3"/>
  <c r="AY227" i="3"/>
  <c r="BB624" i="3"/>
  <c r="AW243" i="3"/>
  <c r="AZ243" i="3"/>
  <c r="BD114" i="3"/>
  <c r="AQ403" i="3"/>
  <c r="BE321" i="3"/>
  <c r="AX385" i="3"/>
  <c r="BF422" i="3"/>
  <c r="AU107" i="3"/>
  <c r="AZ84" i="3"/>
  <c r="AQ180" i="3"/>
  <c r="BE173" i="3"/>
  <c r="AU212" i="3"/>
  <c r="AX548" i="3"/>
  <c r="BE9" i="3"/>
  <c r="AV144" i="3"/>
  <c r="BC333" i="3"/>
  <c r="BE198" i="3"/>
  <c r="AX13" i="3"/>
  <c r="AU61" i="3"/>
  <c r="AY271" i="3"/>
  <c r="AY646" i="3"/>
  <c r="BB402" i="3"/>
  <c r="AY325" i="3"/>
  <c r="BA388" i="3"/>
  <c r="BA77" i="3"/>
  <c r="BF133" i="3"/>
  <c r="BD177" i="3"/>
  <c r="BB128" i="3"/>
  <c r="AY621" i="3"/>
  <c r="AT514" i="3"/>
  <c r="BA117" i="3"/>
  <c r="BE410" i="3"/>
  <c r="AU299" i="3"/>
  <c r="AV165" i="3"/>
  <c r="BA707" i="3"/>
  <c r="AV597" i="3"/>
  <c r="AW645" i="3"/>
  <c r="AZ698" i="3"/>
  <c r="BA332" i="3"/>
  <c r="BC693" i="3"/>
  <c r="BE486" i="3"/>
  <c r="BD550" i="3"/>
  <c r="BF289" i="3"/>
  <c r="BB546" i="3"/>
  <c r="BD678" i="3"/>
  <c r="AZ540" i="3"/>
  <c r="AX697" i="3"/>
  <c r="AW483" i="3"/>
  <c r="AT464" i="3"/>
  <c r="AP312" i="3"/>
  <c r="BD604" i="3"/>
  <c r="BF248" i="3"/>
  <c r="AV419" i="3"/>
  <c r="AW139" i="3"/>
  <c r="AQ557" i="3"/>
  <c r="AZ517" i="3"/>
  <c r="AY410" i="3"/>
  <c r="AY32" i="3"/>
  <c r="AY317" i="3"/>
  <c r="AU64" i="3"/>
  <c r="BF251" i="3"/>
  <c r="AW382" i="3"/>
  <c r="AT241" i="3"/>
  <c r="AW58" i="3"/>
  <c r="BA336" i="3"/>
  <c r="AQ50" i="3"/>
  <c r="BB33" i="3"/>
  <c r="AQ391" i="3"/>
  <c r="BD49" i="3"/>
  <c r="AQ432" i="3"/>
  <c r="AQ15" i="3"/>
  <c r="BD155" i="3"/>
  <c r="AQ219" i="3"/>
  <c r="AQ156" i="3"/>
  <c r="BD125" i="3"/>
  <c r="BA462" i="3"/>
  <c r="AW461" i="3"/>
  <c r="AP180" i="3"/>
  <c r="AZ227" i="3"/>
  <c r="AV434" i="3"/>
  <c r="AV43" i="3"/>
  <c r="AP14" i="3"/>
  <c r="BA237" i="3"/>
  <c r="AP154" i="3"/>
  <c r="AU356" i="3"/>
  <c r="AQ164" i="3"/>
  <c r="AT74" i="3"/>
  <c r="BD428" i="3"/>
  <c r="BA512" i="3"/>
  <c r="BE404" i="3"/>
  <c r="BD282" i="3"/>
  <c r="BE159" i="3"/>
  <c r="AQ311" i="3"/>
  <c r="AQ150" i="3"/>
  <c r="AZ108" i="3"/>
  <c r="AQ87" i="3"/>
  <c r="BE675" i="3"/>
  <c r="AV690" i="3"/>
  <c r="BA687" i="3"/>
  <c r="AZ271" i="3"/>
  <c r="AQ513" i="3"/>
  <c r="AV294" i="3"/>
  <c r="AP450" i="3"/>
  <c r="BB642" i="3"/>
  <c r="AZ259" i="3"/>
  <c r="AV517" i="3"/>
  <c r="AU351" i="3"/>
  <c r="AW38" i="3"/>
  <c r="BA541" i="3"/>
  <c r="AZ137" i="3"/>
  <c r="AV416" i="3"/>
  <c r="BC197" i="3"/>
  <c r="AV643" i="3"/>
  <c r="AZ563" i="3"/>
  <c r="AZ714" i="3"/>
  <c r="BB474" i="3"/>
  <c r="AT390" i="3"/>
  <c r="AX540" i="3"/>
  <c r="BD213" i="3"/>
  <c r="AW523" i="3"/>
  <c r="BE197" i="3"/>
  <c r="AY362" i="3"/>
  <c r="AT86" i="3"/>
  <c r="AU565" i="3"/>
  <c r="AP493" i="3"/>
  <c r="BA418" i="3"/>
  <c r="AU156" i="3"/>
  <c r="AT339" i="3"/>
  <c r="AW551" i="3"/>
  <c r="BB242" i="3"/>
  <c r="AW478" i="3"/>
  <c r="AW507" i="3"/>
  <c r="AW707" i="3"/>
  <c r="BA619" i="3"/>
  <c r="AW271" i="3"/>
  <c r="AX175" i="3"/>
  <c r="AP454" i="3"/>
  <c r="BE253" i="3"/>
  <c r="AY373" i="3"/>
  <c r="AP316" i="3"/>
  <c r="AP325" i="3"/>
  <c r="AV612" i="3"/>
  <c r="AX467" i="3"/>
  <c r="AP131" i="3"/>
  <c r="AY151" i="3"/>
  <c r="AW563" i="3"/>
  <c r="BB562" i="3"/>
  <c r="BF270" i="3"/>
  <c r="BC72" i="3"/>
  <c r="AT282" i="3"/>
  <c r="BE329" i="3"/>
  <c r="AQ531" i="3"/>
  <c r="BA618" i="3"/>
  <c r="AW533" i="3"/>
  <c r="AU330" i="3"/>
  <c r="BD150" i="3"/>
  <c r="BA112" i="3"/>
  <c r="BB392" i="3"/>
  <c r="BD473" i="3"/>
  <c r="AZ301" i="3"/>
  <c r="BB336" i="3"/>
  <c r="BC557" i="3"/>
  <c r="AQ619" i="3"/>
  <c r="BA347" i="3"/>
  <c r="AT413" i="3"/>
  <c r="BB669" i="3"/>
  <c r="AU665" i="3"/>
  <c r="AZ589" i="3"/>
  <c r="AQ623" i="3"/>
  <c r="BF667" i="3"/>
  <c r="BF634" i="3"/>
  <c r="AV471" i="3"/>
  <c r="AP712" i="3"/>
  <c r="AU376" i="3"/>
  <c r="BB569" i="3"/>
  <c r="BE477" i="3"/>
  <c r="AV530" i="3"/>
  <c r="BA637" i="3"/>
  <c r="AP484" i="3"/>
  <c r="AV685" i="3"/>
  <c r="AP391" i="3"/>
  <c r="BD647" i="3"/>
  <c r="AQ709" i="3"/>
  <c r="AQ74" i="3"/>
  <c r="AT315" i="3"/>
  <c r="BF407" i="3"/>
  <c r="AT572" i="3"/>
  <c r="BF547" i="3"/>
  <c r="AX327" i="3"/>
  <c r="AQ643" i="3"/>
  <c r="AT548" i="3"/>
  <c r="BC384" i="3"/>
  <c r="BC549" i="3"/>
  <c r="AQ596" i="3"/>
  <c r="AY713" i="3"/>
  <c r="BD383" i="3"/>
  <c r="AZ435" i="3"/>
  <c r="AZ217" i="3"/>
  <c r="AW353" i="3"/>
  <c r="BD212" i="3"/>
  <c r="AT41" i="3"/>
  <c r="AY542" i="3"/>
  <c r="BE63" i="3"/>
  <c r="AU377" i="3"/>
  <c r="AU647" i="3"/>
  <c r="BF394" i="3"/>
  <c r="AT418" i="3"/>
  <c r="AP252" i="3"/>
  <c r="BA404" i="3"/>
  <c r="AX376" i="3"/>
  <c r="BE291" i="3"/>
  <c r="BE422" i="3"/>
  <c r="AT449" i="3"/>
  <c r="AQ110" i="3"/>
  <c r="BF237" i="3"/>
  <c r="BF254" i="3"/>
  <c r="AY54" i="3"/>
  <c r="AQ176" i="3"/>
  <c r="BC70" i="3"/>
  <c r="BE579" i="3"/>
  <c r="AY488" i="3"/>
  <c r="AV182" i="3"/>
  <c r="AX465" i="3"/>
  <c r="BF9" i="3"/>
  <c r="BC100" i="3"/>
  <c r="BB592" i="3"/>
  <c r="AQ708" i="3"/>
  <c r="AT714" i="3"/>
  <c r="AT606" i="3"/>
  <c r="AP641" i="3"/>
  <c r="BF534" i="3"/>
  <c r="AX143" i="3"/>
  <c r="AY497" i="3"/>
  <c r="BB458" i="3"/>
  <c r="AP635" i="3"/>
  <c r="AV669" i="3"/>
  <c r="AU481" i="3"/>
  <c r="AP384" i="3"/>
  <c r="AV559" i="3"/>
  <c r="AW462" i="3"/>
  <c r="AV544" i="3"/>
  <c r="AZ332" i="3"/>
  <c r="BB274" i="3"/>
  <c r="AQ524" i="3"/>
  <c r="AY520" i="3"/>
  <c r="AU164" i="3"/>
  <c r="AP105" i="3"/>
  <c r="AZ352" i="3"/>
  <c r="AV385" i="3"/>
  <c r="AX172" i="3"/>
  <c r="AU409" i="3"/>
  <c r="BA446" i="3"/>
  <c r="BA121" i="3"/>
  <c r="AV606" i="3"/>
  <c r="AU611" i="3"/>
  <c r="AQ378" i="3"/>
  <c r="AT497" i="3"/>
  <c r="BD542" i="3"/>
  <c r="BC543" i="3"/>
  <c r="AT431" i="3"/>
  <c r="AP197" i="3"/>
  <c r="AU578" i="3"/>
  <c r="AQ54" i="3"/>
  <c r="BF48" i="3"/>
  <c r="AQ289" i="3"/>
  <c r="BF202" i="3"/>
  <c r="BB121" i="3"/>
  <c r="AZ19" i="3"/>
  <c r="AZ356" i="3"/>
  <c r="BE637" i="3"/>
  <c r="BC362" i="3"/>
  <c r="AZ39" i="3"/>
  <c r="AU626" i="3"/>
  <c r="AY297" i="3"/>
  <c r="BA555" i="3"/>
  <c r="BC156" i="3"/>
  <c r="AZ487" i="3"/>
  <c r="BD373" i="3"/>
  <c r="AX574" i="3"/>
  <c r="BD158" i="3"/>
  <c r="BD511" i="3"/>
  <c r="AY224" i="3"/>
  <c r="AW471" i="3"/>
  <c r="AU128" i="3"/>
  <c r="AV541" i="3"/>
  <c r="AQ376" i="3"/>
  <c r="AV638" i="3"/>
  <c r="BC45" i="3"/>
  <c r="AW420" i="3"/>
  <c r="BF668" i="3"/>
  <c r="AX648" i="3"/>
  <c r="AT696" i="3"/>
  <c r="BB437" i="3"/>
  <c r="BE683" i="3"/>
  <c r="AT585" i="3"/>
  <c r="BE605" i="3"/>
  <c r="AX513" i="3"/>
  <c r="BE365" i="3"/>
  <c r="AY689" i="3"/>
  <c r="AU524" i="3"/>
  <c r="BB246" i="3"/>
  <c r="BD548" i="3"/>
  <c r="AV270" i="3"/>
  <c r="AU682" i="3"/>
  <c r="AW708" i="3"/>
  <c r="BC335" i="3"/>
  <c r="AZ464" i="3"/>
  <c r="AW490" i="3"/>
  <c r="BA689" i="3"/>
  <c r="AZ328" i="3"/>
  <c r="AY499" i="3"/>
  <c r="AY549" i="3"/>
  <c r="BB625" i="3"/>
  <c r="AW259" i="3"/>
  <c r="AQ291" i="3"/>
  <c r="AV234" i="3"/>
  <c r="AX577" i="3"/>
  <c r="BD624" i="3"/>
  <c r="BA551" i="3"/>
  <c r="BC580" i="3"/>
  <c r="BC622" i="3"/>
  <c r="AV494" i="3"/>
  <c r="BE303" i="3"/>
  <c r="AZ306" i="3"/>
  <c r="AX299" i="3"/>
  <c r="BD241" i="3"/>
  <c r="AV342" i="3"/>
  <c r="AU69" i="3"/>
  <c r="AU316" i="3"/>
  <c r="AU221" i="3"/>
  <c r="AQ330" i="3"/>
  <c r="AP542" i="3"/>
  <c r="AU619" i="3"/>
  <c r="AZ556" i="3"/>
  <c r="AT333" i="3"/>
  <c r="AV115" i="3"/>
  <c r="AQ593" i="3"/>
  <c r="BD162" i="3"/>
  <c r="BB394" i="3"/>
  <c r="BD531" i="3"/>
  <c r="BF509" i="3"/>
  <c r="AW602" i="3"/>
  <c r="AX544" i="3"/>
  <c r="BA433" i="3"/>
  <c r="AW338" i="3"/>
  <c r="AU213" i="3"/>
  <c r="AZ702" i="3"/>
  <c r="BA507" i="3"/>
  <c r="AX476" i="3"/>
  <c r="AZ436" i="3"/>
  <c r="BB331" i="3"/>
  <c r="AV631" i="3"/>
  <c r="AP530" i="3"/>
  <c r="AU658" i="3"/>
  <c r="BA691" i="3"/>
  <c r="AW516" i="3"/>
  <c r="BF581" i="3"/>
  <c r="AU501" i="3"/>
  <c r="AY615" i="3"/>
  <c r="AY584" i="3"/>
  <c r="AP585" i="3"/>
  <c r="BA461" i="3"/>
  <c r="AV392" i="3"/>
  <c r="AT319" i="3"/>
  <c r="BF384" i="3"/>
  <c r="AP143" i="3"/>
  <c r="AP372" i="3"/>
  <c r="BE523" i="3"/>
  <c r="BF287" i="3"/>
  <c r="AP543" i="3"/>
  <c r="BD637" i="3"/>
  <c r="AT36" i="3"/>
  <c r="AX518" i="3"/>
  <c r="AX98" i="3"/>
  <c r="AT369" i="3"/>
  <c r="AX242" i="3"/>
  <c r="AZ240" i="3"/>
  <c r="AP112" i="3"/>
  <c r="AY446" i="3"/>
  <c r="AQ149" i="3"/>
  <c r="BE570" i="3"/>
  <c r="AY425" i="3"/>
  <c r="BA242" i="3"/>
  <c r="AV436" i="3"/>
  <c r="AT273" i="3"/>
  <c r="AW238" i="3"/>
  <c r="BD289" i="3"/>
  <c r="AU130" i="3"/>
  <c r="BF685" i="3"/>
  <c r="AV375" i="3"/>
  <c r="AQ68" i="3"/>
  <c r="BE17" i="3"/>
  <c r="BF166" i="3"/>
  <c r="BE98" i="3"/>
  <c r="AW45" i="3"/>
  <c r="BB340" i="3"/>
  <c r="BA540" i="3"/>
  <c r="AX38" i="3"/>
  <c r="AQ256" i="3"/>
  <c r="BE393" i="3"/>
  <c r="AV248" i="3"/>
  <c r="AV149" i="3"/>
  <c r="BB201" i="3"/>
  <c r="BC680" i="3"/>
  <c r="AP519" i="3"/>
  <c r="AY511" i="3"/>
  <c r="BE214" i="3"/>
  <c r="AX336" i="3"/>
  <c r="BF255" i="3"/>
  <c r="BF585" i="3"/>
  <c r="AZ31" i="3"/>
  <c r="AQ324" i="3"/>
  <c r="BE632" i="3"/>
  <c r="BB73" i="3"/>
  <c r="AP136" i="3"/>
  <c r="AZ400" i="3"/>
  <c r="AQ163" i="3"/>
  <c r="AV607" i="3"/>
  <c r="AW526" i="3"/>
  <c r="BF626" i="3"/>
  <c r="BB667" i="3"/>
  <c r="AP300" i="3"/>
  <c r="BA624" i="3"/>
  <c r="BC511" i="3"/>
  <c r="BE630" i="3"/>
  <c r="BA528" i="3"/>
  <c r="AX174" i="3"/>
  <c r="AU673" i="3"/>
  <c r="BE377" i="3"/>
  <c r="AT474" i="3"/>
  <c r="AP516" i="3"/>
  <c r="BD335" i="3"/>
  <c r="BB680" i="3"/>
  <c r="AY491" i="3"/>
  <c r="AZ280" i="3"/>
  <c r="AU324" i="3"/>
  <c r="BA452" i="3"/>
  <c r="BC419" i="3"/>
  <c r="BE342" i="3"/>
  <c r="AV76" i="3"/>
  <c r="AV622" i="3"/>
  <c r="AX331" i="3"/>
  <c r="BB39" i="3"/>
  <c r="AZ86" i="3"/>
  <c r="AV501" i="3"/>
  <c r="BE298" i="3"/>
  <c r="AX277" i="3"/>
  <c r="AY118" i="3"/>
  <c r="BD484" i="3"/>
  <c r="BB161" i="3"/>
  <c r="BE364" i="3"/>
  <c r="AZ266" i="3"/>
  <c r="BA471" i="3"/>
  <c r="BF60" i="3"/>
  <c r="BF41" i="3"/>
  <c r="AQ288" i="3"/>
  <c r="BB180" i="3"/>
  <c r="AT37" i="3"/>
  <c r="AQ126" i="3"/>
  <c r="AT414" i="3"/>
  <c r="BA375" i="3"/>
  <c r="BA195" i="3"/>
  <c r="AW254" i="3"/>
  <c r="BD215" i="3"/>
  <c r="AV250" i="3"/>
  <c r="AV28" i="3"/>
  <c r="AY28" i="3"/>
  <c r="BD340" i="3"/>
  <c r="AW466" i="3"/>
  <c r="AW662" i="3"/>
  <c r="AU278" i="3"/>
  <c r="BC108" i="3"/>
  <c r="AQ343" i="3"/>
  <c r="AZ393" i="3"/>
  <c r="BC274" i="3"/>
  <c r="BD602" i="3"/>
  <c r="BB248" i="3"/>
  <c r="AT664" i="3"/>
  <c r="BA622" i="3"/>
  <c r="BF360" i="3"/>
  <c r="BA464" i="3"/>
  <c r="AU574" i="3"/>
  <c r="AV407" i="3"/>
  <c r="AZ117" i="3"/>
  <c r="AP461" i="3"/>
  <c r="AZ440" i="3"/>
  <c r="BD379" i="3"/>
  <c r="BB288" i="3"/>
  <c r="BB23" i="3"/>
  <c r="AT57" i="3"/>
  <c r="BF232" i="3"/>
  <c r="BF62" i="3"/>
  <c r="BD34" i="3"/>
  <c r="AV478" i="3"/>
  <c r="AP488" i="3"/>
  <c r="AT662" i="3"/>
  <c r="AY455" i="3"/>
  <c r="BD230" i="3"/>
  <c r="AT351" i="3"/>
  <c r="AX458" i="3"/>
  <c r="AT591" i="3"/>
  <c r="AY389" i="3"/>
  <c r="AQ94" i="3"/>
  <c r="BD329" i="3"/>
  <c r="AQ215" i="3"/>
  <c r="BE185" i="3"/>
  <c r="BE555" i="3"/>
  <c r="AX17" i="3"/>
  <c r="AU489" i="3"/>
  <c r="BB552" i="3"/>
  <c r="AP431" i="3"/>
  <c r="AZ160" i="3"/>
  <c r="AT421" i="3"/>
  <c r="AP200" i="3"/>
  <c r="BC601" i="3"/>
  <c r="AQ561" i="3"/>
  <c r="AX173" i="3"/>
  <c r="AX81" i="3"/>
  <c r="BA369" i="3"/>
  <c r="AU113" i="3"/>
  <c r="AY238" i="3"/>
  <c r="BA78" i="3"/>
  <c r="AU568" i="3"/>
  <c r="BF518" i="3"/>
  <c r="AU16" i="3"/>
  <c r="AV224" i="3"/>
  <c r="AT234" i="3"/>
  <c r="AZ195" i="3"/>
  <c r="AT185" i="3"/>
  <c r="AV540" i="3"/>
  <c r="AT375" i="3"/>
  <c r="BE339" i="3"/>
  <c r="AU408" i="3"/>
  <c r="AT224" i="3"/>
  <c r="BF354" i="3"/>
  <c r="BA580" i="3"/>
  <c r="AT488" i="3"/>
  <c r="BF306" i="3"/>
  <c r="AT386" i="3"/>
  <c r="AZ448" i="3"/>
  <c r="AW549" i="3"/>
  <c r="AT429" i="3"/>
  <c r="BA586" i="3"/>
  <c r="BD598" i="3"/>
  <c r="BE341" i="3"/>
  <c r="BE646" i="3"/>
  <c r="AX669" i="3"/>
  <c r="AZ687" i="3"/>
  <c r="BC661" i="3"/>
  <c r="BE700" i="3"/>
  <c r="AQ612" i="3"/>
  <c r="AZ490" i="3"/>
  <c r="AQ610" i="3"/>
  <c r="AZ642" i="3"/>
  <c r="AP600" i="3"/>
  <c r="BF382" i="3"/>
  <c r="AY421" i="3"/>
  <c r="AU696" i="3"/>
  <c r="AT320" i="3"/>
  <c r="BA548" i="3"/>
  <c r="AP599" i="3"/>
  <c r="AX494" i="3"/>
  <c r="BB596" i="3"/>
  <c r="BC662" i="3"/>
  <c r="BC554" i="3"/>
  <c r="BD501" i="3"/>
  <c r="AV593" i="3"/>
  <c r="BD341" i="3"/>
  <c r="AP619" i="3"/>
  <c r="AU473" i="3"/>
  <c r="AV283" i="3"/>
  <c r="BD468" i="3"/>
  <c r="BF244" i="3"/>
  <c r="BD534" i="3"/>
  <c r="AW453" i="3"/>
  <c r="BA407" i="3"/>
  <c r="AV594" i="3"/>
  <c r="AT350" i="3"/>
  <c r="AQ574" i="3"/>
  <c r="AU348" i="3"/>
  <c r="AX155" i="3"/>
  <c r="AP221" i="3"/>
  <c r="BF46" i="3"/>
  <c r="AY422" i="3"/>
  <c r="AU318" i="3"/>
  <c r="BF618" i="3"/>
  <c r="BB145" i="3"/>
  <c r="AY290" i="3"/>
  <c r="AX67" i="3"/>
  <c r="AW122" i="3"/>
  <c r="BA63" i="3"/>
  <c r="AP295" i="3"/>
  <c r="AQ449" i="3"/>
  <c r="AP229" i="3"/>
  <c r="AU178" i="3"/>
  <c r="AU116" i="3"/>
  <c r="AP101" i="3"/>
  <c r="AQ486" i="3"/>
  <c r="AY434" i="3"/>
  <c r="AX240" i="3"/>
  <c r="BB436" i="3"/>
  <c r="AP408" i="3"/>
  <c r="BC131" i="3"/>
  <c r="AV389" i="3"/>
  <c r="BE456" i="3"/>
  <c r="BF333" i="3"/>
  <c r="BB616" i="3"/>
  <c r="BA646" i="3"/>
  <c r="BD597" i="3"/>
  <c r="AZ653" i="3"/>
  <c r="AP533" i="3"/>
  <c r="BB586" i="3"/>
  <c r="BF523" i="3"/>
  <c r="BA711" i="3"/>
  <c r="AT310" i="3"/>
  <c r="AY626" i="3"/>
  <c r="AT712" i="3"/>
  <c r="AZ344" i="3"/>
  <c r="BA47" i="3"/>
  <c r="BF527" i="3"/>
  <c r="AT554" i="3"/>
  <c r="AV483" i="3"/>
  <c r="AV620" i="3"/>
  <c r="BB442" i="3"/>
  <c r="AT586" i="3"/>
  <c r="BA715" i="3"/>
  <c r="AX416" i="3"/>
  <c r="AT373" i="3"/>
  <c r="AU426" i="3"/>
  <c r="BE390" i="3"/>
  <c r="BB553" i="3"/>
  <c r="AT246" i="3"/>
  <c r="AP421" i="3"/>
  <c r="AZ591" i="3"/>
  <c r="BE293" i="3"/>
  <c r="BF396" i="3"/>
  <c r="AW474" i="3"/>
  <c r="BD605" i="3"/>
  <c r="BA640" i="3"/>
  <c r="BF353" i="3"/>
  <c r="AT631" i="3"/>
  <c r="AT304" i="3"/>
  <c r="BC606" i="3"/>
  <c r="AP18" i="3"/>
  <c r="BA606" i="3"/>
  <c r="AP471" i="3"/>
  <c r="BC324" i="3"/>
  <c r="AU290" i="3"/>
  <c r="AW426" i="3"/>
  <c r="BF411" i="3"/>
  <c r="BF292" i="3"/>
  <c r="AU447" i="3"/>
  <c r="AU428" i="3"/>
  <c r="AX495" i="3"/>
  <c r="BE95" i="3"/>
  <c r="AZ53" i="3"/>
  <c r="AW433" i="3"/>
  <c r="BA345" i="3"/>
  <c r="AV209" i="3"/>
  <c r="AP515" i="3"/>
  <c r="AT415" i="3"/>
  <c r="BC102" i="3"/>
  <c r="BE123" i="3"/>
  <c r="AY95" i="3"/>
  <c r="AY263" i="3"/>
  <c r="AP509" i="3"/>
  <c r="BE474" i="3"/>
  <c r="BC451" i="3"/>
  <c r="AT334" i="3"/>
  <c r="AY655" i="3"/>
  <c r="BD493" i="3"/>
  <c r="BD586" i="3"/>
  <c r="AQ704" i="3"/>
  <c r="AZ667" i="3"/>
  <c r="AT635" i="3"/>
  <c r="BC696" i="3"/>
  <c r="AW712" i="3"/>
  <c r="BF569" i="3"/>
  <c r="AX460" i="3"/>
  <c r="AV659" i="3"/>
  <c r="AY634" i="3"/>
  <c r="AT374" i="3"/>
  <c r="AX611" i="3"/>
  <c r="AV401" i="3"/>
  <c r="AQ655" i="3"/>
  <c r="AU435" i="3"/>
  <c r="AP441" i="3"/>
  <c r="AW634" i="3"/>
  <c r="AZ247" i="3"/>
  <c r="BD527" i="3"/>
  <c r="BB613" i="3"/>
  <c r="AT410" i="3"/>
  <c r="BF606" i="3"/>
  <c r="BB440" i="3"/>
  <c r="AV456" i="3"/>
  <c r="BA583" i="3"/>
  <c r="BB560" i="3"/>
  <c r="AZ229" i="3"/>
  <c r="BD418" i="3"/>
  <c r="AZ384" i="3"/>
  <c r="BF670" i="3"/>
  <c r="BF686" i="3"/>
  <c r="AT277" i="3"/>
  <c r="AY558" i="3"/>
  <c r="AW592" i="3"/>
  <c r="BE445" i="3"/>
  <c r="AP528" i="3"/>
  <c r="BB626" i="3"/>
  <c r="BA489" i="3"/>
  <c r="AZ449" i="3"/>
  <c r="AZ218" i="3"/>
  <c r="AP188" i="3"/>
  <c r="BA397" i="3"/>
  <c r="BB325" i="3"/>
  <c r="AW226" i="3"/>
  <c r="AW361" i="3"/>
  <c r="AX444" i="3"/>
  <c r="AY347" i="3"/>
  <c r="AX595" i="3"/>
  <c r="AX107" i="3"/>
  <c r="AX330" i="3"/>
  <c r="AV191" i="3"/>
  <c r="BE39" i="3"/>
  <c r="AU640" i="3"/>
  <c r="AZ395" i="3"/>
  <c r="AY394" i="3"/>
  <c r="AU590" i="3"/>
  <c r="AW160" i="3"/>
  <c r="BA31" i="3"/>
  <c r="BD90" i="3"/>
  <c r="AP575" i="3"/>
  <c r="BB353" i="3"/>
  <c r="AT367" i="3"/>
  <c r="AU100" i="3"/>
  <c r="AU674" i="3"/>
  <c r="BD625" i="3"/>
  <c r="AQ630" i="3"/>
  <c r="AX705" i="3"/>
  <c r="AU544" i="3"/>
  <c r="BB417" i="3"/>
  <c r="AZ661" i="3"/>
  <c r="BB362" i="3"/>
  <c r="BC656" i="3"/>
  <c r="BD509" i="3"/>
  <c r="AT467" i="3"/>
  <c r="AW601" i="3"/>
  <c r="AT440" i="3"/>
  <c r="AX375" i="3"/>
  <c r="AX415" i="3"/>
  <c r="AY541" i="3"/>
  <c r="AY516" i="3"/>
  <c r="AW467" i="3"/>
  <c r="AY562" i="3"/>
  <c r="AV213" i="3"/>
  <c r="BC512" i="3"/>
  <c r="AZ224" i="3"/>
  <c r="AP198" i="3"/>
  <c r="BD585" i="3"/>
  <c r="AV497" i="3"/>
  <c r="BC398" i="3"/>
  <c r="AV487" i="3"/>
  <c r="AX194" i="3"/>
  <c r="AP568" i="3"/>
  <c r="AX209" i="3"/>
  <c r="BE164" i="3"/>
  <c r="AX456" i="3"/>
  <c r="AQ595" i="3"/>
  <c r="AZ207" i="3"/>
  <c r="BA259" i="3"/>
  <c r="AX248" i="3"/>
  <c r="AP26" i="3"/>
  <c r="BF269" i="3"/>
  <c r="BC190" i="3"/>
  <c r="BB34" i="3"/>
  <c r="BC92" i="3"/>
  <c r="AT28" i="3"/>
  <c r="AV177" i="3"/>
  <c r="AW252" i="3"/>
  <c r="AU155" i="3"/>
  <c r="BA66" i="3"/>
  <c r="BC20" i="3"/>
  <c r="AW69" i="3"/>
  <c r="BA303" i="3"/>
  <c r="AX145" i="3"/>
  <c r="BB271" i="3"/>
  <c r="AP432" i="3"/>
  <c r="AX176" i="3"/>
  <c r="AU101" i="3"/>
  <c r="BB150" i="3"/>
  <c r="AV45" i="3"/>
  <c r="AY205" i="3"/>
  <c r="AQ510" i="3"/>
  <c r="BE451" i="3"/>
  <c r="AX246" i="3"/>
  <c r="AU81" i="3"/>
  <c r="BB163" i="3"/>
  <c r="BC37" i="3"/>
  <c r="AT89" i="3"/>
  <c r="AZ622" i="3"/>
  <c r="BC699" i="3"/>
  <c r="AY644" i="3"/>
  <c r="AW498" i="3"/>
  <c r="AV506" i="3"/>
  <c r="BD691" i="3"/>
  <c r="BA602" i="3"/>
  <c r="BD406" i="3"/>
  <c r="BD520" i="3"/>
  <c r="AZ693" i="3"/>
  <c r="BC516" i="3"/>
  <c r="AW476" i="3"/>
  <c r="AU321" i="3"/>
  <c r="BA430" i="3"/>
  <c r="AX516" i="3"/>
  <c r="AQ308" i="3"/>
  <c r="BC481" i="3"/>
  <c r="AZ302" i="3"/>
  <c r="AW319" i="3"/>
  <c r="AU334" i="3"/>
  <c r="BC128" i="3"/>
  <c r="BF512" i="3"/>
  <c r="BF69" i="3"/>
  <c r="AT393" i="3"/>
  <c r="AT179" i="3"/>
  <c r="BB400" i="3"/>
  <c r="AQ133" i="3"/>
  <c r="BA352" i="3"/>
  <c r="BA425" i="3"/>
  <c r="BD616" i="3"/>
  <c r="AY48" i="3"/>
  <c r="AQ405" i="3"/>
  <c r="BC360" i="3"/>
  <c r="AU235" i="3"/>
  <c r="AX511" i="3"/>
  <c r="AZ386" i="3"/>
  <c r="AV441" i="3"/>
  <c r="AX410" i="3"/>
  <c r="BB48" i="3"/>
  <c r="AZ50" i="3"/>
  <c r="AU410" i="3"/>
  <c r="AP319" i="3"/>
  <c r="BC271" i="3"/>
  <c r="AV272" i="3"/>
  <c r="BE124" i="3"/>
  <c r="BB218" i="3"/>
  <c r="AP149" i="3"/>
  <c r="AY12" i="3"/>
  <c r="BA57" i="3"/>
  <c r="AT357" i="3"/>
  <c r="AV198" i="3"/>
  <c r="AZ334" i="3"/>
  <c r="AX68" i="3"/>
  <c r="BD441" i="3"/>
  <c r="BA575" i="3"/>
  <c r="BB352" i="3"/>
  <c r="AU163" i="3"/>
  <c r="AU547" i="3"/>
  <c r="BB314" i="3"/>
  <c r="BF190" i="3"/>
  <c r="BA243" i="3"/>
  <c r="BC489" i="3"/>
  <c r="AW225" i="3"/>
  <c r="BF152" i="3"/>
  <c r="BE550" i="3"/>
  <c r="AX541" i="3"/>
  <c r="BA709" i="3"/>
  <c r="BB468" i="3"/>
  <c r="AY457" i="3"/>
  <c r="BF401" i="3"/>
  <c r="BA445" i="3"/>
  <c r="BE325" i="3"/>
  <c r="AT458" i="3"/>
  <c r="BE595" i="3"/>
  <c r="BB199" i="3"/>
  <c r="BB359" i="3"/>
  <c r="BB63" i="3"/>
  <c r="AW417" i="3"/>
  <c r="BA487" i="3"/>
  <c r="AY18" i="3"/>
  <c r="AV362" i="3"/>
  <c r="AV542" i="3"/>
  <c r="AX30" i="3"/>
  <c r="AU99" i="3"/>
  <c r="BF111" i="3"/>
  <c r="AZ587" i="3"/>
  <c r="BC267" i="3"/>
  <c r="BB317" i="3"/>
  <c r="AV520" i="3"/>
  <c r="BC210" i="3"/>
  <c r="BB233" i="3"/>
  <c r="AZ244" i="3"/>
  <c r="AZ45" i="3"/>
  <c r="AX131" i="3"/>
  <c r="AX86" i="3"/>
  <c r="BB383" i="3"/>
  <c r="BF205" i="3"/>
  <c r="AV51" i="3"/>
  <c r="AT161" i="3"/>
  <c r="AP132" i="3"/>
  <c r="AX126" i="3"/>
  <c r="BC376" i="3"/>
  <c r="AX79" i="3"/>
  <c r="BF135" i="3"/>
  <c r="AX243" i="3"/>
  <c r="AY148" i="3"/>
  <c r="BA228" i="3"/>
  <c r="AY51" i="3"/>
  <c r="AT97" i="3"/>
  <c r="AY165" i="3"/>
  <c r="AX80" i="3"/>
  <c r="AT478" i="3"/>
  <c r="AU210" i="3"/>
  <c r="BE573" i="3"/>
  <c r="AP279" i="3"/>
  <c r="AQ230" i="3"/>
  <c r="AW180" i="3"/>
  <c r="AT649" i="3"/>
  <c r="BD370" i="3"/>
  <c r="AX97" i="3"/>
  <c r="AT188" i="3"/>
  <c r="BB203" i="3"/>
  <c r="AT460" i="3"/>
  <c r="AQ367" i="3"/>
  <c r="AY306" i="3"/>
  <c r="AZ337" i="3"/>
  <c r="AP545" i="3"/>
  <c r="AY545" i="3"/>
  <c r="AT444" i="3"/>
  <c r="BB717" i="3"/>
  <c r="BF703" i="3"/>
  <c r="AT694" i="3"/>
  <c r="BD561" i="3"/>
  <c r="BE526" i="3"/>
  <c r="AW580" i="3"/>
  <c r="AW630" i="3"/>
  <c r="BD201" i="3"/>
  <c r="AP663" i="3"/>
  <c r="AP596" i="3"/>
  <c r="AT383" i="3"/>
  <c r="BF303" i="3"/>
  <c r="AZ581" i="3"/>
  <c r="AX213" i="3"/>
  <c r="BE556" i="3"/>
  <c r="AV418" i="3"/>
  <c r="BF336" i="3"/>
  <c r="AX82" i="3"/>
  <c r="BD252" i="3"/>
  <c r="BD76" i="3"/>
  <c r="BF300" i="3"/>
  <c r="BB90" i="3"/>
  <c r="AP350" i="3"/>
  <c r="AV151" i="3"/>
  <c r="AX135" i="3"/>
  <c r="AQ336" i="3"/>
  <c r="AZ493" i="3"/>
  <c r="AQ200" i="3"/>
  <c r="AT49" i="3"/>
  <c r="BF250" i="3"/>
  <c r="BC426" i="3"/>
  <c r="BC352" i="3"/>
  <c r="AX261" i="3"/>
  <c r="BA639" i="3"/>
  <c r="AW431" i="3"/>
  <c r="BF408" i="3"/>
  <c r="AY321" i="3"/>
  <c r="AU389" i="3"/>
  <c r="AP428" i="3"/>
  <c r="AU58" i="3"/>
  <c r="AT366" i="3"/>
  <c r="BD154" i="3"/>
  <c r="BE397" i="3"/>
  <c r="BD159" i="3"/>
  <c r="BC269" i="3"/>
  <c r="BB127" i="3"/>
  <c r="BD248" i="3"/>
  <c r="BF321" i="3"/>
  <c r="BA132" i="3"/>
  <c r="AU261" i="3"/>
  <c r="AV59" i="3"/>
  <c r="BA170" i="3"/>
  <c r="AY315" i="3"/>
  <c r="AW375" i="3"/>
  <c r="AT465" i="3"/>
  <c r="BC676" i="3"/>
  <c r="BE515" i="3"/>
  <c r="BC154" i="3"/>
  <c r="AT381" i="3"/>
  <c r="AW653" i="3"/>
  <c r="BE551" i="3"/>
  <c r="AP394" i="3"/>
  <c r="AW577" i="3"/>
  <c r="AT602" i="3"/>
  <c r="BE195" i="3"/>
  <c r="AW12" i="3"/>
  <c r="AY84" i="3"/>
  <c r="BD132" i="3"/>
  <c r="BC497" i="3"/>
  <c r="AV47" i="3"/>
  <c r="BA395" i="3"/>
  <c r="BB651" i="3"/>
  <c r="BB690" i="3"/>
  <c r="AP237" i="3"/>
  <c r="BD570" i="3"/>
  <c r="AU556" i="3"/>
  <c r="BF510" i="3"/>
  <c r="AX613" i="3"/>
  <c r="BA490" i="3"/>
  <c r="AW541" i="3"/>
  <c r="BF124" i="3"/>
  <c r="AP58" i="3"/>
  <c r="BC195" i="3"/>
  <c r="AQ76" i="3"/>
  <c r="AY66" i="3"/>
  <c r="BA58" i="3"/>
  <c r="BD179" i="3"/>
  <c r="BF551" i="3"/>
  <c r="BC247" i="3"/>
  <c r="AY579" i="3"/>
  <c r="AW543" i="3"/>
  <c r="AU580" i="3"/>
  <c r="AV330" i="3"/>
  <c r="BE151" i="3"/>
  <c r="BD469" i="3"/>
  <c r="AQ548" i="3"/>
  <c r="AW37" i="3"/>
  <c r="AW224" i="3"/>
  <c r="AP566" i="3"/>
  <c r="BD82" i="3"/>
  <c r="AY150" i="3"/>
  <c r="AV558" i="3"/>
  <c r="AY145" i="3"/>
  <c r="BE677" i="3"/>
  <c r="BE679" i="3"/>
  <c r="AW639" i="3"/>
  <c r="BC673" i="3"/>
  <c r="AV292" i="3"/>
  <c r="AU275" i="3"/>
  <c r="AT537" i="3"/>
  <c r="AP554" i="3"/>
  <c r="AY260" i="3"/>
  <c r="BB451" i="3"/>
  <c r="BC83" i="3"/>
  <c r="AQ387" i="3"/>
  <c r="AZ431" i="3"/>
  <c r="AU421" i="3"/>
  <c r="BA156" i="3"/>
  <c r="AQ430" i="3"/>
  <c r="BA658" i="3"/>
  <c r="BC96" i="3"/>
  <c r="AX490" i="3"/>
  <c r="BE552" i="3"/>
  <c r="AX383" i="3"/>
  <c r="AT253" i="3"/>
  <c r="AT125" i="3"/>
  <c r="AQ318" i="3"/>
  <c r="BE433" i="3"/>
  <c r="BA28" i="3"/>
  <c r="AY703" i="3"/>
  <c r="AW285" i="3"/>
  <c r="AQ653" i="3"/>
  <c r="AY158" i="3"/>
  <c r="BB571" i="3"/>
  <c r="AX426" i="3"/>
  <c r="BB714" i="3"/>
  <c r="BD705" i="3"/>
  <c r="AP688" i="3"/>
  <c r="AZ446" i="3"/>
  <c r="AV529" i="3"/>
  <c r="BF612" i="3"/>
  <c r="AP317" i="3"/>
  <c r="BD529" i="3"/>
  <c r="BF297" i="3"/>
  <c r="AU20" i="3"/>
  <c r="AT371" i="3"/>
  <c r="AX78" i="3"/>
  <c r="AT522" i="3"/>
  <c r="BF179" i="3"/>
  <c r="AY367" i="3"/>
  <c r="BC18" i="3"/>
  <c r="BA80" i="3"/>
  <c r="AW120" i="3"/>
  <c r="BE230" i="3"/>
  <c r="BA648" i="3"/>
  <c r="AW465" i="3"/>
  <c r="AX676" i="3"/>
  <c r="AY505" i="3"/>
  <c r="AX474" i="3"/>
  <c r="AV219" i="3"/>
  <c r="AZ347" i="3"/>
  <c r="AV455" i="3"/>
  <c r="AT527" i="3"/>
  <c r="BD445" i="3"/>
  <c r="AW186" i="3"/>
  <c r="AP234" i="3"/>
  <c r="BE566" i="3"/>
  <c r="BA370" i="3"/>
  <c r="BD161" i="3"/>
  <c r="BF72" i="3"/>
  <c r="BC78" i="3"/>
  <c r="AX396" i="3"/>
  <c r="AT259" i="3"/>
  <c r="BF93" i="3"/>
  <c r="AY449" i="3"/>
  <c r="AV282" i="3"/>
  <c r="AQ147" i="3"/>
  <c r="BF295" i="3"/>
  <c r="AX64" i="3"/>
  <c r="AT130" i="3"/>
  <c r="BB332" i="3"/>
  <c r="AW167" i="3"/>
  <c r="AQ371" i="3"/>
  <c r="BA34" i="3"/>
  <c r="BD67" i="3"/>
  <c r="BD185" i="3"/>
  <c r="BF682" i="3"/>
  <c r="AP594" i="3"/>
  <c r="BB259" i="3"/>
  <c r="AQ359" i="3"/>
  <c r="AZ578" i="3"/>
  <c r="AT506" i="3"/>
  <c r="AW410" i="3"/>
  <c r="AQ518" i="3"/>
  <c r="BF489" i="3"/>
  <c r="AU59" i="3"/>
  <c r="BE386" i="3"/>
  <c r="BF77" i="3"/>
  <c r="AW74" i="3"/>
  <c r="AQ409" i="3"/>
  <c r="AT174" i="3"/>
  <c r="AP123" i="3"/>
  <c r="AV472" i="3"/>
  <c r="BF448" i="3"/>
  <c r="BA313" i="3"/>
  <c r="BD181" i="3"/>
  <c r="BC463" i="3"/>
  <c r="AU373" i="3"/>
  <c r="BA189" i="3"/>
  <c r="BE204" i="3"/>
  <c r="AQ306" i="3"/>
  <c r="AY193" i="3"/>
  <c r="BF171" i="3"/>
  <c r="BB74" i="3"/>
  <c r="BD463" i="3"/>
  <c r="BA33" i="3"/>
  <c r="BB168" i="3"/>
  <c r="BF553" i="3"/>
  <c r="BB148" i="3"/>
  <c r="AT23" i="3"/>
  <c r="BE161" i="3"/>
  <c r="AZ252" i="3"/>
  <c r="AV15" i="3"/>
  <c r="AZ629" i="3"/>
  <c r="BF635" i="3"/>
  <c r="AT495" i="3"/>
  <c r="BC160" i="3"/>
  <c r="BD535" i="3"/>
  <c r="AY577" i="3"/>
  <c r="AW264" i="3"/>
  <c r="BE503" i="3"/>
  <c r="AZ304" i="3"/>
  <c r="AQ437" i="3"/>
  <c r="BA62" i="3"/>
  <c r="AX92" i="3"/>
  <c r="BA421" i="3"/>
  <c r="AW332" i="3"/>
  <c r="AQ11" i="3"/>
  <c r="BE279" i="3"/>
  <c r="AZ130" i="3"/>
  <c r="BA573" i="3"/>
  <c r="AX406" i="3"/>
  <c r="BD148" i="3"/>
  <c r="AW102" i="3"/>
  <c r="BE263" i="3"/>
  <c r="AT247" i="3"/>
  <c r="AP155" i="3"/>
  <c r="AW168" i="3"/>
  <c r="BC148" i="3"/>
  <c r="AV13" i="3"/>
  <c r="AZ256" i="3"/>
  <c r="AX653" i="3"/>
  <c r="BD280" i="3"/>
  <c r="AX152" i="3"/>
  <c r="AZ485" i="3"/>
  <c r="BC386" i="3"/>
  <c r="BB167" i="3"/>
  <c r="AW131" i="3"/>
  <c r="BC336" i="3"/>
  <c r="AQ506" i="3"/>
  <c r="BB338" i="3"/>
  <c r="BD338" i="3"/>
  <c r="AT153" i="3"/>
  <c r="AX59" i="3"/>
  <c r="AW672" i="3"/>
  <c r="BC525" i="3"/>
  <c r="BB492" i="3"/>
  <c r="BE108" i="3"/>
  <c r="AW384" i="3"/>
  <c r="BD178" i="3"/>
  <c r="AT62" i="3"/>
  <c r="AY49" i="3"/>
  <c r="BC488" i="3"/>
  <c r="BF280" i="3"/>
  <c r="BE472" i="3"/>
  <c r="BA193" i="3"/>
  <c r="BC233" i="3"/>
  <c r="AY202" i="3"/>
  <c r="BA248" i="3"/>
  <c r="AX21" i="3"/>
  <c r="BA341" i="3"/>
  <c r="AW292" i="3"/>
  <c r="BA315" i="3"/>
  <c r="AP9" i="3"/>
  <c r="AZ115" i="3"/>
  <c r="AX371" i="3"/>
  <c r="AY74" i="3"/>
  <c r="AU670" i="3"/>
  <c r="AW678" i="3"/>
  <c r="BA649" i="3"/>
  <c r="AX696" i="3"/>
  <c r="BF381" i="3"/>
  <c r="AU371" i="3"/>
  <c r="AQ668" i="3"/>
  <c r="AY668" i="3"/>
  <c r="BE406" i="3"/>
  <c r="AZ457" i="3"/>
  <c r="AU585" i="3"/>
  <c r="AV610" i="3"/>
  <c r="BF434" i="3"/>
  <c r="BE453" i="3"/>
  <c r="BF453" i="3"/>
  <c r="BD344" i="3"/>
  <c r="AV238" i="3"/>
  <c r="AP483" i="3"/>
  <c r="AX529" i="3"/>
  <c r="BD380" i="3"/>
  <c r="AY383" i="3"/>
  <c r="AT459" i="3"/>
  <c r="AZ191" i="3"/>
  <c r="AY371" i="3"/>
  <c r="BE15" i="3"/>
  <c r="AQ286" i="3"/>
  <c r="BD367" i="3"/>
  <c r="AY215" i="3"/>
  <c r="AP335" i="3"/>
  <c r="BD70" i="3"/>
  <c r="AY199" i="3"/>
  <c r="AP555" i="3"/>
  <c r="AV208" i="3"/>
  <c r="BD523" i="3"/>
  <c r="AT78" i="3"/>
  <c r="AV237" i="3"/>
  <c r="BA509" i="3"/>
  <c r="BF599" i="3"/>
  <c r="AQ281" i="3"/>
  <c r="BC202" i="3"/>
  <c r="BE150" i="3"/>
  <c r="BF531" i="3"/>
  <c r="AQ184" i="3"/>
  <c r="AX358" i="3"/>
  <c r="AX60" i="3"/>
  <c r="BC172" i="3"/>
  <c r="AY121" i="3"/>
  <c r="AV153" i="3"/>
  <c r="BF556" i="3"/>
  <c r="BF617" i="3"/>
  <c r="AX521" i="3"/>
  <c r="BC244" i="3"/>
  <c r="AU234" i="3"/>
  <c r="AU121" i="3"/>
  <c r="AY250" i="3"/>
  <c r="BB8" i="3"/>
  <c r="AZ189" i="3"/>
  <c r="AW397" i="3"/>
  <c r="BE292" i="3"/>
  <c r="BB579" i="3"/>
  <c r="AU453" i="3"/>
  <c r="AX70" i="3"/>
  <c r="AX201" i="3"/>
  <c r="AZ99" i="3"/>
  <c r="AY639" i="3"/>
  <c r="BF665" i="3"/>
  <c r="AT473" i="3"/>
  <c r="BE529" i="3"/>
  <c r="BD485" i="3"/>
  <c r="AP281" i="3"/>
  <c r="BE497" i="3"/>
  <c r="AX528" i="3"/>
  <c r="BD423" i="3"/>
  <c r="BC205" i="3"/>
  <c r="AW344" i="3"/>
  <c r="BC224" i="3"/>
  <c r="AV460" i="3"/>
  <c r="AU14" i="3"/>
  <c r="AQ377" i="3"/>
  <c r="BE24" i="3"/>
  <c r="BE289" i="3"/>
  <c r="AY79" i="3"/>
  <c r="AT168" i="3"/>
  <c r="BE267" i="3"/>
  <c r="BF120" i="3"/>
  <c r="AZ173" i="3"/>
  <c r="AV134" i="3"/>
  <c r="AW227" i="3"/>
  <c r="AQ396" i="3"/>
  <c r="BD75" i="3"/>
  <c r="AX141" i="3"/>
  <c r="BF467" i="3"/>
  <c r="AY377" i="3"/>
  <c r="AY333" i="3"/>
  <c r="AP344" i="3"/>
  <c r="BC541" i="3"/>
  <c r="BE383" i="3"/>
  <c r="AQ425" i="3"/>
  <c r="BD299" i="3"/>
  <c r="AT477" i="3"/>
  <c r="BB482" i="3"/>
  <c r="AV212" i="3"/>
  <c r="AU317" i="3"/>
  <c r="AZ56" i="3"/>
  <c r="BD313" i="3"/>
  <c r="BC519" i="3"/>
  <c r="AZ500" i="3"/>
  <c r="BE99" i="3"/>
  <c r="BF476" i="3"/>
  <c r="AQ552" i="3"/>
  <c r="AX438" i="3"/>
  <c r="AV188" i="3"/>
  <c r="AY439" i="3"/>
  <c r="AY360" i="3"/>
  <c r="AZ636" i="3"/>
  <c r="AP379" i="3"/>
  <c r="BA447" i="3"/>
  <c r="AY34" i="3"/>
  <c r="BC572" i="3"/>
  <c r="AV299" i="3"/>
  <c r="AW73" i="3"/>
  <c r="AU161" i="3"/>
  <c r="BE560" i="3"/>
  <c r="AW266" i="3"/>
  <c r="AP584" i="3"/>
  <c r="BC575" i="3"/>
  <c r="BB105" i="3"/>
  <c r="AP576" i="3"/>
  <c r="AV337" i="3"/>
  <c r="AU308" i="3"/>
  <c r="AU416" i="3"/>
  <c r="AT534" i="3"/>
  <c r="AU387" i="3"/>
  <c r="AW395" i="3"/>
  <c r="AQ682" i="3"/>
  <c r="BF659" i="3"/>
  <c r="BD434" i="3"/>
  <c r="BC593" i="3"/>
  <c r="AZ677" i="3"/>
  <c r="BF335" i="3"/>
  <c r="AT354" i="3"/>
  <c r="AU512" i="3"/>
  <c r="AW579" i="3"/>
  <c r="BB665" i="3"/>
  <c r="AY384" i="3"/>
  <c r="AT500" i="3"/>
  <c r="AP404" i="3"/>
  <c r="BA698" i="3"/>
  <c r="AY468" i="3"/>
  <c r="BB299" i="3"/>
  <c r="BF691" i="3"/>
  <c r="AW354" i="3"/>
  <c r="AZ214" i="3"/>
  <c r="AZ478" i="3"/>
  <c r="AW504" i="3"/>
  <c r="AQ446" i="3"/>
  <c r="AQ556" i="3"/>
  <c r="AV377" i="3"/>
  <c r="BE119" i="3"/>
  <c r="BD515" i="3"/>
  <c r="AX360" i="3"/>
  <c r="AP113" i="3"/>
  <c r="BF656" i="3"/>
  <c r="AV702" i="3"/>
  <c r="AW632" i="3"/>
  <c r="AX418" i="3"/>
  <c r="AT484" i="3"/>
  <c r="AX604" i="3"/>
  <c r="AX508" i="3"/>
  <c r="AV536" i="3"/>
  <c r="BB549" i="3"/>
  <c r="AV458" i="3"/>
  <c r="AT294" i="3"/>
  <c r="AQ505" i="3"/>
  <c r="AU431" i="3"/>
  <c r="BD80" i="3"/>
  <c r="AZ401" i="3"/>
  <c r="BA141" i="3"/>
  <c r="AP413" i="3"/>
  <c r="AY590" i="3"/>
  <c r="AW383" i="3"/>
  <c r="AY502" i="3"/>
  <c r="AV378" i="3"/>
  <c r="AW240" i="3"/>
  <c r="AV195" i="3"/>
  <c r="AV405" i="3"/>
  <c r="AU227" i="3"/>
  <c r="AP388" i="3"/>
  <c r="BA310" i="3"/>
  <c r="AX234" i="3"/>
  <c r="AQ372" i="3"/>
  <c r="AX235" i="3"/>
  <c r="BE64" i="3"/>
  <c r="AQ61" i="3"/>
  <c r="AQ413" i="3"/>
  <c r="BF684" i="3"/>
  <c r="AP297" i="3"/>
  <c r="AP407" i="3"/>
  <c r="AW306" i="3"/>
  <c r="AZ554" i="3"/>
  <c r="BD387" i="3"/>
  <c r="AZ51" i="3"/>
  <c r="AX329" i="3"/>
  <c r="AX296" i="3"/>
  <c r="BF12" i="3"/>
  <c r="BA157" i="3"/>
  <c r="AU159" i="3"/>
  <c r="AV352" i="3"/>
  <c r="BE81" i="3"/>
  <c r="AU189" i="3"/>
  <c r="AX536" i="3"/>
  <c r="AQ187" i="3"/>
  <c r="BE91" i="3"/>
  <c r="AY216" i="3"/>
  <c r="AU470" i="3"/>
  <c r="BB578" i="3"/>
  <c r="BD197" i="3"/>
  <c r="AT377" i="3"/>
  <c r="BC74" i="3"/>
  <c r="AV424" i="3"/>
  <c r="BD92" i="3"/>
  <c r="BC242" i="3"/>
  <c r="AX237" i="3"/>
  <c r="BF469" i="3"/>
  <c r="BC365" i="3"/>
  <c r="AX223" i="3"/>
  <c r="AV53" i="3"/>
  <c r="AY484" i="3"/>
  <c r="BD545" i="3"/>
  <c r="AY385" i="3"/>
  <c r="BD461" i="3"/>
  <c r="AV9" i="3"/>
  <c r="AT532" i="3"/>
  <c r="AT92" i="3"/>
  <c r="AX15" i="3"/>
  <c r="AZ583" i="3"/>
  <c r="BD505" i="3"/>
  <c r="BC264" i="3"/>
  <c r="AW130" i="3"/>
  <c r="AP157" i="3"/>
  <c r="AP525" i="3"/>
  <c r="AQ195" i="3"/>
  <c r="AZ414" i="3"/>
  <c r="AP93" i="3"/>
  <c r="AT556" i="3"/>
  <c r="BD83" i="3"/>
  <c r="AX714" i="3"/>
  <c r="BA663" i="3"/>
  <c r="BC547" i="3"/>
  <c r="AX565" i="3"/>
  <c r="BF398" i="3"/>
  <c r="AW527" i="3"/>
  <c r="AZ48" i="3"/>
  <c r="BD410" i="3"/>
  <c r="AT220" i="3"/>
  <c r="AV269" i="3"/>
  <c r="BA565" i="3"/>
  <c r="AX205" i="3"/>
  <c r="AQ440" i="3"/>
  <c r="AZ329" i="3"/>
  <c r="BB531" i="3"/>
  <c r="BC346" i="3"/>
  <c r="AZ391" i="3"/>
  <c r="BF502" i="3"/>
  <c r="BC314" i="3"/>
  <c r="AQ55" i="3"/>
  <c r="AV404" i="3"/>
  <c r="BB269" i="3"/>
  <c r="AW388" i="3"/>
  <c r="BC137" i="3"/>
  <c r="BD293" i="3"/>
  <c r="BC211" i="3"/>
  <c r="BE414" i="3"/>
  <c r="AX239" i="3"/>
  <c r="AV245" i="3"/>
  <c r="BE166" i="3"/>
  <c r="AU257" i="3"/>
  <c r="BB452" i="3"/>
  <c r="BE666" i="3"/>
  <c r="BE19" i="3"/>
  <c r="BC234" i="3"/>
  <c r="BB191" i="3"/>
  <c r="BE62" i="3"/>
  <c r="AU488" i="3"/>
  <c r="AP632" i="3"/>
  <c r="AY645" i="3"/>
  <c r="BF537" i="3"/>
  <c r="BE369" i="3"/>
  <c r="AU579" i="3"/>
  <c r="AY478" i="3"/>
  <c r="AY475" i="3"/>
  <c r="AX503" i="3"/>
  <c r="AX71" i="3"/>
  <c r="BE228" i="3"/>
  <c r="AU96" i="3"/>
  <c r="AT184" i="3"/>
  <c r="BB588" i="3"/>
  <c r="BA478" i="3"/>
  <c r="BC319" i="3"/>
  <c r="BB371" i="3"/>
  <c r="AY16" i="3"/>
  <c r="AV169" i="3"/>
  <c r="BD257" i="3"/>
  <c r="AV216" i="3"/>
  <c r="BA339" i="3"/>
  <c r="BB204" i="3"/>
  <c r="AP156" i="3"/>
  <c r="BE235" i="3"/>
  <c r="AV140" i="3"/>
  <c r="AY323" i="3"/>
  <c r="BD507" i="3"/>
  <c r="BB289" i="3"/>
  <c r="AP462" i="3"/>
  <c r="BF461" i="3"/>
  <c r="AU352" i="3"/>
  <c r="BF393" i="3"/>
  <c r="AP311" i="3"/>
  <c r="BC401" i="3"/>
  <c r="AV656" i="3"/>
  <c r="BD630" i="3"/>
  <c r="AW435" i="3"/>
  <c r="BE79" i="3"/>
  <c r="BC285" i="3"/>
  <c r="BF143" i="3"/>
  <c r="BF291" i="3"/>
  <c r="AU85" i="3"/>
  <c r="BB76" i="3"/>
  <c r="BB44" i="3"/>
  <c r="AY282" i="3"/>
  <c r="AQ47" i="3"/>
  <c r="AZ296" i="3"/>
  <c r="AV54" i="3"/>
  <c r="BD514" i="3"/>
  <c r="BC586" i="3"/>
  <c r="AW256" i="3"/>
  <c r="AV20" i="3"/>
  <c r="AU593" i="3"/>
  <c r="AZ226" i="3"/>
  <c r="AW436" i="3"/>
  <c r="BE179" i="3"/>
  <c r="BA349" i="3"/>
  <c r="AQ259" i="3"/>
  <c r="BE407" i="3"/>
  <c r="BC364" i="3"/>
  <c r="BA245" i="3"/>
  <c r="AW320" i="3"/>
  <c r="BE217" i="3"/>
  <c r="BC624" i="3"/>
  <c r="AP284" i="3"/>
  <c r="AZ599" i="3"/>
  <c r="AQ616" i="3"/>
  <c r="AV639" i="3"/>
  <c r="AW635" i="3"/>
  <c r="BD715" i="3"/>
  <c r="BE268" i="3"/>
  <c r="AW686" i="3"/>
  <c r="AY656" i="3"/>
  <c r="AP691" i="3"/>
  <c r="AU262" i="3"/>
  <c r="AT186" i="3"/>
  <c r="AX556" i="3"/>
  <c r="BF272" i="3"/>
  <c r="AZ496" i="3"/>
  <c r="AY443" i="3"/>
  <c r="BA599" i="3"/>
  <c r="AT376" i="3"/>
  <c r="BF579" i="3"/>
  <c r="BF266" i="3"/>
  <c r="BC432" i="3"/>
  <c r="AW469" i="3"/>
  <c r="BD603" i="3"/>
  <c r="AX264" i="3"/>
  <c r="AZ476" i="3"/>
  <c r="BB516" i="3"/>
  <c r="BA582" i="3"/>
  <c r="BE394" i="3"/>
  <c r="BE345" i="3"/>
  <c r="AU354" i="3"/>
  <c r="AX461" i="3"/>
  <c r="BA383" i="3"/>
  <c r="AT346" i="3"/>
  <c r="AT424" i="3"/>
  <c r="AX350" i="3"/>
  <c r="AQ363" i="3"/>
  <c r="AP196" i="3"/>
  <c r="BF658" i="3"/>
  <c r="BE545" i="3"/>
  <c r="BB484" i="3"/>
  <c r="AW291" i="3"/>
  <c r="AQ229" i="3"/>
  <c r="BB205" i="3"/>
  <c r="AY161" i="3"/>
  <c r="AT615" i="3"/>
  <c r="BA318" i="3"/>
  <c r="BE222" i="3"/>
  <c r="BC539" i="3"/>
  <c r="AX57" i="3"/>
  <c r="AT137" i="3"/>
  <c r="BC417" i="3"/>
  <c r="AW408" i="3"/>
  <c r="AX270" i="3"/>
  <c r="AV315" i="3"/>
  <c r="AW373" i="3"/>
  <c r="AP395" i="3"/>
  <c r="AQ269" i="3"/>
  <c r="AW110" i="3"/>
  <c r="BC175" i="3"/>
  <c r="AT156" i="3"/>
  <c r="BC250" i="3"/>
  <c r="AX587" i="3"/>
  <c r="BE363" i="3"/>
  <c r="AY675" i="3"/>
  <c r="AY340" i="3"/>
  <c r="BC358" i="3"/>
  <c r="AU509" i="3"/>
  <c r="AZ691" i="3"/>
  <c r="BE482" i="3"/>
  <c r="AW559" i="3"/>
  <c r="BB527" i="3"/>
  <c r="BB101" i="3"/>
  <c r="BC275" i="3"/>
  <c r="AX317" i="3"/>
  <c r="AY599" i="3"/>
  <c r="AP380" i="3"/>
  <c r="BC530" i="3"/>
  <c r="BD166" i="3"/>
  <c r="BB157" i="3"/>
  <c r="AV519" i="3"/>
  <c r="BB346" i="3"/>
  <c r="BA613" i="3"/>
  <c r="AV223" i="3"/>
  <c r="BA535" i="3"/>
  <c r="AV29" i="3"/>
  <c r="AP347" i="3"/>
  <c r="BF78" i="3"/>
  <c r="AX349" i="3"/>
  <c r="BC69" i="3"/>
  <c r="AZ538" i="3"/>
  <c r="AZ146" i="3"/>
  <c r="BE318" i="3"/>
  <c r="BE411" i="3"/>
  <c r="AW114" i="3"/>
  <c r="AY40" i="3"/>
  <c r="BB497" i="3"/>
  <c r="AP278" i="3"/>
  <c r="BA281" i="3"/>
  <c r="AY249" i="3"/>
  <c r="AU255" i="3"/>
  <c r="BC297" i="3"/>
  <c r="AY258" i="3"/>
  <c r="BA129" i="3"/>
  <c r="AV220" i="3"/>
  <c r="BD562" i="3"/>
  <c r="AW407" i="3"/>
  <c r="BD29" i="3"/>
  <c r="AU82" i="3"/>
  <c r="AY247" i="3"/>
  <c r="BD371" i="3"/>
  <c r="AQ226" i="3"/>
  <c r="BE46" i="3"/>
  <c r="BA608" i="3"/>
  <c r="AZ644" i="3"/>
  <c r="AP370" i="3"/>
  <c r="AY397" i="3"/>
  <c r="BA59" i="3"/>
  <c r="AP446" i="3"/>
  <c r="AV101" i="3"/>
  <c r="BE191" i="3"/>
  <c r="AY598" i="3"/>
  <c r="BA257" i="3"/>
  <c r="BA177" i="3"/>
  <c r="BD149" i="3"/>
  <c r="BA298" i="3"/>
  <c r="AZ78" i="3"/>
  <c r="BB455" i="3"/>
  <c r="AZ674" i="3"/>
  <c r="AU697" i="3"/>
  <c r="AZ643" i="3"/>
  <c r="AZ600" i="3"/>
  <c r="AQ572" i="3"/>
  <c r="AY466" i="3"/>
  <c r="AU206" i="3"/>
  <c r="BF578" i="3"/>
  <c r="AT290" i="3"/>
  <c r="AU633" i="3"/>
  <c r="BC585" i="3"/>
  <c r="BE531" i="3"/>
  <c r="AV617" i="3"/>
  <c r="AX233" i="3"/>
  <c r="AZ522" i="3"/>
  <c r="AV417" i="3"/>
  <c r="AU398" i="3"/>
  <c r="AY614" i="3"/>
  <c r="AV386" i="3"/>
  <c r="AP185" i="3"/>
  <c r="AQ555" i="3"/>
  <c r="AX232" i="3"/>
  <c r="AQ401" i="3"/>
  <c r="BC71" i="3"/>
  <c r="BF281" i="3"/>
  <c r="BB500" i="3"/>
  <c r="BD43" i="3"/>
  <c r="BB567" i="3"/>
  <c r="AV276" i="3"/>
  <c r="AZ187" i="3"/>
  <c r="BB408" i="3"/>
  <c r="BD456" i="3"/>
  <c r="AT518" i="3"/>
  <c r="BD350" i="3"/>
  <c r="AQ139" i="3"/>
  <c r="AZ223" i="3"/>
  <c r="AX32" i="3"/>
  <c r="AT42" i="3"/>
  <c r="BB327" i="3"/>
  <c r="BF315" i="3"/>
  <c r="AW145" i="3"/>
  <c r="BA431" i="3"/>
  <c r="AW218" i="3"/>
  <c r="BC339" i="3"/>
  <c r="AP98" i="3"/>
  <c r="BF350" i="3"/>
  <c r="AX320" i="3"/>
  <c r="BC68" i="3"/>
  <c r="BE14" i="3"/>
  <c r="AQ445" i="3"/>
  <c r="BA358" i="3"/>
  <c r="AP65" i="3"/>
  <c r="AX212" i="3"/>
  <c r="BD62" i="3"/>
  <c r="AU300" i="3"/>
  <c r="AX432" i="3"/>
  <c r="AV57" i="3"/>
  <c r="BE633" i="3"/>
  <c r="AT653" i="3"/>
  <c r="AQ191" i="3"/>
  <c r="BB118" i="3"/>
  <c r="BA399" i="3"/>
  <c r="AU522" i="3"/>
  <c r="AY509" i="3"/>
  <c r="AQ696" i="3"/>
  <c r="BF554" i="3"/>
  <c r="AX437" i="3"/>
  <c r="BC477" i="3"/>
  <c r="AU657" i="3"/>
  <c r="AT512" i="3"/>
  <c r="AP362" i="3"/>
  <c r="BD590" i="3"/>
  <c r="AZ488" i="3"/>
  <c r="AZ640" i="3"/>
  <c r="AQ231" i="3"/>
  <c r="BD443" i="3"/>
  <c r="BD594" i="3"/>
  <c r="AW286" i="3"/>
  <c r="BB49" i="3"/>
  <c r="AV523" i="3"/>
  <c r="BB135" i="3"/>
  <c r="AQ349" i="3"/>
  <c r="AT382" i="3"/>
  <c r="AU287" i="3"/>
  <c r="AV484" i="3"/>
  <c r="AZ286" i="3"/>
  <c r="AT645" i="3"/>
  <c r="BF566" i="3"/>
  <c r="BD437" i="3"/>
  <c r="BF495" i="3"/>
  <c r="BB621" i="3"/>
  <c r="AV226" i="3"/>
  <c r="AZ171" i="3"/>
  <c r="AW267" i="3"/>
  <c r="AT204" i="3"/>
  <c r="AV166" i="3"/>
  <c r="AX207" i="3"/>
  <c r="BA130" i="3"/>
  <c r="BB71" i="3"/>
  <c r="AW258" i="3"/>
  <c r="BC441" i="3"/>
  <c r="AY427" i="3"/>
  <c r="BD295" i="3"/>
  <c r="AQ32" i="3"/>
  <c r="AX340" i="3"/>
  <c r="BE44" i="3"/>
  <c r="BB524" i="3"/>
  <c r="BD377" i="3"/>
  <c r="AU251" i="3"/>
  <c r="AT426" i="3"/>
  <c r="AY462" i="3"/>
  <c r="BE463" i="3"/>
  <c r="BB138" i="3"/>
  <c r="AV221" i="3"/>
  <c r="BB249" i="3"/>
  <c r="BA218" i="3"/>
  <c r="AU115" i="3"/>
  <c r="BC31" i="3"/>
  <c r="AZ655" i="3"/>
  <c r="BA670" i="3"/>
  <c r="BB679" i="3"/>
  <c r="BB507" i="3"/>
  <c r="AT326" i="3"/>
  <c r="BD513" i="3"/>
  <c r="AT505" i="3"/>
  <c r="AY694" i="3"/>
  <c r="AU552" i="3"/>
  <c r="BC558" i="3"/>
  <c r="AX564" i="3"/>
  <c r="AP467" i="3"/>
  <c r="AU273" i="3"/>
  <c r="AQ416" i="3"/>
  <c r="AP539" i="3"/>
  <c r="BB147" i="3"/>
  <c r="AW325" i="3"/>
  <c r="AT278" i="3"/>
  <c r="BA71" i="3"/>
  <c r="AQ128" i="3"/>
  <c r="BF472" i="3"/>
  <c r="BE452" i="3"/>
  <c r="AT372" i="3"/>
  <c r="AT394" i="3"/>
  <c r="BC675" i="3"/>
  <c r="BA500" i="3"/>
  <c r="AU636" i="3"/>
  <c r="AX530" i="3"/>
  <c r="BA273" i="3"/>
  <c r="AZ367" i="3"/>
  <c r="AU564" i="3"/>
  <c r="BA211" i="3"/>
  <c r="BC470" i="3"/>
  <c r="AV380" i="3"/>
  <c r="BE446" i="3"/>
  <c r="AZ20" i="3"/>
  <c r="AY428" i="3"/>
  <c r="AQ252" i="3"/>
  <c r="AQ550" i="3"/>
  <c r="BC569" i="3"/>
  <c r="BD489" i="3"/>
  <c r="AT531" i="3"/>
  <c r="AU140" i="3"/>
  <c r="AV96" i="3"/>
  <c r="AU336" i="3"/>
  <c r="BF139" i="3"/>
  <c r="BA353" i="3"/>
  <c r="AX324" i="3"/>
  <c r="AZ704" i="3"/>
  <c r="AV717" i="3"/>
  <c r="AU702" i="3"/>
  <c r="AQ541" i="3"/>
  <c r="BA396" i="3"/>
  <c r="AP682" i="3"/>
  <c r="BD587" i="3"/>
  <c r="AZ579" i="3"/>
  <c r="AZ544" i="3"/>
  <c r="AW555" i="3"/>
  <c r="AT475" i="3"/>
  <c r="AT314" i="3"/>
  <c r="AY163" i="3"/>
  <c r="AX547" i="3"/>
  <c r="AY73" i="3"/>
  <c r="BC298" i="3"/>
  <c r="AZ625" i="3"/>
  <c r="BB572" i="3"/>
  <c r="AQ392" i="3"/>
  <c r="AP145" i="3"/>
  <c r="BE590" i="3"/>
  <c r="AZ202" i="3"/>
  <c r="AV113" i="3"/>
  <c r="AU678" i="3"/>
  <c r="AX693" i="3"/>
  <c r="AT298" i="3"/>
  <c r="AV302" i="3"/>
  <c r="BF435" i="3"/>
  <c r="BA378" i="3"/>
  <c r="BD290" i="3"/>
  <c r="AP172" i="3"/>
  <c r="BF233" i="3"/>
  <c r="BC703" i="3"/>
  <c r="AY532" i="3"/>
  <c r="BB423" i="3"/>
  <c r="BF517" i="3"/>
  <c r="AV447" i="3"/>
  <c r="BB570" i="3"/>
  <c r="AZ293" i="3"/>
  <c r="BA493" i="3"/>
  <c r="AQ597" i="3"/>
  <c r="BA511" i="3"/>
  <c r="AW357" i="3"/>
  <c r="AU291" i="3"/>
  <c r="BD352" i="3"/>
  <c r="AZ234" i="3"/>
  <c r="BC582" i="3"/>
  <c r="AU166" i="3"/>
  <c r="AZ565" i="3"/>
  <c r="BD522" i="3"/>
  <c r="AU186" i="3"/>
  <c r="AU630" i="3"/>
  <c r="AY348" i="3"/>
  <c r="AP103" i="3"/>
  <c r="BF253" i="3"/>
  <c r="BA278" i="3"/>
  <c r="BE89" i="3"/>
  <c r="AQ313" i="3"/>
  <c r="AY369" i="3"/>
  <c r="BE142" i="3"/>
  <c r="AU260" i="3"/>
  <c r="AV485" i="3"/>
  <c r="AP174" i="3"/>
  <c r="BC316" i="3"/>
  <c r="AY560" i="3"/>
  <c r="AY486" i="3"/>
  <c r="BA634" i="3"/>
  <c r="BB444" i="3"/>
  <c r="BA521" i="3"/>
  <c r="BD321" i="3"/>
  <c r="BF182" i="3"/>
  <c r="BD19" i="3"/>
  <c r="BF465" i="3"/>
  <c r="BB146" i="3"/>
  <c r="AY285" i="3"/>
  <c r="AT22" i="3"/>
  <c r="AU9" i="3"/>
  <c r="AU182" i="3"/>
  <c r="BB192" i="3"/>
  <c r="AX370" i="3"/>
  <c r="BB149" i="3"/>
  <c r="AV27" i="3"/>
  <c r="BF500" i="3"/>
  <c r="AY702" i="3"/>
  <c r="BC641" i="3"/>
  <c r="BE507" i="3"/>
  <c r="AQ429" i="3"/>
  <c r="BF593" i="3"/>
  <c r="AQ406" i="3"/>
  <c r="BA343" i="3"/>
  <c r="BE192" i="3"/>
  <c r="AQ239" i="3"/>
  <c r="BB181" i="3"/>
  <c r="BD111" i="3"/>
  <c r="AY190" i="3"/>
  <c r="AY213" i="3"/>
  <c r="AQ270" i="3"/>
  <c r="AZ114" i="3"/>
  <c r="AQ620" i="3"/>
  <c r="AZ283" i="3"/>
  <c r="AQ492" i="3"/>
  <c r="AZ273" i="3"/>
  <c r="BA338" i="3"/>
  <c r="AQ13" i="3"/>
  <c r="AT195" i="3"/>
  <c r="BE250" i="3"/>
  <c r="BF185" i="3"/>
  <c r="BE112" i="3"/>
  <c r="BE340" i="3"/>
  <c r="AX472" i="3"/>
  <c r="BF395" i="3"/>
  <c r="AZ262" i="3"/>
  <c r="AW173" i="3"/>
  <c r="BE165" i="3"/>
  <c r="BA42" i="3"/>
  <c r="BF646" i="3"/>
  <c r="BE709" i="3"/>
  <c r="AZ593" i="3"/>
  <c r="AP474" i="3"/>
  <c r="AW545" i="3"/>
  <c r="BB681" i="3"/>
  <c r="BD544" i="3"/>
  <c r="AP303" i="3"/>
  <c r="AZ274" i="3"/>
  <c r="BF491" i="3"/>
  <c r="AT260" i="3"/>
  <c r="AQ237" i="3"/>
  <c r="AP20" i="3"/>
  <c r="AZ459" i="3"/>
  <c r="BF125" i="3"/>
  <c r="AY414" i="3"/>
  <c r="AT550" i="3"/>
  <c r="AX87" i="3"/>
  <c r="AW421" i="3"/>
  <c r="AP288" i="3"/>
  <c r="BA214" i="3"/>
  <c r="AX226" i="3"/>
  <c r="AY44" i="3"/>
  <c r="BD206" i="3"/>
  <c r="BF51" i="3"/>
  <c r="BA579" i="3"/>
  <c r="BC151" i="3"/>
  <c r="AZ416" i="3"/>
  <c r="AT364" i="3"/>
  <c r="BF414" i="3"/>
  <c r="AQ243" i="3"/>
  <c r="AQ626" i="3"/>
  <c r="AT540" i="3"/>
  <c r="AU177" i="3"/>
  <c r="BC222" i="3"/>
  <c r="AP55" i="3"/>
  <c r="AQ141" i="3"/>
  <c r="AP226" i="3"/>
  <c r="BB716" i="3"/>
  <c r="BB682" i="3"/>
  <c r="BE664" i="3"/>
  <c r="BF697" i="3"/>
  <c r="AZ681" i="3"/>
  <c r="BD638" i="3"/>
  <c r="AY374" i="3"/>
  <c r="BF632" i="3"/>
  <c r="AZ381" i="3"/>
  <c r="AW351" i="3"/>
  <c r="AX211" i="3"/>
  <c r="AY254" i="3"/>
  <c r="BE338" i="3"/>
  <c r="AZ455" i="3"/>
  <c r="AQ468" i="3"/>
  <c r="BA408" i="3"/>
  <c r="AP466" i="3"/>
  <c r="AW348" i="3"/>
  <c r="BC600" i="3"/>
  <c r="AX28" i="3"/>
  <c r="BD426" i="3"/>
  <c r="AV422" i="3"/>
  <c r="AP41" i="3"/>
  <c r="BD187" i="3"/>
  <c r="AP424" i="3"/>
  <c r="AY152" i="3"/>
  <c r="BB15" i="3"/>
  <c r="BC209" i="3"/>
  <c r="AP44" i="3"/>
  <c r="BA258" i="3"/>
  <c r="AY194" i="3"/>
  <c r="AV260" i="3"/>
  <c r="AP51" i="3"/>
  <c r="AP661" i="3"/>
  <c r="AP411" i="3"/>
  <c r="BE585" i="3"/>
  <c r="BA363" i="3"/>
  <c r="BA81" i="3"/>
  <c r="BC400" i="3"/>
  <c r="AU226" i="3"/>
  <c r="BC95" i="3"/>
  <c r="BC187" i="3"/>
  <c r="AU446" i="3"/>
  <c r="AT300" i="3"/>
  <c r="AT138" i="3"/>
  <c r="AX315" i="3"/>
  <c r="AV39" i="3"/>
  <c r="AT25" i="3"/>
  <c r="AP135" i="3"/>
  <c r="BD147" i="3"/>
  <c r="BD394" i="3"/>
  <c r="AU22" i="3"/>
  <c r="AU304" i="3"/>
  <c r="AW57" i="3"/>
  <c r="AV25" i="3"/>
  <c r="AV40" i="3"/>
  <c r="AX89" i="3"/>
  <c r="BE238" i="3"/>
  <c r="BE213" i="3"/>
  <c r="BE152" i="3"/>
  <c r="AV116" i="3"/>
  <c r="BB320" i="3"/>
  <c r="AV425" i="3"/>
  <c r="AQ691" i="3"/>
  <c r="BB640" i="3"/>
  <c r="AP676" i="3"/>
  <c r="BA558" i="3"/>
  <c r="BB565" i="3"/>
  <c r="AW422" i="3"/>
  <c r="BF610" i="3"/>
  <c r="BC382" i="3"/>
  <c r="AQ495" i="3"/>
  <c r="BE353" i="3"/>
  <c r="AX664" i="3"/>
  <c r="AY363" i="3"/>
  <c r="AZ620" i="3"/>
  <c r="BB385" i="3"/>
  <c r="BC484" i="3"/>
  <c r="AT228" i="3"/>
  <c r="BC334" i="3"/>
  <c r="BA334" i="3"/>
  <c r="BF498" i="3"/>
  <c r="AU420" i="3"/>
  <c r="AX151" i="3"/>
  <c r="BB405" i="3"/>
  <c r="AY556" i="3"/>
  <c r="AP294" i="3"/>
  <c r="AT81" i="3"/>
  <c r="BC343" i="3"/>
  <c r="BE269" i="3"/>
  <c r="AW153" i="3"/>
  <c r="AQ540" i="3"/>
  <c r="AQ199" i="3"/>
  <c r="BC9" i="3"/>
  <c r="AZ501" i="3"/>
  <c r="BF65" i="3"/>
  <c r="BE61" i="3"/>
  <c r="AQ466" i="3"/>
  <c r="BF373" i="3"/>
  <c r="AV444" i="3"/>
  <c r="AQ337" i="3"/>
  <c r="BB526" i="3"/>
  <c r="AU237" i="3"/>
  <c r="AX288" i="3"/>
  <c r="AV120" i="3"/>
  <c r="BF92" i="3"/>
  <c r="AZ162" i="3"/>
  <c r="AY196" i="3"/>
  <c r="AW115" i="3"/>
  <c r="BA300" i="3"/>
  <c r="AU185" i="3"/>
  <c r="AV107" i="3"/>
  <c r="BC155" i="3"/>
  <c r="BD142" i="3"/>
  <c r="BA361" i="3"/>
  <c r="AW61" i="3"/>
  <c r="BA27" i="3"/>
  <c r="AT119" i="3"/>
  <c r="AW380" i="3"/>
  <c r="AT103" i="3"/>
  <c r="BE90" i="3"/>
  <c r="BC60" i="3"/>
  <c r="BA449" i="3"/>
  <c r="AT155" i="3"/>
  <c r="AY108" i="3"/>
  <c r="BA116" i="3"/>
  <c r="AQ146" i="3"/>
  <c r="AW688" i="3"/>
  <c r="BE698" i="3"/>
  <c r="BE583" i="3"/>
  <c r="AT596" i="3"/>
  <c r="AZ497" i="3"/>
  <c r="BF689" i="3"/>
  <c r="AX571" i="3"/>
  <c r="AX313" i="3"/>
  <c r="BC508" i="3"/>
  <c r="AW443" i="3"/>
  <c r="AT164" i="3"/>
  <c r="BF380" i="3"/>
  <c r="AW491" i="3"/>
  <c r="BC136" i="3"/>
  <c r="BB75" i="3"/>
  <c r="AQ144" i="3"/>
  <c r="AX533" i="3"/>
  <c r="AX51" i="3"/>
  <c r="BB263" i="3"/>
  <c r="AT56" i="3"/>
  <c r="AU270" i="3"/>
  <c r="BE485" i="3"/>
  <c r="BA70" i="3"/>
  <c r="BE259" i="3"/>
  <c r="BD66" i="3"/>
  <c r="BA398" i="3"/>
  <c r="AQ20" i="3"/>
  <c r="AW212" i="3"/>
  <c r="AT405" i="3"/>
  <c r="BF485" i="3"/>
  <c r="BC392" i="3"/>
  <c r="AV12" i="3"/>
  <c r="BB115" i="3"/>
  <c r="AY23" i="3"/>
  <c r="AZ190" i="3"/>
  <c r="AU293" i="3"/>
  <c r="AQ262" i="3"/>
  <c r="AU230" i="3"/>
  <c r="BD96" i="3"/>
  <c r="AU429" i="3"/>
  <c r="AZ179" i="3"/>
  <c r="AU675" i="3"/>
  <c r="AW60" i="3"/>
  <c r="BD39" i="3"/>
  <c r="BD345" i="3"/>
  <c r="BF50" i="3"/>
  <c r="BA545" i="3"/>
  <c r="BE425" i="3"/>
  <c r="AP612" i="3"/>
  <c r="AU232" i="3"/>
  <c r="BB617" i="3"/>
  <c r="AW553" i="3"/>
  <c r="AY324" i="3"/>
  <c r="BD359" i="3"/>
  <c r="AP558" i="3"/>
  <c r="AP111" i="3"/>
  <c r="AQ272" i="3"/>
  <c r="BE286" i="3"/>
  <c r="AZ407" i="3"/>
  <c r="BB265" i="3"/>
  <c r="BE558" i="3"/>
  <c r="BF594" i="3"/>
  <c r="BF371" i="3"/>
  <c r="BF276" i="3"/>
  <c r="AY585" i="3"/>
  <c r="AX650" i="3"/>
  <c r="BE687" i="3"/>
  <c r="BA632" i="3"/>
  <c r="BA631" i="3"/>
  <c r="BA492" i="3"/>
  <c r="BF288" i="3"/>
  <c r="BD666" i="3"/>
  <c r="AV446" i="3"/>
  <c r="AQ560" i="3"/>
  <c r="AX639" i="3"/>
  <c r="AQ589" i="3"/>
  <c r="BA453" i="3"/>
  <c r="BE512" i="3"/>
  <c r="BB276" i="3"/>
  <c r="BC434" i="3"/>
  <c r="AY487" i="3"/>
  <c r="AT593" i="3"/>
  <c r="AT447" i="3"/>
  <c r="AP610" i="3"/>
  <c r="BE319" i="3"/>
  <c r="BA402" i="3"/>
  <c r="AP190" i="3"/>
  <c r="AU433" i="3"/>
  <c r="AZ144" i="3"/>
  <c r="AX103" i="3"/>
  <c r="BC424" i="3"/>
  <c r="AX434" i="3"/>
  <c r="BC43" i="3"/>
  <c r="AT279" i="3"/>
  <c r="BD351" i="3"/>
  <c r="BD192" i="3"/>
  <c r="AQ497" i="3"/>
  <c r="BA480" i="3"/>
  <c r="BD249" i="3"/>
  <c r="BA460" i="3"/>
  <c r="AP560" i="3"/>
  <c r="BE207" i="3"/>
  <c r="BD427" i="3"/>
  <c r="AV462" i="3"/>
  <c r="AQ268" i="3"/>
  <c r="AZ147" i="3"/>
  <c r="BF533" i="3"/>
  <c r="AQ348" i="3"/>
  <c r="BB539" i="3"/>
  <c r="BB18" i="3"/>
  <c r="AV100" i="3"/>
  <c r="BE415" i="3"/>
  <c r="AQ158" i="3"/>
  <c r="BB153" i="3"/>
  <c r="BE309" i="3"/>
  <c r="AY597" i="3"/>
  <c r="BC248" i="3"/>
  <c r="AQ293" i="3"/>
  <c r="BC380" i="3"/>
  <c r="BA79" i="3"/>
  <c r="AT157" i="3"/>
  <c r="BF362" i="3"/>
  <c r="AW23" i="3"/>
  <c r="BA416" i="3"/>
  <c r="BB54" i="3"/>
  <c r="BA296" i="3"/>
  <c r="BE533" i="3"/>
  <c r="AT117" i="3"/>
  <c r="AQ599" i="3"/>
  <c r="AW596" i="3"/>
  <c r="AP227" i="3"/>
  <c r="BB636" i="3"/>
  <c r="AZ340" i="3"/>
  <c r="AP627" i="3"/>
  <c r="AT525" i="3"/>
  <c r="BA532" i="3"/>
  <c r="AT396" i="3"/>
  <c r="BF603" i="3"/>
  <c r="BF351" i="3"/>
  <c r="AU413" i="3"/>
  <c r="BF541" i="3"/>
  <c r="BC517" i="3"/>
  <c r="BC279" i="3"/>
  <c r="AQ636" i="3"/>
  <c r="AZ480" i="3"/>
  <c r="AX423" i="3"/>
  <c r="AY269" i="3"/>
  <c r="BD44" i="3"/>
  <c r="AP334" i="3"/>
  <c r="BF562" i="3"/>
  <c r="AP209" i="3"/>
  <c r="BD578" i="3"/>
  <c r="AQ221" i="3"/>
  <c r="AT448" i="3"/>
  <c r="AV332" i="3"/>
  <c r="AX157" i="3"/>
  <c r="AZ33" i="3"/>
  <c r="BC559" i="3"/>
  <c r="AU74" i="3"/>
  <c r="BD334" i="3"/>
  <c r="AZ63" i="3"/>
  <c r="BA54" i="3"/>
  <c r="AU534" i="3"/>
  <c r="BD274" i="3"/>
  <c r="BB228" i="3"/>
  <c r="BD123" i="3"/>
  <c r="BB304" i="3"/>
  <c r="BE181" i="3"/>
  <c r="AP99" i="3"/>
  <c r="AP547" i="3"/>
  <c r="AU41" i="3"/>
  <c r="AP538" i="3"/>
  <c r="BF19" i="3"/>
  <c r="AY253" i="3"/>
  <c r="BA118" i="3"/>
  <c r="AQ530" i="3"/>
  <c r="AY62" i="3"/>
  <c r="AX559" i="3"/>
  <c r="BB152" i="3"/>
  <c r="AY593" i="3"/>
  <c r="AU256" i="3"/>
  <c r="BE57" i="3"/>
  <c r="BE86" i="3"/>
  <c r="BC628" i="3"/>
  <c r="BA629" i="3"/>
  <c r="AP559" i="3"/>
  <c r="AP349" i="3"/>
  <c r="BE696" i="3"/>
  <c r="BA394" i="3"/>
  <c r="AY357" i="3"/>
  <c r="AQ627" i="3"/>
  <c r="AY477" i="3"/>
  <c r="AX382" i="3"/>
  <c r="AZ29" i="3"/>
  <c r="AT302" i="3"/>
  <c r="AP354" i="3"/>
  <c r="BE243" i="3"/>
  <c r="AT221" i="3"/>
  <c r="AW495" i="3"/>
  <c r="AV650" i="3"/>
  <c r="AZ228" i="3"/>
  <c r="AP84" i="3"/>
  <c r="AU137" i="3"/>
  <c r="AY708" i="3"/>
  <c r="BB599" i="3"/>
  <c r="BC713" i="3"/>
  <c r="BF654" i="3"/>
  <c r="AQ402" i="3"/>
  <c r="AW339" i="3"/>
  <c r="BF239" i="3"/>
  <c r="BD502" i="3"/>
  <c r="AY378" i="3"/>
  <c r="BA72" i="3"/>
  <c r="AZ192" i="3"/>
  <c r="BF201" i="3"/>
  <c r="BE429" i="3"/>
  <c r="AZ276" i="3"/>
  <c r="AP447" i="3"/>
  <c r="AQ408" i="3"/>
  <c r="BC402" i="3"/>
  <c r="BC425" i="3"/>
  <c r="AU384" i="3"/>
  <c r="BE272" i="3"/>
  <c r="AZ383" i="3"/>
  <c r="BD304" i="3"/>
  <c r="AV75" i="3"/>
  <c r="BA194" i="3"/>
  <c r="AP387" i="3"/>
  <c r="BA190" i="3"/>
  <c r="BB109" i="3"/>
  <c r="AY336" i="3"/>
  <c r="BF347" i="3"/>
  <c r="AU379" i="3"/>
  <c r="BA10" i="3"/>
  <c r="AT95" i="3"/>
  <c r="AZ239" i="3"/>
  <c r="AU419" i="3"/>
  <c r="AT176" i="3"/>
  <c r="AU306" i="3"/>
  <c r="AT599" i="3"/>
  <c r="AT217" i="3"/>
  <c r="BB60" i="3"/>
  <c r="AV295" i="3"/>
  <c r="AY127" i="3"/>
  <c r="AT51" i="3"/>
  <c r="BB50" i="3"/>
  <c r="AW190" i="3"/>
  <c r="AQ116" i="3"/>
  <c r="BE156" i="3"/>
  <c r="BE656" i="3"/>
  <c r="BB35" i="3"/>
  <c r="AP109" i="3"/>
  <c r="BD59" i="3"/>
  <c r="AV26" i="3"/>
  <c r="AW603" i="3"/>
  <c r="AT453" i="3"/>
  <c r="AW181" i="3"/>
  <c r="BD296" i="3"/>
  <c r="AV105" i="3"/>
  <c r="BB186" i="3"/>
  <c r="BE511" i="3"/>
  <c r="AU95" i="3"/>
  <c r="AW261" i="3"/>
  <c r="AP393" i="3"/>
  <c r="AU211" i="3"/>
  <c r="AY231" i="3"/>
  <c r="AU533" i="3"/>
  <c r="AZ44" i="3"/>
  <c r="AW638" i="3"/>
  <c r="AY507" i="3"/>
  <c r="AY588" i="3"/>
  <c r="AP363" i="3"/>
  <c r="BB37" i="3"/>
  <c r="BB41" i="3"/>
  <c r="BA346" i="3"/>
  <c r="AX353" i="3"/>
  <c r="BC300" i="3"/>
  <c r="AX42" i="3"/>
  <c r="AZ695" i="3"/>
  <c r="BB450" i="3"/>
  <c r="BF602" i="3"/>
  <c r="AY248" i="3"/>
  <c r="AX281" i="3"/>
  <c r="BC435" i="3"/>
  <c r="AW159" i="3"/>
  <c r="AQ182" i="3"/>
  <c r="BE457" i="3"/>
  <c r="AP598" i="3"/>
  <c r="BA202" i="3"/>
  <c r="BF210" i="3"/>
  <c r="AZ121" i="3"/>
  <c r="AZ156" i="3"/>
  <c r="AP574" i="3"/>
  <c r="BA9" i="3"/>
  <c r="BD103" i="3"/>
  <c r="AZ603" i="3"/>
  <c r="BF87" i="3"/>
  <c r="BE525" i="3"/>
  <c r="AU269" i="3"/>
  <c r="AX150" i="3"/>
  <c r="BF613" i="3"/>
  <c r="BD683" i="3"/>
  <c r="BF625" i="3"/>
  <c r="AZ560" i="3"/>
  <c r="AX146" i="3"/>
  <c r="AQ185" i="3"/>
  <c r="BD271" i="3"/>
  <c r="AT152" i="3"/>
  <c r="BE359" i="3"/>
  <c r="BF636" i="3"/>
  <c r="BD508" i="3"/>
  <c r="AY226" i="3"/>
  <c r="AU438" i="3"/>
  <c r="AZ260" i="3"/>
  <c r="AW205" i="3"/>
  <c r="AY358" i="3"/>
  <c r="AW637" i="3"/>
  <c r="AY132" i="3"/>
  <c r="AU63" i="3"/>
  <c r="AP261" i="3"/>
  <c r="AZ159" i="3"/>
  <c r="BD376" i="3"/>
  <c r="AU263" i="3"/>
  <c r="BD52" i="3"/>
  <c r="AT270" i="3"/>
  <c r="AU649" i="3"/>
  <c r="BF352" i="3"/>
  <c r="AU563" i="3"/>
  <c r="BC256" i="3"/>
  <c r="BB514" i="3"/>
  <c r="BD564" i="3"/>
  <c r="AP351" i="3"/>
  <c r="BD458" i="3"/>
  <c r="AU503" i="3"/>
  <c r="BB428" i="3"/>
  <c r="AW155" i="3"/>
  <c r="AV363" i="3"/>
  <c r="BD521" i="3"/>
  <c r="AZ405" i="3"/>
  <c r="BF627" i="3"/>
  <c r="BE308" i="3"/>
  <c r="AU482" i="3"/>
  <c r="AW188" i="3"/>
  <c r="BE193" i="3"/>
  <c r="AP449" i="3"/>
  <c r="AV576" i="3"/>
  <c r="AT106" i="3"/>
  <c r="AU33" i="3"/>
  <c r="AZ151" i="3"/>
  <c r="AT368" i="3"/>
  <c r="AT433" i="3"/>
  <c r="AU106" i="3"/>
  <c r="BA178" i="3"/>
  <c r="AZ527" i="3"/>
  <c r="AW518" i="3"/>
  <c r="AZ385" i="3"/>
  <c r="AU201" i="3"/>
  <c r="BB324" i="3"/>
  <c r="AV477" i="3"/>
  <c r="AU215" i="3"/>
  <c r="BA254" i="3"/>
  <c r="BA702" i="3"/>
  <c r="AX712" i="3"/>
  <c r="BA491" i="3"/>
  <c r="AT690" i="3"/>
  <c r="BC351" i="3"/>
  <c r="AP552" i="3"/>
  <c r="AT395" i="3"/>
  <c r="AT517" i="3"/>
  <c r="BD188" i="3"/>
  <c r="AY298" i="3"/>
  <c r="AY447" i="3"/>
  <c r="AV513" i="3"/>
  <c r="BF301" i="3"/>
  <c r="AU171" i="3"/>
  <c r="BC367" i="3"/>
  <c r="AQ500" i="3"/>
  <c r="AZ338" i="3"/>
  <c r="BF631" i="3"/>
  <c r="AW214" i="3"/>
  <c r="AQ235" i="3"/>
  <c r="BA316" i="3"/>
  <c r="AV171" i="3"/>
  <c r="BE71" i="3"/>
  <c r="BD129" i="3"/>
  <c r="BB396" i="3"/>
  <c r="BA280" i="3"/>
  <c r="BC81" i="3"/>
  <c r="AT547" i="3"/>
  <c r="AW599" i="3"/>
  <c r="BE502" i="3"/>
  <c r="BD343" i="3"/>
  <c r="BC21" i="3"/>
  <c r="AW246" i="3"/>
  <c r="AT590" i="3"/>
  <c r="AZ610" i="3"/>
  <c r="AT362" i="3"/>
  <c r="BF642" i="3"/>
  <c r="AT256" i="3"/>
  <c r="BD408" i="3"/>
  <c r="BA169" i="3"/>
  <c r="BB627" i="3"/>
  <c r="AV167" i="3"/>
  <c r="AX251" i="3"/>
  <c r="AY237" i="3"/>
  <c r="AP302" i="3"/>
  <c r="BA11" i="3"/>
  <c r="BC255" i="3"/>
  <c r="AX153" i="3"/>
  <c r="BF85" i="3"/>
  <c r="AQ438" i="3"/>
  <c r="AQ98" i="3"/>
  <c r="AP259" i="3"/>
  <c r="AY229" i="3"/>
  <c r="AT8" i="3"/>
  <c r="BF227" i="3"/>
  <c r="BF259" i="3"/>
  <c r="AU139" i="3"/>
  <c r="AP215" i="3"/>
  <c r="AX286" i="3"/>
  <c r="AW679" i="3"/>
  <c r="BF285" i="3"/>
  <c r="AT594" i="3"/>
  <c r="BE266" i="3"/>
  <c r="AT388" i="3"/>
  <c r="AW255" i="3"/>
  <c r="BD236" i="3"/>
  <c r="AV575" i="3"/>
  <c r="AV31" i="3"/>
  <c r="BE395" i="3"/>
  <c r="BB656" i="3"/>
  <c r="AX284" i="3"/>
  <c r="AT707" i="3"/>
  <c r="AV636" i="3"/>
  <c r="AX470" i="3"/>
  <c r="AV343" i="3"/>
  <c r="BA465" i="3"/>
  <c r="AW66" i="3"/>
  <c r="BC228" i="3"/>
  <c r="AX160" i="3"/>
  <c r="AW134" i="3"/>
  <c r="BE209" i="3"/>
  <c r="BE423" i="3"/>
  <c r="AV236" i="3"/>
  <c r="AQ107" i="3"/>
  <c r="BC329" i="3"/>
  <c r="AV303" i="3"/>
  <c r="BC254" i="3"/>
  <c r="BF544" i="3"/>
  <c r="BE256" i="3"/>
  <c r="BF110" i="3"/>
  <c r="AV712" i="3"/>
  <c r="BD388" i="3"/>
  <c r="AV660" i="3"/>
  <c r="AY11" i="3"/>
  <c r="AV184" i="3"/>
  <c r="AZ120" i="3"/>
  <c r="AY239" i="3"/>
  <c r="AY316" i="3"/>
  <c r="AW87" i="3"/>
  <c r="BF63" i="3"/>
  <c r="AX450" i="3"/>
  <c r="AW163" i="3"/>
  <c r="BC118" i="3"/>
  <c r="BF316" i="3"/>
  <c r="BF170" i="3"/>
  <c r="AV181" i="3"/>
  <c r="AX381" i="3"/>
  <c r="BC146" i="3"/>
  <c r="AY270" i="3"/>
  <c r="BB257" i="3"/>
  <c r="AV468" i="3"/>
  <c r="AV84" i="3"/>
  <c r="AY133" i="3"/>
  <c r="AU147" i="3"/>
  <c r="AP564" i="3"/>
  <c r="BE229" i="3"/>
  <c r="AQ317" i="3"/>
  <c r="AZ93" i="3"/>
  <c r="BE428" i="3"/>
  <c r="AW646" i="3"/>
  <c r="AW101" i="3"/>
  <c r="AW97" i="3"/>
  <c r="AV110" i="3"/>
  <c r="BA142" i="3"/>
  <c r="BC236" i="3"/>
  <c r="AT144" i="3"/>
  <c r="AU266" i="3"/>
  <c r="AT150" i="3"/>
  <c r="AX55" i="3"/>
  <c r="AX572" i="3"/>
  <c r="AW352" i="3"/>
  <c r="BD14" i="3"/>
  <c r="AP223" i="3"/>
  <c r="AZ101" i="3"/>
  <c r="AW248" i="3"/>
  <c r="BE196" i="3"/>
  <c r="BF198" i="3"/>
  <c r="AP452" i="3"/>
  <c r="BE320" i="3"/>
  <c r="AX166" i="3"/>
  <c r="AV178" i="3"/>
  <c r="AZ142" i="3"/>
  <c r="AY327" i="3"/>
  <c r="AZ46" i="3"/>
  <c r="BE615" i="3"/>
  <c r="AU43" i="3"/>
  <c r="BA8" i="3"/>
  <c r="AV369" i="3"/>
  <c r="AQ296" i="3"/>
  <c r="AZ261" i="3"/>
  <c r="BE54" i="3"/>
  <c r="AW209" i="3"/>
  <c r="AU359" i="3"/>
  <c r="AW515" i="3"/>
  <c r="BF194" i="3"/>
  <c r="AU368" i="3"/>
  <c r="AY222" i="3"/>
  <c r="BC276" i="3"/>
  <c r="AP623" i="3"/>
  <c r="AT552" i="3"/>
  <c r="BA601" i="3"/>
  <c r="BF506" i="3"/>
  <c r="AW669" i="3"/>
  <c r="AW520" i="3"/>
  <c r="BF492" i="3"/>
  <c r="AQ535" i="3"/>
  <c r="BB525" i="3"/>
  <c r="BC621" i="3"/>
  <c r="AY352" i="3"/>
  <c r="AQ434" i="3"/>
  <c r="AT135" i="3"/>
  <c r="BE302" i="3"/>
  <c r="BB215" i="3"/>
  <c r="AY70" i="3"/>
  <c r="AX195" i="3"/>
  <c r="BF540" i="3"/>
  <c r="BF195" i="3"/>
  <c r="AU312" i="3"/>
  <c r="AV161" i="3"/>
  <c r="AX623" i="3"/>
  <c r="AV390" i="3"/>
  <c r="BC590" i="3"/>
  <c r="AP636" i="3"/>
  <c r="AP437" i="3"/>
  <c r="AU462" i="3"/>
  <c r="AP250" i="3"/>
  <c r="AV611" i="3"/>
  <c r="AZ55" i="3"/>
  <c r="AU347" i="3"/>
  <c r="BB333" i="3"/>
  <c r="AQ30" i="3"/>
  <c r="AW260" i="3"/>
  <c r="AV489" i="3"/>
  <c r="AW293" i="3"/>
  <c r="BA201" i="3"/>
  <c r="AY633" i="3"/>
  <c r="AU417" i="3"/>
  <c r="AW586" i="3"/>
  <c r="BD119" i="3"/>
  <c r="AX399" i="3"/>
  <c r="AU272" i="3"/>
  <c r="BF376" i="3"/>
  <c r="BF282" i="3"/>
  <c r="AU301" i="3"/>
  <c r="AZ82" i="3"/>
  <c r="AV298" i="3"/>
  <c r="AQ173" i="3"/>
  <c r="AW562" i="3"/>
  <c r="AT102" i="3"/>
  <c r="AY268" i="3"/>
  <c r="BF59" i="3"/>
  <c r="AU125" i="3"/>
  <c r="AQ388" i="3"/>
  <c r="AY98" i="3"/>
  <c r="BE172" i="3"/>
  <c r="AT595" i="3"/>
  <c r="AT436" i="3"/>
  <c r="AW202" i="3"/>
  <c r="AW151" i="3"/>
  <c r="AX178" i="3"/>
  <c r="BB16" i="3"/>
  <c r="BD222" i="3"/>
  <c r="AX348" i="3"/>
  <c r="AW501" i="3"/>
  <c r="AV396" i="3"/>
  <c r="BA382" i="3"/>
  <c r="BD279" i="3"/>
  <c r="AT12" i="3"/>
  <c r="AV185" i="3"/>
  <c r="AT14" i="3"/>
  <c r="AY80" i="3"/>
  <c r="AQ353" i="3"/>
  <c r="BF366" i="3"/>
  <c r="AT316" i="3"/>
  <c r="AY187" i="3"/>
  <c r="AZ168" i="3"/>
  <c r="BE180" i="3"/>
  <c r="BF183" i="3"/>
  <c r="AU71" i="3"/>
  <c r="AT35" i="3"/>
  <c r="AY185" i="3"/>
  <c r="AU32" i="3"/>
  <c r="BB406" i="3"/>
  <c r="AZ71" i="3"/>
  <c r="AP70" i="3"/>
  <c r="AU247" i="3"/>
  <c r="AW107" i="3"/>
  <c r="AX34" i="3"/>
  <c r="AW121" i="3"/>
  <c r="AY433" i="3"/>
  <c r="BD10" i="3"/>
  <c r="AV318" i="3"/>
  <c r="AW47" i="3"/>
  <c r="AX218" i="3"/>
  <c r="BA120" i="3"/>
  <c r="BF181" i="3"/>
  <c r="AV150" i="3"/>
  <c r="AP201" i="3"/>
  <c r="BC80" i="3"/>
  <c r="AU118" i="3"/>
  <c r="AU103" i="3"/>
  <c r="AQ121" i="3"/>
  <c r="AV88" i="3"/>
  <c r="AZ177" i="3"/>
  <c r="BF305" i="3"/>
  <c r="AV365" i="3"/>
  <c r="BA227" i="3"/>
  <c r="AQ271" i="3"/>
  <c r="AZ389" i="3"/>
  <c r="AU88" i="3"/>
  <c r="BA219" i="3"/>
  <c r="AU225" i="3"/>
  <c r="AV180" i="3"/>
  <c r="BC200" i="3"/>
  <c r="BB478" i="3"/>
  <c r="AP130" i="3"/>
  <c r="AY140" i="3"/>
  <c r="AQ174" i="3"/>
  <c r="AQ190" i="3"/>
  <c r="BB172" i="3"/>
  <c r="AZ199" i="3"/>
  <c r="AQ48" i="3"/>
  <c r="AP326" i="3"/>
  <c r="BB174" i="3"/>
  <c r="AX709" i="3"/>
  <c r="AY551" i="3"/>
  <c r="AP343" i="3"/>
  <c r="AW486" i="3"/>
  <c r="AW643" i="3"/>
  <c r="AW522" i="3"/>
  <c r="AZ525" i="3"/>
  <c r="AQ537" i="3"/>
  <c r="AY331" i="3"/>
  <c r="AW324" i="3"/>
  <c r="BB614" i="3"/>
  <c r="BE430" i="3"/>
  <c r="AU339" i="3"/>
  <c r="BC178" i="3"/>
  <c r="BD226" i="3"/>
  <c r="AV93" i="3"/>
  <c r="AP550" i="3"/>
  <c r="AV366" i="3"/>
  <c r="BD366" i="3"/>
  <c r="BF103" i="3"/>
  <c r="BC555" i="3"/>
  <c r="AP643" i="3"/>
  <c r="AW560" i="3"/>
  <c r="AU404" i="3"/>
  <c r="AP217" i="3"/>
  <c r="AU605" i="3"/>
  <c r="AV465" i="3"/>
  <c r="AW105" i="3"/>
  <c r="AT206" i="3"/>
  <c r="AV522" i="3"/>
  <c r="BA261" i="3"/>
  <c r="BC493" i="3"/>
  <c r="AT233" i="3"/>
  <c r="AT258" i="3"/>
  <c r="AY448" i="3"/>
  <c r="AV474" i="3"/>
  <c r="AQ290" i="3"/>
  <c r="BF309" i="3"/>
  <c r="AU459" i="3"/>
  <c r="AT38" i="3"/>
  <c r="BC309" i="3"/>
  <c r="BC469" i="3"/>
  <c r="AP205" i="3"/>
  <c r="BE20" i="3"/>
  <c r="AY543" i="3"/>
  <c r="BB305" i="3"/>
  <c r="BB354" i="3"/>
  <c r="AW376" i="3"/>
  <c r="AW208" i="3"/>
  <c r="AY403" i="3"/>
  <c r="AY287" i="3"/>
  <c r="AZ671" i="3"/>
  <c r="BA562" i="3"/>
  <c r="BC446" i="3"/>
  <c r="BB103" i="3"/>
  <c r="BA203" i="3"/>
  <c r="BB511" i="3"/>
  <c r="AU18" i="3"/>
  <c r="BA435" i="3"/>
  <c r="AY164" i="3"/>
  <c r="BF208" i="3"/>
  <c r="AU160" i="3"/>
  <c r="AX395" i="3"/>
  <c r="AV598" i="3"/>
  <c r="BB379" i="3"/>
  <c r="AY310" i="3"/>
  <c r="AP49" i="3"/>
  <c r="BC30" i="3"/>
  <c r="AW207" i="3"/>
  <c r="BB12" i="3"/>
  <c r="AQ177" i="3"/>
  <c r="AP183" i="3"/>
  <c r="AP62" i="3"/>
  <c r="AX63" i="3"/>
  <c r="AQ131" i="3"/>
  <c r="AV432" i="3"/>
  <c r="BB287" i="3"/>
  <c r="AW239" i="3"/>
  <c r="BE378" i="3"/>
  <c r="AQ67" i="3"/>
  <c r="BF10" i="3"/>
  <c r="AW281" i="3"/>
  <c r="BB589" i="3"/>
  <c r="BA124" i="3"/>
  <c r="AT551" i="3"/>
  <c r="AT93" i="3"/>
  <c r="BC289" i="3"/>
  <c r="AZ183" i="3"/>
  <c r="BE468" i="3"/>
  <c r="BC145" i="3"/>
  <c r="BA166" i="3"/>
  <c r="BF112" i="3"/>
  <c r="AW154" i="3"/>
  <c r="BF344" i="3"/>
  <c r="AT40" i="3"/>
  <c r="BF165" i="3"/>
  <c r="AW177" i="3"/>
  <c r="BE66" i="3"/>
  <c r="AT60" i="3"/>
  <c r="AX259" i="3"/>
  <c r="BE205" i="3"/>
  <c r="BF155" i="3"/>
  <c r="AV532" i="3"/>
  <c r="BB97" i="3"/>
  <c r="AQ84" i="3"/>
  <c r="AU110" i="3"/>
  <c r="AZ145" i="3"/>
  <c r="BF484" i="3"/>
  <c r="BA547" i="3"/>
  <c r="AU396" i="3"/>
  <c r="BA409" i="3"/>
  <c r="BB415" i="3"/>
  <c r="AX208" i="3"/>
  <c r="AP63" i="3"/>
  <c r="BA253" i="3"/>
  <c r="BD136" i="3"/>
  <c r="BE138" i="3"/>
  <c r="BC183" i="3"/>
  <c r="BF261" i="3"/>
  <c r="BC282" i="3"/>
  <c r="AW269" i="3"/>
  <c r="AZ253" i="3"/>
  <c r="BD36" i="3"/>
  <c r="AV618" i="3"/>
  <c r="BA380" i="3"/>
  <c r="AZ188" i="3"/>
  <c r="AV156" i="3"/>
  <c r="BF446" i="3"/>
  <c r="AZ700" i="3"/>
  <c r="AU551" i="3"/>
  <c r="AZ439" i="3"/>
  <c r="AV304" i="3"/>
  <c r="AY611" i="3"/>
  <c r="AW303" i="3"/>
  <c r="BD490" i="3"/>
  <c r="BF454" i="3"/>
  <c r="AY401" i="3"/>
  <c r="BF148" i="3"/>
  <c r="BD492" i="3"/>
  <c r="BD57" i="3"/>
  <c r="BC504" i="3"/>
  <c r="AW270" i="3"/>
  <c r="BC615" i="3"/>
  <c r="BF388" i="3"/>
  <c r="BA295" i="3"/>
  <c r="BD298" i="3"/>
  <c r="AP401" i="3"/>
  <c r="AY59" i="3"/>
  <c r="AQ579" i="3"/>
  <c r="AT628" i="3"/>
  <c r="AQ459" i="3"/>
  <c r="AU588" i="3"/>
  <c r="BF576" i="3"/>
  <c r="AQ266" i="3"/>
  <c r="AP699" i="3"/>
  <c r="AZ241" i="3"/>
  <c r="BA467" i="3"/>
  <c r="AQ220" i="3"/>
  <c r="AP176" i="3"/>
  <c r="AX643" i="3"/>
  <c r="AX285" i="3"/>
  <c r="AP434" i="3"/>
  <c r="AX102" i="3"/>
  <c r="AZ110" i="3"/>
  <c r="BD619" i="3"/>
  <c r="AT31" i="3"/>
  <c r="BE146" i="3"/>
  <c r="BF274" i="3"/>
  <c r="BF33" i="3"/>
  <c r="AX265" i="3"/>
  <c r="BB10" i="3"/>
  <c r="AV206" i="3"/>
  <c r="BE58" i="3"/>
  <c r="AQ383" i="3"/>
  <c r="AV81" i="3"/>
  <c r="BF136" i="3"/>
  <c r="BF144" i="3"/>
  <c r="BC231" i="3"/>
  <c r="BF130" i="3"/>
  <c r="AP12" i="3"/>
  <c r="AT624" i="3"/>
  <c r="AT608" i="3"/>
  <c r="AZ267" i="3"/>
  <c r="BF196" i="3"/>
  <c r="AV227" i="3"/>
  <c r="AX318" i="3"/>
  <c r="AY63" i="3"/>
  <c r="AY481" i="3"/>
  <c r="BC439" i="3"/>
  <c r="BA56" i="3"/>
  <c r="BC219" i="3"/>
  <c r="BB11" i="3"/>
  <c r="AX204" i="3"/>
  <c r="AP426" i="3"/>
  <c r="BD194" i="3"/>
  <c r="BD160" i="3"/>
  <c r="BE130" i="3"/>
  <c r="AU180" i="3"/>
  <c r="AX413" i="3"/>
  <c r="AX163" i="3"/>
  <c r="AX390" i="3"/>
  <c r="AW20" i="3"/>
  <c r="AW124" i="3"/>
  <c r="BB285" i="3"/>
  <c r="AX187" i="3"/>
  <c r="BB155" i="3"/>
  <c r="BE310" i="3"/>
  <c r="AU53" i="3"/>
  <c r="AT317" i="3"/>
  <c r="AX304" i="3"/>
  <c r="BC189" i="3"/>
  <c r="AX263" i="3"/>
  <c r="BE242" i="3"/>
  <c r="AP73" i="3"/>
  <c r="AU26" i="3"/>
  <c r="AZ150" i="3"/>
  <c r="AT24" i="3"/>
  <c r="AQ83" i="3"/>
  <c r="AV277" i="3"/>
  <c r="BE506" i="3"/>
  <c r="AU220" i="3"/>
  <c r="BF81" i="3"/>
  <c r="AY57" i="3"/>
  <c r="AY104" i="3"/>
  <c r="AP328" i="3"/>
  <c r="BE223" i="3"/>
  <c r="AP655" i="3"/>
  <c r="AW80" i="3"/>
  <c r="AP177" i="3"/>
  <c r="AQ594" i="3"/>
  <c r="BB623" i="3"/>
  <c r="BA101" i="3"/>
  <c r="AT365" i="3"/>
  <c r="AP8" i="3"/>
  <c r="BB384" i="3"/>
  <c r="AX168" i="3"/>
  <c r="AZ116" i="3"/>
  <c r="AP438" i="3"/>
  <c r="AZ238" i="3"/>
  <c r="AQ44" i="3"/>
  <c r="BC396" i="3"/>
  <c r="BB237" i="3"/>
  <c r="AP107" i="3"/>
  <c r="AQ19" i="3"/>
  <c r="AU117" i="3"/>
  <c r="AX249" i="3"/>
  <c r="AT108" i="3"/>
  <c r="AQ338" i="3"/>
  <c r="AV74" i="3"/>
  <c r="AY272" i="3"/>
  <c r="AT109" i="3"/>
  <c r="AW654" i="3"/>
  <c r="AW34" i="3"/>
  <c r="AV123" i="3"/>
  <c r="BB162" i="3"/>
  <c r="AW257" i="3"/>
  <c r="AX578" i="3"/>
  <c r="AW404" i="3"/>
  <c r="AX65" i="3"/>
  <c r="AU549" i="3"/>
  <c r="BD528" i="3"/>
  <c r="AU187" i="3"/>
  <c r="BA247" i="3"/>
  <c r="BA205" i="3"/>
  <c r="BE476" i="3"/>
  <c r="AW42" i="3"/>
  <c r="BF572" i="3"/>
  <c r="BD12" i="3"/>
  <c r="AV257" i="3"/>
  <c r="AQ75" i="3"/>
  <c r="BC109" i="3"/>
  <c r="BE381" i="3"/>
  <c r="AP30" i="3"/>
  <c r="AQ452" i="3"/>
  <c r="BE346" i="3"/>
  <c r="AY498" i="3"/>
  <c r="AW480" i="3"/>
  <c r="AX25" i="3"/>
  <c r="BD193" i="3"/>
  <c r="BF231" i="3"/>
  <c r="BC408" i="3"/>
  <c r="BA439" i="3"/>
  <c r="AY204" i="3"/>
  <c r="BC169" i="3"/>
  <c r="AP81" i="3"/>
  <c r="AT305" i="3"/>
  <c r="AW265" i="3"/>
  <c r="AW368" i="3"/>
  <c r="AX130" i="3"/>
  <c r="BA255" i="3"/>
  <c r="AY435" i="3"/>
  <c r="BE141" i="3"/>
  <c r="AY171" i="3"/>
  <c r="BF172" i="3"/>
  <c r="AZ102" i="3"/>
  <c r="AP35" i="3"/>
  <c r="AZ23" i="3"/>
  <c r="AP199" i="3"/>
  <c r="AW99" i="3"/>
  <c r="AY453" i="3"/>
  <c r="BC513" i="3"/>
  <c r="BF220" i="3"/>
  <c r="AU279" i="3"/>
  <c r="AZ178" i="3"/>
  <c r="AZ298" i="3"/>
  <c r="AY35" i="3"/>
  <c r="AQ246" i="3"/>
  <c r="BD64" i="3"/>
  <c r="BE275" i="3"/>
  <c r="AU45" i="3"/>
  <c r="BA326" i="3"/>
  <c r="AU241" i="3"/>
  <c r="AY465" i="3"/>
  <c r="AV311" i="3"/>
  <c r="BE11" i="3"/>
  <c r="AV531" i="3"/>
  <c r="AW280" i="3"/>
  <c r="BD106" i="3"/>
  <c r="AV148" i="3"/>
  <c r="AZ103" i="3"/>
  <c r="BD97" i="3"/>
  <c r="AX49" i="3"/>
  <c r="AY21" i="3"/>
  <c r="AY172" i="3"/>
  <c r="BB126" i="3"/>
  <c r="BC15" i="3"/>
  <c r="AT343" i="3"/>
  <c r="AY458" i="3"/>
  <c r="AZ387" i="3"/>
  <c r="AW301" i="3"/>
  <c r="BE376" i="3"/>
  <c r="AQ260" i="3"/>
  <c r="BE232" i="3"/>
  <c r="AY278" i="3"/>
  <c r="AP615" i="3"/>
  <c r="BB182" i="3"/>
  <c r="AZ58" i="3"/>
  <c r="BA188" i="3"/>
  <c r="AQ608" i="3"/>
  <c r="BC226" i="3"/>
  <c r="AT451" i="3"/>
  <c r="BA191" i="3"/>
  <c r="BC135" i="3"/>
  <c r="AZ135" i="3"/>
  <c r="AQ207" i="3"/>
  <c r="BA240" i="3"/>
  <c r="AT77" i="3"/>
  <c r="BC98" i="3"/>
  <c r="BF56" i="3"/>
  <c r="AZ548" i="3"/>
  <c r="BC625" i="3"/>
  <c r="BF497" i="3"/>
  <c r="AW360" i="3"/>
  <c r="AV324" i="3"/>
  <c r="BA20" i="3"/>
  <c r="BC112" i="3"/>
  <c r="AP120" i="3"/>
  <c r="AQ329" i="3"/>
  <c r="AW71" i="3"/>
  <c r="AZ153" i="3"/>
  <c r="AV179" i="3"/>
  <c r="AW569" i="3"/>
  <c r="AT541" i="3"/>
  <c r="BA231" i="3"/>
  <c r="AQ202" i="3"/>
  <c r="BD263" i="3"/>
  <c r="AZ47" i="3"/>
  <c r="AV125" i="3"/>
  <c r="BE437" i="3"/>
  <c r="AZ432" i="3"/>
  <c r="AV106" i="3"/>
  <c r="AZ377" i="3"/>
  <c r="BB173" i="3"/>
  <c r="BF75" i="3"/>
  <c r="BE413" i="3"/>
  <c r="BA89" i="3"/>
  <c r="BF230" i="3"/>
  <c r="AT580" i="3"/>
  <c r="AW43" i="3"/>
  <c r="BF304" i="3"/>
  <c r="BB178" i="3"/>
  <c r="BF22" i="3"/>
  <c r="AX217" i="3"/>
  <c r="BC158" i="3"/>
  <c r="BF79" i="3"/>
  <c r="AY281" i="3"/>
  <c r="BD302" i="3"/>
  <c r="AP506" i="3"/>
  <c r="BA17" i="3"/>
  <c r="BC179" i="3"/>
  <c r="AU91" i="3"/>
  <c r="AX219" i="3"/>
  <c r="BA134" i="3"/>
  <c r="BF43" i="3"/>
  <c r="BD481" i="3"/>
  <c r="BA680" i="3"/>
  <c r="BB277" i="3"/>
  <c r="AP628" i="3"/>
  <c r="BB198" i="3"/>
  <c r="AZ305" i="3"/>
  <c r="BC295" i="3"/>
  <c r="AV42" i="3"/>
  <c r="BD30" i="3"/>
  <c r="AQ528" i="3"/>
  <c r="AT387" i="3"/>
  <c r="AU451" i="3"/>
  <c r="BE155" i="3"/>
  <c r="AQ59" i="3"/>
  <c r="AZ403" i="3"/>
  <c r="BC46" i="3"/>
  <c r="AW283" i="3"/>
  <c r="AT9" i="3"/>
  <c r="BD55" i="3"/>
  <c r="BD47" i="3"/>
  <c r="AY137" i="3"/>
  <c r="BE473" i="3"/>
  <c r="BF45" i="3"/>
  <c r="BE104" i="3"/>
  <c r="AZ309" i="3"/>
  <c r="AZ128" i="3"/>
  <c r="AT63" i="3"/>
  <c r="AU207" i="3"/>
  <c r="BA263" i="3"/>
  <c r="AT139" i="3"/>
  <c r="AP13" i="3"/>
  <c r="AV19" i="3"/>
  <c r="AP241" i="3"/>
  <c r="AU168" i="3"/>
  <c r="AT131" i="3"/>
  <c r="AT100" i="3"/>
  <c r="AY83" i="3"/>
  <c r="BE239" i="3"/>
  <c r="AP214" i="3"/>
  <c r="AY27" i="3"/>
  <c r="AQ80" i="3"/>
  <c r="AZ85" i="3"/>
  <c r="BD172" i="3"/>
  <c r="BE596" i="3"/>
  <c r="BA527" i="3"/>
  <c r="BA122" i="3"/>
  <c r="AV111" i="3"/>
  <c r="BE32" i="3"/>
  <c r="BA427" i="3"/>
  <c r="BF159" i="3"/>
  <c r="BB170" i="3"/>
  <c r="BA102" i="3"/>
  <c r="AZ505" i="3"/>
  <c r="AY361" i="3"/>
  <c r="BA288" i="3"/>
  <c r="AT528" i="3"/>
  <c r="BF188" i="3"/>
  <c r="AY334" i="3"/>
  <c r="AY276" i="3"/>
  <c r="AW24" i="3"/>
  <c r="AP260" i="3"/>
  <c r="BB566" i="3"/>
  <c r="AU546" i="3"/>
  <c r="BC560" i="3"/>
  <c r="BD311" i="3"/>
  <c r="AU395" i="3"/>
  <c r="AT47" i="3"/>
  <c r="BD134" i="3"/>
  <c r="AT562" i="3"/>
  <c r="AZ321" i="3"/>
  <c r="BC322" i="3"/>
  <c r="AZ158" i="3"/>
  <c r="AV368" i="3"/>
  <c r="AT324" i="3"/>
  <c r="AP580" i="3"/>
  <c r="BF470" i="3"/>
  <c r="AZ444" i="3"/>
  <c r="AQ491" i="3"/>
  <c r="AZ285" i="3"/>
  <c r="AY138" i="3"/>
  <c r="BA498" i="3"/>
  <c r="AY111" i="3"/>
  <c r="BF137" i="3"/>
  <c r="BA184" i="3"/>
  <c r="AU708" i="3"/>
  <c r="BA291" i="3"/>
  <c r="AY9" i="3"/>
  <c r="AW56" i="3"/>
  <c r="AY692" i="3"/>
  <c r="AU671" i="3"/>
  <c r="BF511" i="3"/>
  <c r="AT359" i="3"/>
  <c r="AW510" i="3"/>
  <c r="AV160" i="3"/>
  <c r="BA271" i="3"/>
  <c r="AZ230" i="3"/>
  <c r="BE479" i="3"/>
  <c r="AT443" i="3"/>
  <c r="BF322" i="3"/>
  <c r="AQ467" i="3"/>
  <c r="BA282" i="3"/>
  <c r="BF264" i="3"/>
  <c r="AY166" i="3"/>
  <c r="AU245" i="3"/>
  <c r="AY638" i="3"/>
  <c r="AT657" i="3"/>
  <c r="AX274" i="3"/>
  <c r="AY217" i="3"/>
  <c r="AW174" i="3"/>
  <c r="AW241" i="3"/>
  <c r="AV205" i="3"/>
  <c r="AZ208" i="3"/>
  <c r="AT126" i="3"/>
  <c r="AU309" i="3"/>
  <c r="BB678" i="3"/>
  <c r="AZ676" i="3"/>
  <c r="AV664" i="3"/>
  <c r="AY533" i="3"/>
  <c r="BC545" i="3"/>
  <c r="AQ657" i="3"/>
  <c r="BB660" i="3"/>
  <c r="AQ333" i="3"/>
  <c r="AV370" i="3"/>
  <c r="AX525" i="3"/>
  <c r="AX77" i="3"/>
  <c r="AQ332" i="3"/>
  <c r="BC520" i="3"/>
  <c r="BF273" i="3"/>
  <c r="AX551" i="3"/>
  <c r="BB61" i="3"/>
  <c r="AV374" i="3"/>
  <c r="BB312" i="3"/>
  <c r="BB488" i="3"/>
  <c r="AQ138" i="3"/>
  <c r="AX45" i="3"/>
  <c r="AP128" i="3"/>
  <c r="AP173" i="3"/>
  <c r="BE443" i="3"/>
  <c r="AV504" i="3"/>
  <c r="AV37" i="3"/>
  <c r="BA330" i="3"/>
  <c r="BD232" i="3"/>
  <c r="BA403" i="3"/>
  <c r="BB454" i="3"/>
  <c r="BC453" i="3"/>
  <c r="AT198" i="3"/>
  <c r="BE288" i="3"/>
  <c r="AU52" i="3"/>
  <c r="AX147" i="3"/>
  <c r="AW419" i="3"/>
  <c r="BA485" i="3"/>
  <c r="AW691" i="3"/>
  <c r="AX377" i="3"/>
  <c r="AQ622" i="3"/>
  <c r="AZ366" i="3"/>
  <c r="AV507" i="3"/>
  <c r="AQ701" i="3"/>
  <c r="AV693" i="3"/>
  <c r="AQ554" i="3"/>
  <c r="AT565" i="3"/>
  <c r="BE478" i="3"/>
  <c r="AV430" i="3"/>
  <c r="BD319" i="3"/>
  <c r="AW53" i="3"/>
  <c r="AY134" i="3"/>
  <c r="AQ527" i="3"/>
  <c r="AV379" i="3"/>
  <c r="AZ333" i="3"/>
  <c r="AT430" i="3"/>
  <c r="BD120" i="3"/>
  <c r="BA133" i="3"/>
  <c r="AZ425" i="3"/>
  <c r="AU532" i="3"/>
  <c r="BF24" i="3"/>
  <c r="BC82" i="3"/>
  <c r="BF30" i="3"/>
  <c r="BD204" i="3"/>
  <c r="AQ178" i="3"/>
  <c r="BA488" i="3"/>
  <c r="AP17" i="3"/>
  <c r="AZ77" i="3"/>
  <c r="AV192" i="3"/>
  <c r="BD696" i="3"/>
  <c r="AX667" i="3"/>
  <c r="BB206" i="3"/>
  <c r="BA556" i="3"/>
  <c r="AU437" i="3"/>
  <c r="BF643" i="3"/>
  <c r="AX526" i="3"/>
  <c r="AZ590" i="3"/>
  <c r="BC348" i="3"/>
  <c r="AW429" i="3"/>
  <c r="AT267" i="3"/>
  <c r="AP76" i="3"/>
  <c r="AP414" i="3"/>
  <c r="BC38" i="3"/>
  <c r="AT463" i="3"/>
  <c r="BD91" i="3"/>
  <c r="AW427" i="3"/>
  <c r="BA125" i="3"/>
  <c r="AW670" i="3"/>
  <c r="BD234" i="3"/>
  <c r="AQ162" i="3"/>
  <c r="BC115" i="3"/>
  <c r="AP125" i="3"/>
  <c r="AT597" i="3"/>
  <c r="AU380" i="3"/>
  <c r="BB112" i="3"/>
  <c r="BB98" i="3"/>
  <c r="AT503" i="3"/>
  <c r="BB629" i="3"/>
  <c r="AZ474" i="3"/>
  <c r="AU310" i="3"/>
  <c r="BF526" i="3"/>
  <c r="BE442" i="3"/>
  <c r="BA484" i="3"/>
  <c r="AT194" i="3"/>
  <c r="BF357" i="3"/>
  <c r="AV503" i="3"/>
  <c r="BA641" i="3"/>
  <c r="AX162" i="3"/>
  <c r="BD609" i="3"/>
  <c r="BA61" i="3"/>
  <c r="AZ557" i="3"/>
  <c r="AQ426" i="3"/>
  <c r="AP403" i="3"/>
  <c r="AP463" i="3"/>
  <c r="AT492" i="3"/>
  <c r="AW51" i="3"/>
  <c r="BD349" i="3"/>
  <c r="BE139" i="3"/>
  <c r="BF441" i="3"/>
  <c r="AQ399" i="3"/>
  <c r="BB284" i="3"/>
  <c r="AZ193" i="3"/>
  <c r="AW184" i="3"/>
  <c r="AX550" i="3"/>
  <c r="AV97" i="3"/>
  <c r="AT335" i="3"/>
  <c r="AQ69" i="3"/>
  <c r="BC526" i="3"/>
  <c r="AZ511" i="3"/>
  <c r="AX154" i="3"/>
  <c r="AQ450" i="3"/>
  <c r="AZ584" i="3"/>
  <c r="AV218" i="3"/>
  <c r="BC546" i="3"/>
  <c r="AZ61" i="3"/>
  <c r="BA175" i="3"/>
  <c r="BF225" i="3"/>
  <c r="AV258" i="3"/>
  <c r="BE237" i="3"/>
  <c r="AY351" i="3"/>
  <c r="BE401" i="3"/>
  <c r="BA216" i="3"/>
  <c r="AQ63" i="3"/>
  <c r="AV92" i="3"/>
  <c r="BB78" i="3"/>
  <c r="BF89" i="3"/>
  <c r="BC302" i="3"/>
  <c r="AQ304" i="3"/>
  <c r="BE114" i="3"/>
  <c r="BE140" i="3"/>
  <c r="AW529" i="3"/>
  <c r="BA50" i="3"/>
  <c r="AP40" i="3"/>
  <c r="AT72" i="3"/>
  <c r="AZ166" i="3"/>
  <c r="AQ274" i="3"/>
  <c r="BB124" i="3"/>
  <c r="BF53" i="3"/>
  <c r="BB367" i="3"/>
  <c r="BE70" i="3"/>
  <c r="BE398" i="3"/>
  <c r="AY452" i="3"/>
  <c r="BA577" i="3"/>
  <c r="AW11" i="3"/>
  <c r="AW175" i="3"/>
  <c r="BC212" i="3"/>
  <c r="AP510" i="3"/>
  <c r="AV170" i="3"/>
  <c r="AX125" i="3"/>
  <c r="AP142" i="3"/>
  <c r="AP356" i="3"/>
  <c r="AW237" i="3"/>
  <c r="AQ562" i="3"/>
  <c r="AV95" i="3"/>
  <c r="BC535" i="3"/>
  <c r="AQ325" i="3"/>
  <c r="AU284" i="3"/>
  <c r="BB59" i="3"/>
  <c r="AZ359" i="3"/>
  <c r="BF216" i="3"/>
  <c r="AQ166" i="3"/>
  <c r="AW138" i="3"/>
  <c r="BC36" i="3"/>
  <c r="BD167" i="3"/>
  <c r="BE313" i="3"/>
  <c r="AZ21" i="3"/>
  <c r="AT342" i="3"/>
  <c r="BF131" i="3"/>
  <c r="AP137" i="3"/>
  <c r="AZ131" i="3"/>
  <c r="AU190" i="3"/>
  <c r="BE8" i="3"/>
  <c r="BD35" i="3"/>
  <c r="AT96" i="3"/>
  <c r="AZ132" i="3"/>
  <c r="BD675" i="3"/>
  <c r="AV676" i="3"/>
  <c r="BB639" i="3"/>
  <c r="BB598" i="3"/>
  <c r="AX543" i="3"/>
  <c r="BE499" i="3"/>
  <c r="AV334" i="3"/>
  <c r="BF535" i="3"/>
  <c r="AV546" i="3"/>
  <c r="AV285" i="3"/>
  <c r="AQ284" i="3"/>
  <c r="BE29" i="3"/>
  <c r="AU37" i="3"/>
  <c r="AW33" i="3"/>
  <c r="BB123" i="3"/>
  <c r="AZ255" i="3"/>
  <c r="AW49" i="3"/>
  <c r="BA376" i="3"/>
  <c r="BA576" i="3"/>
  <c r="BC576" i="3"/>
  <c r="AV641" i="3"/>
  <c r="BD702" i="3"/>
  <c r="AV642" i="3"/>
  <c r="AX459" i="3"/>
  <c r="BA572" i="3"/>
  <c r="AU402" i="3"/>
  <c r="AP614" i="3"/>
  <c r="AT338" i="3"/>
  <c r="AT348" i="3"/>
  <c r="AU521" i="3"/>
  <c r="BE221" i="3"/>
  <c r="AV63" i="3"/>
  <c r="BF328" i="3"/>
  <c r="AV86" i="3"/>
  <c r="AQ309" i="3"/>
  <c r="AX88" i="3"/>
  <c r="AZ327" i="3"/>
  <c r="BD84" i="3"/>
  <c r="BD276" i="3"/>
  <c r="AP19" i="3"/>
  <c r="BE12" i="3"/>
  <c r="AW312" i="3"/>
  <c r="AP526" i="3"/>
  <c r="AV279" i="3"/>
  <c r="AY192" i="3"/>
  <c r="BF413" i="3"/>
  <c r="AT263" i="3"/>
  <c r="BC518" i="3"/>
  <c r="AT243" i="3"/>
  <c r="AX245" i="3"/>
  <c r="AU31" i="3"/>
  <c r="BC186" i="3"/>
  <c r="AY604" i="3"/>
  <c r="AX325" i="3"/>
  <c r="AX579" i="3"/>
  <c r="AU214" i="3"/>
  <c r="BD233" i="3"/>
  <c r="BA126" i="3"/>
  <c r="AW55" i="3"/>
  <c r="BB79" i="3"/>
  <c r="BB62" i="3"/>
  <c r="BE553" i="3"/>
  <c r="AV172" i="3"/>
  <c r="BF114" i="3"/>
  <c r="BB445" i="3"/>
  <c r="AW619" i="3"/>
  <c r="BC383" i="3"/>
  <c r="AV267" i="3"/>
  <c r="AQ168" i="3"/>
  <c r="AV157" i="3"/>
  <c r="AX169" i="3"/>
  <c r="AW40" i="3"/>
  <c r="AX9" i="3"/>
  <c r="AV61" i="3"/>
  <c r="BA319" i="3"/>
  <c r="AZ467" i="3"/>
  <c r="AP203" i="3"/>
  <c r="AQ12" i="3"/>
  <c r="BF346" i="3"/>
  <c r="AQ36" i="3"/>
  <c r="AV256" i="3"/>
  <c r="AX428" i="3"/>
  <c r="AX468" i="3"/>
  <c r="BD576" i="3"/>
  <c r="AP245" i="3"/>
  <c r="AX253" i="3"/>
  <c r="AP56" i="3"/>
  <c r="AZ371" i="3"/>
  <c r="AY595" i="3"/>
  <c r="AQ105" i="3"/>
  <c r="AX615" i="3"/>
  <c r="BD144" i="3"/>
  <c r="BE444" i="3"/>
  <c r="BC16" i="3"/>
  <c r="AV210" i="3"/>
  <c r="BB66" i="3"/>
  <c r="AQ14" i="3"/>
  <c r="BA12" i="3"/>
  <c r="AU148" i="3"/>
  <c r="BF249" i="3"/>
  <c r="BF290" i="3"/>
  <c r="BE113" i="3"/>
  <c r="BB398" i="3"/>
  <c r="AX133" i="3"/>
  <c r="BD403" i="3"/>
  <c r="BD164" i="3"/>
  <c r="AZ265" i="3"/>
  <c r="BE597" i="3"/>
  <c r="AQ384" i="3"/>
  <c r="BC320" i="3"/>
  <c r="BD170" i="3"/>
  <c r="BE241" i="3"/>
  <c r="BA114" i="3"/>
  <c r="BA495" i="3"/>
  <c r="AV431" i="3"/>
  <c r="AZ90" i="3"/>
  <c r="BB473" i="3"/>
  <c r="AQ130" i="3"/>
  <c r="AY393" i="3"/>
  <c r="AX39" i="3"/>
  <c r="AW554" i="3"/>
  <c r="AW232" i="3"/>
  <c r="AT490" i="3"/>
  <c r="BC356" i="3"/>
  <c r="AW111" i="3"/>
  <c r="BA25" i="3"/>
  <c r="AQ602" i="3"/>
  <c r="AZ657" i="3"/>
  <c r="BF671" i="3"/>
  <c r="BF570" i="3"/>
  <c r="BC420" i="3"/>
  <c r="AW693" i="3"/>
  <c r="BD416" i="3"/>
  <c r="BD574" i="3"/>
  <c r="AT601" i="3"/>
  <c r="BC287" i="3"/>
  <c r="AZ186" i="3"/>
  <c r="AW169" i="3"/>
  <c r="AP92" i="3"/>
  <c r="AV336" i="3"/>
  <c r="BD209" i="3"/>
  <c r="AV268" i="3"/>
  <c r="BD364" i="3"/>
  <c r="AX113" i="3"/>
  <c r="BE663" i="3"/>
  <c r="BF84" i="3"/>
  <c r="BD695" i="3"/>
  <c r="BB699" i="3"/>
  <c r="BF623" i="3"/>
  <c r="AU573" i="3"/>
  <c r="AP532" i="3"/>
  <c r="AV451" i="3"/>
  <c r="BA529" i="3"/>
  <c r="AT561" i="3"/>
  <c r="AQ448" i="3"/>
  <c r="AZ477" i="3"/>
  <c r="AZ421" i="3"/>
  <c r="AW341" i="3"/>
  <c r="AW581" i="3"/>
  <c r="BF565" i="3"/>
  <c r="BC371" i="3"/>
  <c r="BF530" i="3"/>
  <c r="AQ504" i="3"/>
  <c r="AZ392" i="3"/>
  <c r="AQ532" i="3"/>
  <c r="AT73" i="3"/>
  <c r="AX319" i="3"/>
  <c r="BE154" i="3"/>
  <c r="AX198" i="3"/>
  <c r="AW143" i="3"/>
  <c r="AW458" i="3"/>
  <c r="AP69" i="3"/>
  <c r="BD46" i="3"/>
  <c r="BC317" i="3"/>
  <c r="BB81" i="3"/>
  <c r="BC140" i="3"/>
  <c r="BD382" i="3"/>
  <c r="AW633" i="3"/>
  <c r="BC603" i="3"/>
  <c r="AT472" i="3"/>
  <c r="BD86" i="3"/>
  <c r="AX158" i="3"/>
  <c r="AW606" i="3"/>
  <c r="AZ567" i="3"/>
  <c r="AW149" i="3"/>
  <c r="AP42" i="3"/>
  <c r="AZ204" i="3"/>
  <c r="AW84" i="3"/>
  <c r="BC385" i="3"/>
  <c r="AP243" i="3"/>
  <c r="AY179" i="3"/>
  <c r="BA68" i="3"/>
  <c r="BD375" i="3"/>
  <c r="AT85" i="3"/>
  <c r="AZ369" i="3"/>
  <c r="AU253" i="3"/>
  <c r="BD560" i="3"/>
  <c r="BC171" i="3"/>
  <c r="AP10" i="3"/>
  <c r="AW183" i="3"/>
  <c r="AP253" i="3"/>
  <c r="BF108" i="3"/>
  <c r="AV533" i="3"/>
  <c r="AP218" i="3"/>
  <c r="BE48" i="3"/>
  <c r="BE273" i="3"/>
  <c r="AP175" i="3"/>
  <c r="BE208" i="3"/>
  <c r="AU443" i="3"/>
  <c r="AU361" i="3"/>
  <c r="AV413" i="3"/>
  <c r="BF36" i="3"/>
  <c r="AV67" i="3"/>
  <c r="AT26" i="3"/>
  <c r="BA196" i="3"/>
  <c r="AU78" i="3"/>
  <c r="BC277" i="3"/>
  <c r="BE26" i="3"/>
  <c r="AU370" i="3"/>
  <c r="AX483" i="3"/>
  <c r="BF28" i="3"/>
  <c r="BB267" i="3"/>
  <c r="AX104" i="3"/>
  <c r="AY322" i="3"/>
  <c r="AT432" i="3"/>
  <c r="AV21" i="3"/>
  <c r="AT65" i="3"/>
  <c r="AT191" i="3"/>
  <c r="BC258" i="3"/>
  <c r="AW305" i="3"/>
  <c r="AP264" i="3"/>
  <c r="BE88" i="3"/>
  <c r="AX61" i="3"/>
  <c r="BD575" i="3"/>
  <c r="BB286" i="3"/>
  <c r="AZ65" i="3"/>
  <c r="BD238" i="3"/>
  <c r="AY295" i="3"/>
  <c r="BB85" i="3"/>
  <c r="BF100" i="3"/>
  <c r="AV11" i="3"/>
  <c r="BF323" i="3"/>
  <c r="BD135" i="3"/>
  <c r="BF206" i="3"/>
  <c r="BB551" i="3"/>
  <c r="BC150" i="3"/>
  <c r="AW79" i="3"/>
  <c r="AZ91" i="3"/>
  <c r="BF427" i="3"/>
  <c r="AQ90" i="3"/>
  <c r="AU93" i="3"/>
  <c r="BE201" i="3"/>
  <c r="AW274" i="3"/>
  <c r="AQ153" i="3"/>
  <c r="AU653" i="3"/>
  <c r="AV403" i="3"/>
  <c r="AZ473" i="3"/>
  <c r="AU668" i="3"/>
  <c r="BE618" i="3"/>
  <c r="BC627" i="3"/>
  <c r="BD629" i="3"/>
  <c r="BF341" i="3"/>
  <c r="AU150" i="3"/>
  <c r="AP368" i="3"/>
  <c r="AQ382" i="3"/>
  <c r="AY506" i="3"/>
  <c r="BE537" i="3"/>
  <c r="BB308" i="3"/>
  <c r="AP255" i="3"/>
  <c r="BF582" i="3"/>
  <c r="AZ585" i="3"/>
  <c r="AX309" i="3"/>
  <c r="AU617" i="3"/>
  <c r="AU480" i="3"/>
  <c r="AV499" i="3"/>
  <c r="BB638" i="3"/>
  <c r="AZ470" i="3"/>
  <c r="BA474" i="3"/>
  <c r="AQ100" i="3"/>
  <c r="BC683" i="3"/>
  <c r="AV539" i="3"/>
  <c r="AT605" i="3"/>
  <c r="AW621" i="3"/>
  <c r="BE366" i="3"/>
  <c r="AP88" i="3"/>
  <c r="AX592" i="3"/>
  <c r="AY223" i="3"/>
  <c r="AY609" i="3"/>
  <c r="BF271" i="3"/>
  <c r="BC305" i="3"/>
  <c r="AY445" i="3"/>
  <c r="BA623" i="3"/>
  <c r="AQ327" i="3"/>
  <c r="AT94" i="3"/>
  <c r="AP169" i="3"/>
  <c r="BB275" i="3"/>
  <c r="AV252" i="3"/>
  <c r="AP219" i="3"/>
  <c r="BC447" i="3"/>
  <c r="BC436" i="3"/>
  <c r="AP228" i="3"/>
  <c r="AU217" i="3"/>
  <c r="AY303" i="3"/>
  <c r="AU243" i="3"/>
  <c r="AW156" i="3"/>
  <c r="BB245" i="3"/>
  <c r="BF214" i="3"/>
  <c r="AU483" i="3"/>
  <c r="AU250" i="3"/>
  <c r="AU406" i="3"/>
  <c r="AY326" i="3"/>
  <c r="AP398" i="3"/>
  <c r="BA26" i="3"/>
  <c r="AP39" i="3"/>
  <c r="AU298" i="3"/>
  <c r="BF162" i="3"/>
  <c r="BF263" i="3"/>
  <c r="AT163" i="3"/>
  <c r="BD571" i="3"/>
  <c r="BF224" i="3"/>
  <c r="AQ244" i="3"/>
  <c r="BA276" i="3"/>
  <c r="AW191" i="3"/>
  <c r="BD439" i="3"/>
  <c r="BF163" i="3"/>
  <c r="BE33" i="3"/>
  <c r="AW90" i="3"/>
  <c r="AU607" i="3"/>
  <c r="BF403" i="3"/>
  <c r="AQ295" i="3"/>
  <c r="AW127" i="3"/>
  <c r="BC65" i="3"/>
  <c r="AQ210" i="3"/>
  <c r="BC55" i="3"/>
  <c r="BA539" i="3"/>
  <c r="AX322" i="3"/>
  <c r="AP102" i="3"/>
  <c r="BC577" i="3"/>
  <c r="BC308" i="3"/>
  <c r="BA64" i="3"/>
  <c r="AZ413" i="3"/>
  <c r="AV18" i="3"/>
  <c r="AT520" i="3"/>
  <c r="BF584" i="3"/>
  <c r="AV152" i="3"/>
  <c r="BF207" i="3"/>
  <c r="AU119" i="3"/>
  <c r="AX37" i="3"/>
  <c r="AT370" i="3"/>
  <c r="BD65" i="3"/>
  <c r="BA233" i="3"/>
  <c r="BA48" i="3"/>
  <c r="AT208" i="3"/>
  <c r="BE41" i="3"/>
  <c r="BF359" i="3"/>
  <c r="BB508" i="3"/>
  <c r="AQ315" i="3"/>
  <c r="AW378" i="3"/>
  <c r="BC104" i="3"/>
  <c r="BC191" i="3"/>
  <c r="AV388" i="3"/>
  <c r="AV22" i="3"/>
  <c r="AX164" i="3"/>
  <c r="AZ92" i="3"/>
  <c r="AX225" i="3"/>
  <c r="BD301" i="3"/>
  <c r="AQ386" i="3"/>
  <c r="AU248" i="3"/>
  <c r="AT180" i="3"/>
  <c r="AZ22" i="3"/>
  <c r="AU114" i="3"/>
  <c r="AQ553" i="3"/>
  <c r="AY92" i="3"/>
  <c r="BD260" i="3"/>
  <c r="BE186" i="3"/>
  <c r="BD51" i="3"/>
  <c r="BB637" i="3"/>
  <c r="BA85" i="3"/>
  <c r="AP148" i="3"/>
  <c r="BE78" i="3"/>
  <c r="AT120" i="3"/>
  <c r="BC301" i="3"/>
  <c r="BF516" i="3"/>
  <c r="BC499" i="3"/>
  <c r="AW48" i="3"/>
  <c r="BB323" i="3"/>
  <c r="BA181" i="3"/>
  <c r="AW390" i="3"/>
  <c r="AU229" i="3"/>
  <c r="AT391" i="3"/>
  <c r="AZ433" i="3"/>
  <c r="BF102" i="3"/>
  <c r="AU571" i="3"/>
  <c r="AY168" i="3"/>
  <c r="BB28" i="3"/>
  <c r="AP86" i="3"/>
  <c r="AP369" i="3"/>
  <c r="BF67" i="3"/>
  <c r="AQ282" i="3"/>
  <c r="AQ188" i="3"/>
  <c r="BC170" i="3"/>
  <c r="BA660" i="3"/>
  <c r="AZ295" i="3"/>
  <c r="BB177" i="3"/>
  <c r="AY353" i="3"/>
  <c r="AV409" i="3"/>
  <c r="BD268" i="3"/>
  <c r="BD347" i="3"/>
  <c r="BC50" i="3"/>
  <c r="AP371" i="3"/>
  <c r="AZ215" i="3"/>
  <c r="AQ53" i="3"/>
  <c r="BA221" i="3"/>
  <c r="AY527" i="3"/>
  <c r="AX140" i="3"/>
  <c r="AQ283" i="3"/>
  <c r="AX378" i="3"/>
  <c r="AX134" i="3"/>
  <c r="BA386" i="3"/>
  <c r="AY209" i="3"/>
  <c r="BB574" i="3"/>
  <c r="BF88" i="3"/>
  <c r="AW358" i="3"/>
  <c r="BA22" i="3"/>
  <c r="AZ475" i="3"/>
  <c r="AU491" i="3"/>
  <c r="AU200" i="3"/>
  <c r="BF58" i="3"/>
  <c r="AW278" i="3"/>
  <c r="AX351" i="3"/>
  <c r="BC101" i="3"/>
  <c r="AY96" i="3"/>
  <c r="BB438" i="3"/>
  <c r="AW571" i="3"/>
  <c r="AT257" i="3"/>
  <c r="AP115" i="3"/>
  <c r="BB133" i="3"/>
  <c r="AV46" i="3"/>
  <c r="AU8" i="3"/>
  <c r="BA455" i="3"/>
  <c r="AT145" i="3"/>
  <c r="AV244" i="3"/>
  <c r="BD397" i="3"/>
  <c r="AU193" i="3"/>
  <c r="AZ118" i="3"/>
  <c r="AP251" i="3"/>
  <c r="AV79" i="3"/>
  <c r="AP430" i="3"/>
  <c r="AV36" i="3"/>
  <c r="BC307" i="3"/>
  <c r="AU122" i="3"/>
  <c r="BC281" i="3"/>
  <c r="AP417" i="3"/>
  <c r="AY409" i="3"/>
  <c r="BC457" i="3"/>
  <c r="BB130" i="3"/>
  <c r="AV305" i="3"/>
  <c r="AX165" i="3"/>
  <c r="BE385" i="3"/>
  <c r="BD556" i="3"/>
  <c r="BA86" i="3"/>
  <c r="AQ320" i="3"/>
  <c r="BD105" i="3"/>
  <c r="BA136" i="3"/>
  <c r="AP122" i="3"/>
  <c r="AU499" i="3"/>
  <c r="BF462" i="3"/>
  <c r="BE290" i="3"/>
  <c r="AQ21" i="3"/>
  <c r="AU337" i="3"/>
  <c r="BE69" i="3"/>
  <c r="AZ374" i="3"/>
  <c r="BE219" i="3"/>
  <c r="AU280" i="3"/>
  <c r="AV33" i="3"/>
  <c r="BD141" i="3"/>
  <c r="AP244" i="3"/>
  <c r="BF320" i="3"/>
  <c r="AZ197" i="3"/>
  <c r="AU176" i="3"/>
  <c r="BA14" i="3"/>
  <c r="BC91" i="3"/>
  <c r="AZ434" i="3"/>
  <c r="BC218" i="3"/>
  <c r="BA674" i="3"/>
  <c r="AZ87" i="3"/>
  <c r="BA140" i="3"/>
  <c r="AT409" i="3"/>
  <c r="AZ107" i="3"/>
  <c r="BF330" i="3"/>
  <c r="BE271" i="3"/>
  <c r="BD224" i="3"/>
  <c r="AZ9" i="3"/>
  <c r="AQ558" i="3"/>
  <c r="AW315" i="3"/>
  <c r="BA38" i="3"/>
  <c r="BA364" i="3"/>
  <c r="BB435" i="3"/>
  <c r="AU353" i="3"/>
  <c r="AQ469" i="3"/>
  <c r="AT15" i="3"/>
  <c r="BC66" i="3"/>
  <c r="AZ710" i="3"/>
  <c r="AP301" i="3"/>
  <c r="AV308" i="3"/>
  <c r="AZ408" i="3"/>
  <c r="AT76" i="3"/>
  <c r="AP126" i="3"/>
  <c r="AZ528" i="3"/>
  <c r="BD239" i="3"/>
  <c r="BD22" i="3"/>
  <c r="AX292" i="3"/>
  <c r="AT99" i="3"/>
  <c r="AT457" i="3"/>
  <c r="AW65" i="3"/>
  <c r="AV103" i="3"/>
  <c r="BF55" i="3"/>
  <c r="AV174" i="3"/>
  <c r="BA366" i="3"/>
  <c r="AW201" i="3"/>
  <c r="BC204" i="3"/>
  <c r="AT695" i="3"/>
  <c r="AX403" i="3"/>
  <c r="AP639" i="3"/>
  <c r="BB303" i="3"/>
  <c r="AY381" i="3"/>
  <c r="BE355" i="3"/>
  <c r="AZ319" i="3"/>
  <c r="BA384" i="3"/>
  <c r="BD139" i="3"/>
  <c r="AZ201" i="3"/>
  <c r="AP85" i="3"/>
  <c r="AP72" i="3"/>
  <c r="BA279" i="3"/>
  <c r="BD368" i="3"/>
  <c r="BF404" i="3"/>
  <c r="BE285" i="3"/>
  <c r="AT171" i="3"/>
  <c r="AP95" i="3"/>
  <c r="AY112" i="3"/>
  <c r="BE135" i="3"/>
  <c r="AQ29" i="3"/>
  <c r="AQ117" i="3"/>
  <c r="AV274" i="3"/>
  <c r="AT389" i="3"/>
  <c r="BA163" i="3"/>
  <c r="BD210" i="3"/>
  <c r="AZ124" i="3"/>
  <c r="BA241" i="3"/>
  <c r="BC134" i="3"/>
  <c r="BA234" i="3"/>
  <c r="AX247" i="3"/>
  <c r="BD219" i="3"/>
  <c r="AV90" i="3"/>
  <c r="AY230" i="3"/>
  <c r="AP48" i="3"/>
  <c r="AQ40" i="3"/>
  <c r="BC139" i="3"/>
  <c r="AY311" i="3"/>
  <c r="AT143" i="3"/>
  <c r="BA104" i="3"/>
  <c r="AZ535" i="3"/>
  <c r="AU77" i="3"/>
  <c r="AP307" i="3"/>
  <c r="BD74" i="3"/>
  <c r="AV155" i="3"/>
  <c r="BC149" i="3"/>
  <c r="AU111" i="3"/>
  <c r="AU72" i="3"/>
  <c r="AU343" i="3"/>
  <c r="BE307" i="3"/>
  <c r="AV476" i="3"/>
  <c r="AQ679" i="3"/>
  <c r="AV255" i="3"/>
  <c r="AQ570" i="3"/>
  <c r="AP211" i="3"/>
  <c r="BB348" i="3"/>
  <c r="AY167" i="3"/>
  <c r="BF189" i="3"/>
  <c r="BA223" i="3"/>
  <c r="BA35" i="3"/>
  <c r="AV78" i="3"/>
  <c r="AP195" i="3"/>
  <c r="BE149" i="3"/>
  <c r="BE212" i="3"/>
  <c r="BD355" i="3"/>
  <c r="AW197" i="3"/>
  <c r="AT214" i="3"/>
  <c r="AW247" i="3"/>
  <c r="AW13" i="3"/>
  <c r="AY41" i="3"/>
  <c r="AX272" i="3"/>
  <c r="AU12" i="3"/>
  <c r="AT160" i="3"/>
  <c r="AQ73" i="3"/>
  <c r="AT347" i="3"/>
  <c r="BB341" i="3"/>
  <c r="BF44" i="3"/>
  <c r="AU149" i="3"/>
  <c r="BD255" i="3"/>
  <c r="BF203" i="3"/>
  <c r="AY157" i="3"/>
  <c r="AV83" i="3"/>
  <c r="AW590" i="3"/>
  <c r="AU707" i="3"/>
  <c r="BC239" i="3"/>
  <c r="BF416" i="3"/>
  <c r="BC77" i="3"/>
  <c r="BB227" i="3"/>
  <c r="BC110" i="3"/>
  <c r="BE617" i="3"/>
  <c r="BF595" i="3"/>
  <c r="AT356" i="3"/>
  <c r="BF217" i="3"/>
  <c r="AX35" i="3"/>
  <c r="BB30" i="3"/>
  <c r="BC215" i="3"/>
  <c r="AT238" i="3"/>
  <c r="BB207" i="3"/>
  <c r="BB343" i="3"/>
  <c r="AV347" i="3"/>
  <c r="BD258" i="3"/>
  <c r="AP80" i="3"/>
  <c r="AQ22" i="3"/>
  <c r="BB110" i="3"/>
  <c r="AV454" i="3"/>
  <c r="AY436" i="3"/>
  <c r="AX11" i="3"/>
  <c r="BE92" i="3"/>
  <c r="AV52" i="3"/>
  <c r="BD391" i="3"/>
  <c r="AV239" i="3"/>
  <c r="AX227" i="3"/>
  <c r="BB185" i="3"/>
  <c r="AX14" i="3"/>
  <c r="BC216" i="3"/>
  <c r="AQ9" i="3"/>
  <c r="AY631" i="3"/>
  <c r="AW132" i="3"/>
  <c r="AW196" i="3"/>
  <c r="BC185" i="3"/>
  <c r="AT71" i="3"/>
  <c r="AY61" i="3"/>
  <c r="BA350" i="3"/>
  <c r="AQ186" i="3"/>
  <c r="BB38" i="3"/>
  <c r="BE49" i="3"/>
  <c r="AT19" i="3"/>
  <c r="BC157" i="3"/>
  <c r="AP320" i="3"/>
  <c r="AU560" i="3"/>
  <c r="BC599" i="3"/>
  <c r="AY366" i="3"/>
  <c r="AX307" i="3"/>
  <c r="AT546" i="3"/>
  <c r="AV360" i="3"/>
  <c r="AQ603" i="3"/>
  <c r="BF378" i="3"/>
  <c r="AX491" i="3"/>
  <c r="BE189" i="3"/>
  <c r="BA235" i="3"/>
  <c r="AU586" i="3"/>
  <c r="AP151" i="3"/>
  <c r="AP392" i="3"/>
  <c r="AX302" i="3"/>
  <c r="AW203" i="3"/>
  <c r="BB27" i="3"/>
  <c r="AW172" i="3"/>
  <c r="BD37" i="3"/>
  <c r="AT149" i="3"/>
  <c r="AP89" i="3"/>
  <c r="AQ258" i="3"/>
  <c r="BB87" i="3"/>
  <c r="AQ263" i="3"/>
  <c r="BA207" i="3"/>
  <c r="AY90" i="3"/>
  <c r="AZ211" i="3"/>
  <c r="BA147" i="3"/>
  <c r="BA75" i="3"/>
  <c r="BB460" i="3"/>
  <c r="BA681" i="3"/>
  <c r="BF277" i="3"/>
  <c r="BE162" i="3"/>
  <c r="AX119" i="3"/>
  <c r="BC26" i="3"/>
  <c r="BF23" i="3"/>
  <c r="AV415" i="3"/>
  <c r="AU205" i="3"/>
  <c r="AW78" i="3"/>
  <c r="BB378" i="3"/>
  <c r="BD250" i="3"/>
  <c r="AZ281" i="3"/>
  <c r="AW92" i="3"/>
  <c r="BC253" i="3"/>
  <c r="BF611" i="3"/>
  <c r="AU129" i="3"/>
  <c r="AW46" i="3"/>
  <c r="BA99" i="3"/>
  <c r="AT240" i="3"/>
  <c r="AP556" i="3"/>
  <c r="AT32" i="3"/>
  <c r="AW103" i="3"/>
  <c r="AU508" i="3"/>
  <c r="BA307" i="3"/>
  <c r="AT199" i="3"/>
  <c r="AW94" i="3"/>
  <c r="BA52" i="3"/>
  <c r="BD401" i="3"/>
  <c r="BD459" i="3"/>
  <c r="AV10" i="3"/>
  <c r="AV251" i="3"/>
  <c r="BA333" i="3"/>
  <c r="AY97" i="3"/>
  <c r="BF199" i="3"/>
  <c r="AT193" i="3"/>
  <c r="AP517" i="3"/>
  <c r="BD173" i="3"/>
  <c r="BB96" i="3"/>
  <c r="AQ38" i="3"/>
  <c r="AU464" i="3"/>
  <c r="AW179" i="3"/>
  <c r="AQ209" i="3"/>
  <c r="AP162" i="3"/>
  <c r="BE83" i="3"/>
  <c r="BA232" i="3"/>
  <c r="BE190" i="3"/>
  <c r="AZ427" i="3"/>
  <c r="AW164" i="3"/>
  <c r="AU349" i="3"/>
  <c r="AW91" i="3"/>
  <c r="AY36" i="3"/>
  <c r="BC40" i="3"/>
  <c r="BB137" i="3"/>
  <c r="AT196" i="3"/>
  <c r="BC123" i="3"/>
  <c r="AY126" i="3"/>
  <c r="BE382" i="3"/>
  <c r="BF387" i="3"/>
  <c r="BF38" i="3"/>
  <c r="BB583" i="3"/>
  <c r="AX384" i="3"/>
  <c r="AT133" i="3"/>
  <c r="BD31" i="3"/>
  <c r="AW575" i="3"/>
  <c r="BE454" i="3"/>
  <c r="AQ236" i="3"/>
  <c r="AY252" i="3"/>
  <c r="AY144" i="3"/>
  <c r="AU412" i="3"/>
  <c r="AU392" i="3"/>
  <c r="BE312" i="3"/>
  <c r="AY14" i="3"/>
  <c r="BC455" i="3"/>
  <c r="AY528" i="3"/>
  <c r="BC22" i="3"/>
  <c r="AX266" i="3"/>
  <c r="AY114" i="3"/>
  <c r="BC114" i="3"/>
  <c r="BE246" i="3"/>
  <c r="AX12" i="3"/>
  <c r="BE97" i="3"/>
  <c r="BC49" i="3"/>
  <c r="AW233" i="3"/>
  <c r="AT54" i="3"/>
  <c r="AT181" i="3"/>
  <c r="BC342" i="3"/>
  <c r="BC361" i="3"/>
  <c r="AV564" i="3"/>
  <c r="BA564" i="3"/>
  <c r="AQ145" i="3"/>
  <c r="AQ571" i="3"/>
  <c r="AV387" i="3"/>
  <c r="AY181" i="3"/>
  <c r="BE592" i="3"/>
  <c r="AY695" i="3"/>
  <c r="BF487" i="3"/>
  <c r="AV440" i="3"/>
  <c r="AQ326" i="3"/>
  <c r="AQ645" i="3"/>
  <c r="AX298" i="3"/>
  <c r="AX420" i="3"/>
  <c r="BA135" i="3"/>
  <c r="BF501" i="3"/>
  <c r="AV286" i="3"/>
  <c r="AZ429" i="3"/>
  <c r="AZ346" i="3"/>
  <c r="AV667" i="3"/>
  <c r="AQ566" i="3"/>
  <c r="AP374" i="3"/>
  <c r="AX369" i="3"/>
  <c r="BD689" i="3"/>
  <c r="AY342" i="3"/>
  <c r="AQ477" i="3"/>
  <c r="AY518" i="3"/>
  <c r="AX167" i="3"/>
  <c r="AW687" i="3"/>
  <c r="AV509" i="3"/>
  <c r="BE13" i="3"/>
  <c r="AU75" i="3"/>
  <c r="BF417" i="3"/>
  <c r="AY244" i="3"/>
  <c r="AQ400" i="3"/>
  <c r="AT481" i="3"/>
  <c r="AX689" i="3"/>
  <c r="AP648" i="3"/>
  <c r="AP597" i="3"/>
  <c r="BC357" i="3"/>
  <c r="AW401" i="3"/>
  <c r="AP456" i="3"/>
  <c r="AQ93" i="3"/>
  <c r="AY125" i="3"/>
  <c r="AQ119" i="3"/>
  <c r="BE500" i="3"/>
  <c r="BE686" i="3"/>
  <c r="BE634" i="3"/>
  <c r="AW493" i="3"/>
  <c r="AP186" i="3"/>
  <c r="AV71" i="3"/>
  <c r="BF370" i="3"/>
  <c r="AZ472" i="3"/>
  <c r="AX192" i="3"/>
  <c r="BD402" i="3"/>
  <c r="BF218" i="3"/>
  <c r="AV197" i="3"/>
  <c r="AP469" i="3"/>
  <c r="BB99" i="3"/>
  <c r="AV525" i="3"/>
  <c r="AZ380" i="3"/>
  <c r="AP662" i="3"/>
  <c r="AV565" i="3"/>
  <c r="AV445" i="3"/>
  <c r="BB113" i="3"/>
  <c r="AZ57" i="3"/>
  <c r="BB659" i="3"/>
  <c r="BB594" i="3"/>
  <c r="BF575" i="3"/>
  <c r="BE372" i="3"/>
  <c r="BE439" i="3"/>
  <c r="BD247" i="3"/>
  <c r="AQ347" i="3"/>
  <c r="BD306" i="3"/>
  <c r="BA162" i="3"/>
  <c r="AY68" i="3"/>
  <c r="AV73" i="3"/>
  <c r="BB702" i="3"/>
  <c r="AY649" i="3"/>
  <c r="BD407" i="3"/>
  <c r="AV486" i="3"/>
  <c r="AT480" i="3"/>
  <c r="BA429" i="3"/>
  <c r="AT269" i="3"/>
  <c r="BA669" i="3"/>
  <c r="AT251" i="3"/>
  <c r="BB421" i="3"/>
  <c r="BF157" i="3"/>
  <c r="BE348" i="3"/>
  <c r="BF123" i="3"/>
  <c r="BF514" i="3"/>
  <c r="AY8" i="3"/>
  <c r="AX91" i="3"/>
  <c r="AU27" i="3"/>
  <c r="BA611" i="3"/>
  <c r="AX255" i="3"/>
  <c r="AT39" i="3"/>
  <c r="BB619" i="3"/>
  <c r="AV498" i="3"/>
  <c r="AV577" i="3"/>
  <c r="AP254" i="3"/>
  <c r="BF358" i="3"/>
  <c r="BC619" i="3"/>
  <c r="AZ250" i="3"/>
  <c r="BF664" i="3"/>
  <c r="AT609" i="3"/>
  <c r="AX94" i="3"/>
  <c r="BB351" i="3"/>
  <c r="AP420" i="3"/>
  <c r="BA183" i="3"/>
  <c r="AY110" i="3"/>
  <c r="BB262" i="3"/>
  <c r="AY195" i="3"/>
  <c r="BC75" i="3"/>
  <c r="AZ415" i="3"/>
  <c r="AU366" i="3"/>
  <c r="BC230" i="3"/>
  <c r="BE336" i="3"/>
  <c r="AZ543" i="3"/>
  <c r="AW16" i="3"/>
  <c r="BE470" i="3"/>
  <c r="BF106" i="3"/>
  <c r="BA23" i="3"/>
  <c r="AT408" i="3"/>
  <c r="AZ349" i="3"/>
  <c r="AP158" i="3"/>
  <c r="AU542" i="3"/>
  <c r="AQ143" i="3"/>
  <c r="BF140" i="3"/>
  <c r="BB692" i="3"/>
  <c r="BC704" i="3"/>
  <c r="AV333" i="3"/>
  <c r="BD595" i="3"/>
  <c r="AZ284" i="3"/>
  <c r="BD309" i="3"/>
  <c r="AP419" i="3"/>
  <c r="AU344" i="3"/>
  <c r="BA419" i="3"/>
  <c r="BB231" i="3"/>
  <c r="BA171" i="3"/>
  <c r="AW513" i="3"/>
  <c r="BA222" i="3"/>
  <c r="BE374" i="3"/>
  <c r="AP77" i="3"/>
  <c r="BC184" i="3"/>
  <c r="BC193" i="3"/>
  <c r="BC438" i="3"/>
  <c r="AQ142" i="3"/>
  <c r="BE358" i="3"/>
  <c r="AV361" i="3"/>
  <c r="AX275" i="3"/>
  <c r="AQ97" i="3"/>
  <c r="AQ212" i="3"/>
  <c r="AQ154" i="3"/>
  <c r="AP54" i="3"/>
  <c r="BE96" i="3"/>
  <c r="BB443" i="3"/>
  <c r="AW530" i="3"/>
  <c r="AQ394" i="3"/>
  <c r="BE295" i="3"/>
  <c r="BD261" i="3"/>
  <c r="BA432" i="3"/>
  <c r="AX171" i="3"/>
  <c r="AP133" i="3"/>
  <c r="AY365" i="3"/>
  <c r="AP24" i="3"/>
  <c r="AU529" i="3"/>
  <c r="AP680" i="3"/>
  <c r="AU493" i="3"/>
  <c r="AP521" i="3"/>
  <c r="AU458" i="3"/>
  <c r="AZ248" i="3"/>
  <c r="BC241" i="3"/>
  <c r="AP91" i="3"/>
  <c r="AU271" i="3"/>
  <c r="AW331" i="3"/>
  <c r="AW484" i="3"/>
  <c r="AU303" i="3"/>
  <c r="AV313" i="3"/>
  <c r="AQ242" i="3"/>
  <c r="BF29" i="3"/>
  <c r="BE245" i="3"/>
  <c r="BA246" i="3"/>
  <c r="AT115" i="3"/>
  <c r="AQ197" i="3"/>
  <c r="BD195" i="3"/>
  <c r="BC161" i="3"/>
  <c r="AT166" i="3"/>
  <c r="AX44" i="3"/>
  <c r="AT211" i="3"/>
  <c r="AQ232" i="3"/>
  <c r="BB499" i="3"/>
  <c r="AP187" i="3"/>
  <c r="AZ15" i="3"/>
  <c r="AX291" i="3"/>
  <c r="AU195" i="3"/>
  <c r="AQ51" i="3"/>
  <c r="AX412" i="3"/>
  <c r="AV24" i="3"/>
  <c r="AZ98" i="3"/>
  <c r="BD133" i="3"/>
  <c r="AT33" i="3"/>
  <c r="AW470" i="3"/>
  <c r="AZ534" i="3"/>
  <c r="BD24" i="3"/>
  <c r="BF440" i="3"/>
  <c r="AZ126" i="3"/>
  <c r="AX96" i="3"/>
  <c r="BD81" i="3"/>
  <c r="BC474" i="3"/>
  <c r="AZ231" i="3"/>
  <c r="AP457" i="3"/>
  <c r="AX414" i="3"/>
  <c r="BA179" i="3"/>
  <c r="AY200" i="3"/>
  <c r="BA60" i="3"/>
  <c r="BE93" i="3"/>
  <c r="BA415" i="3"/>
  <c r="AW68" i="3"/>
  <c r="BC111" i="3"/>
  <c r="BF11" i="3"/>
  <c r="AV579" i="3"/>
  <c r="AT169" i="3"/>
  <c r="AP322" i="3"/>
  <c r="AV373" i="3"/>
  <c r="AW54" i="3"/>
  <c r="BD363" i="3"/>
  <c r="AQ103" i="3"/>
  <c r="AW106" i="3"/>
  <c r="AY67" i="3"/>
  <c r="AW492" i="3"/>
  <c r="BF421" i="3"/>
  <c r="BF13" i="3"/>
  <c r="BC48" i="3"/>
  <c r="AZ235" i="3"/>
  <c r="AT407" i="3"/>
  <c r="AW194" i="3"/>
  <c r="AT202" i="3"/>
  <c r="AY180" i="3"/>
  <c r="AQ279" i="3"/>
  <c r="BA229" i="3"/>
  <c r="BC176" i="3"/>
  <c r="AU219" i="3"/>
  <c r="AP240" i="3"/>
  <c r="AP71" i="3"/>
  <c r="BE559" i="3"/>
  <c r="AZ323" i="3"/>
  <c r="BB190" i="3"/>
  <c r="BF424" i="3"/>
  <c r="BC395" i="3"/>
  <c r="AU358" i="3"/>
  <c r="AW95" i="3"/>
  <c r="AW460" i="3"/>
  <c r="BD472" i="3"/>
  <c r="BC476" i="3"/>
  <c r="AY416" i="3"/>
  <c r="BB456" i="3"/>
  <c r="AT456" i="3"/>
  <c r="AT600" i="3"/>
  <c r="AP605" i="3"/>
  <c r="BB485" i="3"/>
  <c r="AQ420" i="3"/>
  <c r="AQ659" i="3"/>
  <c r="BC475" i="3"/>
  <c r="BB388" i="3"/>
  <c r="BC544" i="3"/>
  <c r="AP274" i="3"/>
  <c r="AV183" i="3"/>
  <c r="AZ38" i="3"/>
  <c r="BD56" i="3"/>
  <c r="AV317" i="3"/>
  <c r="BE45" i="3"/>
  <c r="AV108" i="3"/>
  <c r="AY398" i="3"/>
  <c r="BF586" i="3"/>
  <c r="BD446" i="3"/>
  <c r="AX695" i="3"/>
  <c r="BF522" i="3"/>
  <c r="BE584" i="3"/>
  <c r="BD38" i="3"/>
  <c r="BE549" i="3"/>
  <c r="AQ370" i="3"/>
  <c r="BD300" i="3"/>
  <c r="AU614" i="3"/>
  <c r="BC427" i="3"/>
  <c r="BB506" i="3"/>
  <c r="BE132" i="3"/>
  <c r="AY235" i="3"/>
  <c r="BC612" i="3"/>
  <c r="AT80" i="3"/>
  <c r="AP486" i="3"/>
  <c r="AZ205" i="3"/>
  <c r="BE315" i="3"/>
  <c r="AU566" i="3"/>
  <c r="AW525" i="3"/>
  <c r="BF68" i="3"/>
  <c r="BF126" i="3"/>
  <c r="AP202" i="3"/>
  <c r="AY173" i="3"/>
  <c r="BA275" i="3"/>
  <c r="BC330" i="3"/>
  <c r="AW171" i="3"/>
  <c r="AZ175" i="3"/>
  <c r="AY129" i="3"/>
  <c r="BC58" i="3"/>
  <c r="BC377" i="3"/>
  <c r="BA90" i="3"/>
  <c r="AY131" i="3"/>
  <c r="AP465" i="3"/>
  <c r="BC328" i="3"/>
  <c r="AQ222" i="3"/>
  <c r="BA420" i="3"/>
  <c r="AQ298" i="3"/>
  <c r="AX193" i="3"/>
  <c r="AT647" i="3"/>
  <c r="BE75" i="3"/>
  <c r="AV316" i="3"/>
  <c r="BA387" i="3"/>
  <c r="AV469" i="3"/>
  <c r="AZ43" i="3"/>
  <c r="BA93" i="3"/>
  <c r="AY30" i="3"/>
  <c r="AU120" i="3"/>
  <c r="AV397" i="3"/>
  <c r="AX121" i="3"/>
  <c r="AY391" i="3"/>
  <c r="BD283" i="3"/>
  <c r="AX462" i="3"/>
  <c r="AW416" i="3"/>
  <c r="AW176" i="3"/>
  <c r="AW21" i="3"/>
  <c r="BB321" i="3"/>
  <c r="AT248" i="3"/>
  <c r="AU555" i="3"/>
  <c r="AQ39" i="3"/>
  <c r="BA238" i="3"/>
  <c r="AQ52" i="3"/>
  <c r="AY82" i="3"/>
  <c r="BF588" i="3"/>
  <c r="BB19" i="3"/>
  <c r="BE489" i="3"/>
  <c r="BD374" i="3"/>
  <c r="BF14" i="3"/>
  <c r="BB94" i="3"/>
  <c r="BD58" i="3"/>
  <c r="AY243" i="3"/>
  <c r="AY212" i="3"/>
  <c r="BF18" i="3"/>
  <c r="AQ436" i="3"/>
  <c r="AX567" i="3"/>
  <c r="BF82" i="3"/>
  <c r="AP505" i="3"/>
  <c r="AY293" i="3"/>
  <c r="AQ335" i="3"/>
  <c r="BA105" i="3"/>
  <c r="AU479" i="3"/>
  <c r="BD331" i="3"/>
  <c r="AT114" i="3"/>
  <c r="AQ189" i="3"/>
  <c r="AQ43" i="3"/>
  <c r="AX136" i="3"/>
  <c r="AW321" i="3"/>
  <c r="BF433" i="3"/>
  <c r="BF115" i="3"/>
  <c r="BD60" i="3"/>
  <c r="AV325" i="3"/>
  <c r="BC311" i="3"/>
  <c r="AQ129" i="3"/>
  <c r="AV128" i="3"/>
  <c r="BD25" i="3"/>
  <c r="BB65" i="3"/>
  <c r="BB290" i="3"/>
  <c r="AX138" i="3"/>
  <c r="BA82" i="3"/>
  <c r="AW456" i="3"/>
  <c r="BA30" i="3"/>
  <c r="BB144" i="3"/>
  <c r="AZ479" i="3"/>
  <c r="AZ10" i="3"/>
  <c r="AU105" i="3"/>
  <c r="AT434" i="3"/>
  <c r="BA187" i="3"/>
  <c r="AT708" i="3"/>
  <c r="AP602" i="3"/>
  <c r="AZ633" i="3"/>
  <c r="AQ665" i="3"/>
  <c r="AX602" i="3"/>
  <c r="AV232" i="3"/>
  <c r="BF455" i="3"/>
  <c r="AW651" i="3"/>
  <c r="AQ366" i="3"/>
  <c r="AY355" i="3"/>
  <c r="AP470" i="3"/>
  <c r="AX338" i="3"/>
  <c r="AZ571" i="3"/>
  <c r="AQ357" i="3"/>
  <c r="AP345" i="3"/>
  <c r="BD266" i="3"/>
  <c r="BE118" i="3"/>
  <c r="AX54" i="3"/>
  <c r="AX333" i="3"/>
  <c r="BC142" i="3"/>
  <c r="AZ645" i="3"/>
  <c r="AY555" i="3"/>
  <c r="AY255" i="3"/>
  <c r="AU620" i="3"/>
  <c r="BC290" i="3"/>
  <c r="BB649" i="3"/>
  <c r="AX717" i="3"/>
  <c r="BD517" i="3"/>
  <c r="AY550" i="3"/>
  <c r="AT349" i="3"/>
  <c r="AQ451" i="3"/>
  <c r="BA438" i="3"/>
  <c r="BF607" i="3"/>
  <c r="AT237" i="3"/>
  <c r="AV345" i="3"/>
  <c r="AZ225" i="3"/>
  <c r="BD378" i="3"/>
  <c r="AU283" i="3"/>
  <c r="AT437" i="3"/>
  <c r="AV560" i="3"/>
  <c r="BD362" i="3"/>
  <c r="BB154" i="3"/>
  <c r="AQ374" i="3"/>
  <c r="AU233" i="3"/>
  <c r="AU162" i="3"/>
  <c r="AP257" i="3"/>
  <c r="AT227" i="3"/>
  <c r="AZ184" i="3"/>
  <c r="AY277" i="3"/>
  <c r="BB142" i="3"/>
  <c r="AZ122" i="3"/>
  <c r="AV467" i="3"/>
  <c r="AX684" i="3"/>
  <c r="BA36" i="3"/>
  <c r="AP534" i="3"/>
  <c r="AY529" i="3"/>
  <c r="BF97" i="3"/>
  <c r="AT61" i="3"/>
  <c r="BF243" i="3"/>
  <c r="BF412" i="3"/>
  <c r="AW377" i="3"/>
  <c r="BC89" i="3"/>
  <c r="AX342" i="3"/>
  <c r="AT17" i="3"/>
  <c r="BB226" i="3"/>
  <c r="AT318" i="3"/>
  <c r="AZ69" i="3"/>
  <c r="BB89" i="3"/>
  <c r="BB9" i="3"/>
  <c r="BB20" i="3"/>
  <c r="AQ26" i="3"/>
  <c r="AW475" i="3"/>
  <c r="AY88" i="3"/>
  <c r="BC345" i="3"/>
  <c r="AW206" i="3"/>
  <c r="AY78" i="3"/>
  <c r="BE16" i="3"/>
  <c r="BF37" i="3"/>
  <c r="BB221" i="3"/>
  <c r="BC263" i="3"/>
  <c r="AX493" i="3"/>
  <c r="AQ91" i="3"/>
  <c r="BB52" i="3"/>
  <c r="AX581" i="3"/>
  <c r="BB240" i="3"/>
  <c r="BB337" i="3"/>
  <c r="AQ223" i="3"/>
  <c r="AQ460" i="3"/>
  <c r="BD98" i="3"/>
  <c r="AY117" i="3"/>
  <c r="BE187" i="3"/>
  <c r="BA324" i="3"/>
  <c r="AZ592" i="3"/>
  <c r="AT209" i="3"/>
  <c r="AY469" i="3"/>
  <c r="AU494" i="3"/>
  <c r="BA164" i="3"/>
  <c r="AZ17" i="3"/>
  <c r="AW446" i="3"/>
  <c r="AP171" i="3"/>
  <c r="AY399" i="3"/>
  <c r="AQ351" i="3"/>
  <c r="BB432" i="3"/>
  <c r="AU319" i="3"/>
  <c r="AX554" i="3"/>
  <c r="BA148" i="3"/>
  <c r="AT10" i="3"/>
  <c r="AY386" i="3"/>
  <c r="AV264" i="3"/>
  <c r="BD156" i="3"/>
  <c r="AT281" i="3"/>
  <c r="BB129" i="3"/>
  <c r="BA87" i="3"/>
  <c r="AV117" i="3"/>
  <c r="AW297" i="3"/>
  <c r="AW199" i="3"/>
  <c r="AT205" i="3"/>
  <c r="BC52" i="3"/>
  <c r="BE323" i="3"/>
  <c r="AV527" i="3"/>
  <c r="AZ461" i="3"/>
  <c r="BE391" i="3"/>
  <c r="BC257" i="3"/>
  <c r="AX137" i="3"/>
  <c r="BF419" i="3"/>
  <c r="BA213" i="3"/>
  <c r="AQ498" i="3"/>
  <c r="AU583" i="3"/>
  <c r="BB685" i="3"/>
  <c r="AX583" i="3"/>
  <c r="AZ606" i="3"/>
  <c r="BB278" i="3"/>
  <c r="BA671" i="3"/>
  <c r="AY341" i="3"/>
  <c r="BE628" i="3"/>
  <c r="BD612" i="3"/>
  <c r="AT308" i="3"/>
  <c r="AW296" i="3"/>
  <c r="BD393" i="3"/>
  <c r="AY267" i="3"/>
  <c r="AX484" i="3"/>
  <c r="AU56" i="3"/>
  <c r="BA137" i="3"/>
  <c r="BF431" i="3"/>
  <c r="AV35" i="3"/>
  <c r="AY291" i="3"/>
  <c r="AQ175" i="3"/>
  <c r="AX182" i="3"/>
  <c r="BD674" i="3"/>
  <c r="AU496" i="3"/>
  <c r="AQ569" i="3"/>
  <c r="AV479" i="3"/>
  <c r="BB602" i="3"/>
  <c r="AZ498" i="3"/>
  <c r="AX417" i="3"/>
  <c r="AP531" i="3"/>
  <c r="BC498" i="3"/>
  <c r="AZ542" i="3"/>
  <c r="AT192" i="3"/>
  <c r="AW329" i="3"/>
  <c r="AV199" i="3"/>
  <c r="BE351" i="3"/>
  <c r="AU441" i="3"/>
  <c r="BF234" i="3"/>
  <c r="AT123" i="3"/>
  <c r="AT167" i="3"/>
  <c r="AZ36" i="3"/>
  <c r="AW235" i="3"/>
  <c r="BF168" i="3"/>
  <c r="AT147" i="3"/>
  <c r="AT218" i="3"/>
  <c r="AP385" i="3"/>
  <c r="AX573" i="3"/>
  <c r="AP79" i="3"/>
  <c r="BB195" i="3"/>
  <c r="BD42" i="3"/>
  <c r="AZ379" i="3"/>
  <c r="AT52" i="3"/>
  <c r="BA444" i="3"/>
  <c r="BA699" i="3"/>
  <c r="AW538" i="3"/>
  <c r="AV328" i="3"/>
  <c r="AU363" i="3"/>
  <c r="BF473" i="3"/>
  <c r="AX179" i="3"/>
  <c r="AW28" i="3"/>
  <c r="AZ343" i="3"/>
  <c r="BC153" i="3"/>
  <c r="BC39" i="3"/>
  <c r="BE314" i="3"/>
  <c r="BA84" i="3"/>
  <c r="AZ155" i="3"/>
  <c r="AX100" i="3"/>
  <c r="BB158" i="3"/>
  <c r="BA534" i="3"/>
  <c r="AZ363" i="3"/>
  <c r="BB188" i="3"/>
  <c r="AT50" i="3"/>
  <c r="AU44" i="3"/>
  <c r="AU151" i="3"/>
  <c r="AQ86" i="3"/>
  <c r="AW15" i="3"/>
  <c r="AW449" i="3"/>
  <c r="AY264" i="3"/>
  <c r="BF31" i="3"/>
  <c r="AW396" i="3"/>
  <c r="BE417" i="3"/>
  <c r="AZ129" i="3"/>
  <c r="AU224" i="3"/>
  <c r="AU127" i="3"/>
  <c r="AQ499" i="3"/>
  <c r="BB381" i="3"/>
  <c r="BC42" i="3"/>
  <c r="BC288" i="3"/>
  <c r="BA374" i="3"/>
  <c r="AV121" i="3"/>
  <c r="BC373" i="3"/>
  <c r="AU10" i="3"/>
  <c r="BA65" i="3"/>
  <c r="AT235" i="3"/>
  <c r="BA656" i="3"/>
  <c r="BB164" i="3"/>
  <c r="AV225" i="3"/>
  <c r="BD365" i="3"/>
  <c r="AV442" i="3"/>
  <c r="AZ357" i="3"/>
  <c r="AU183" i="3"/>
  <c r="BF142" i="3"/>
  <c r="AY494" i="3"/>
  <c r="AZ292" i="3"/>
  <c r="AP323" i="3"/>
  <c r="AQ345" i="3"/>
  <c r="AT423" i="3"/>
  <c r="AW215" i="3"/>
  <c r="BD384" i="3"/>
  <c r="AP181" i="3"/>
  <c r="BA160" i="3"/>
  <c r="AW17" i="3"/>
  <c r="BE175" i="3"/>
  <c r="BF134" i="3"/>
  <c r="AT223" i="3"/>
  <c r="BA437" i="3"/>
  <c r="AQ167" i="3"/>
  <c r="BB45" i="3"/>
  <c r="BD303" i="3"/>
  <c r="BF334" i="3"/>
  <c r="AU311" i="3"/>
  <c r="BE441" i="3"/>
  <c r="BF164" i="3"/>
  <c r="BC407" i="3"/>
  <c r="AV119" i="3"/>
  <c r="BE258" i="3"/>
  <c r="AZ27" i="3"/>
  <c r="AP160" i="3"/>
  <c r="AT297" i="3"/>
  <c r="BC122" i="3"/>
  <c r="AZ105" i="3"/>
  <c r="BA342" i="3"/>
  <c r="BB368" i="3"/>
  <c r="AU434" i="3"/>
  <c r="BA309" i="3"/>
  <c r="AW236" i="3"/>
  <c r="AW19" i="3"/>
  <c r="AP242" i="3"/>
  <c r="AU152" i="3"/>
  <c r="BE80" i="3"/>
  <c r="BC61" i="3"/>
  <c r="BA549" i="3"/>
  <c r="AU236" i="3"/>
  <c r="AP36" i="3"/>
  <c r="AY89" i="3"/>
  <c r="BC33" i="3"/>
  <c r="AV56" i="3"/>
  <c r="AQ155" i="3"/>
  <c r="BC565" i="3"/>
  <c r="AV683" i="3"/>
  <c r="AX631" i="3"/>
  <c r="BB114" i="3"/>
  <c r="AZ52" i="3"/>
  <c r="AZ60" i="3"/>
  <c r="BE126" i="3"/>
  <c r="BA146" i="3"/>
  <c r="AU194" i="3"/>
  <c r="AQ72" i="3"/>
  <c r="AQ297" i="3"/>
  <c r="BB108" i="3"/>
  <c r="AP213" i="3"/>
  <c r="BC57" i="3"/>
  <c r="AU142" i="3"/>
  <c r="AU582" i="3"/>
  <c r="BE47" i="3"/>
  <c r="AV263" i="3"/>
  <c r="AZ518" i="3"/>
  <c r="AQ280" i="3"/>
  <c r="AY319" i="3"/>
  <c r="AW221" i="3"/>
  <c r="AY186" i="3"/>
  <c r="AP248" i="3"/>
  <c r="AZ339" i="3"/>
  <c r="AQ169" i="3"/>
  <c r="AU173" i="3"/>
  <c r="AQ71" i="3"/>
  <c r="BA144" i="3"/>
  <c r="AZ18" i="3"/>
  <c r="BC607" i="3"/>
  <c r="BF71" i="3"/>
  <c r="BB69" i="3"/>
  <c r="AX184" i="3"/>
  <c r="BB31" i="3"/>
  <c r="BA151" i="3"/>
  <c r="AU47" i="3"/>
  <c r="BB134" i="3"/>
  <c r="BB120" i="3"/>
  <c r="AT230" i="3"/>
  <c r="BF61" i="3"/>
  <c r="BB238" i="3"/>
  <c r="BD254" i="3"/>
  <c r="BF187" i="3"/>
  <c r="AQ257" i="3"/>
  <c r="AV65" i="3"/>
  <c r="AU11" i="3"/>
  <c r="BD140" i="3"/>
  <c r="AW496" i="3"/>
  <c r="AZ167" i="3"/>
  <c r="AW350" i="3"/>
  <c r="BC602" i="3"/>
  <c r="AV307" i="3"/>
  <c r="BE434" i="3"/>
  <c r="AX129" i="3"/>
  <c r="AP43" i="3"/>
  <c r="BA41" i="3"/>
  <c r="BA111" i="3"/>
  <c r="AY65" i="3"/>
  <c r="BE56" i="3"/>
  <c r="AY86" i="3"/>
  <c r="BA571" i="3"/>
  <c r="AZ549" i="3"/>
  <c r="BB208" i="3"/>
  <c r="BA501" i="3"/>
  <c r="BB197" i="3"/>
  <c r="AY45" i="3"/>
  <c r="BF153" i="3"/>
  <c r="AX122" i="3"/>
  <c r="BE330" i="3"/>
  <c r="BE252" i="3"/>
  <c r="AQ520" i="3"/>
  <c r="BF379" i="3"/>
  <c r="AQ447" i="3"/>
  <c r="AZ106" i="3"/>
  <c r="AV573" i="3"/>
  <c r="AX546" i="3"/>
  <c r="BD558" i="3"/>
  <c r="AQ24" i="3"/>
  <c r="AW187" i="3"/>
  <c r="AT322" i="3"/>
  <c r="AY300" i="3"/>
  <c r="AZ245" i="3"/>
  <c r="AT104" i="3"/>
  <c r="AZ481" i="3"/>
  <c r="BC583" i="3"/>
  <c r="AT110" i="3"/>
  <c r="AY77" i="3"/>
  <c r="BA98" i="3"/>
  <c r="AU305" i="3"/>
  <c r="BC240" i="3"/>
  <c r="AV222" i="3"/>
  <c r="BA482" i="3"/>
  <c r="AZ133" i="3"/>
  <c r="AQ213" i="3"/>
  <c r="AZ521" i="3"/>
  <c r="AQ8" i="3"/>
  <c r="AW59" i="3"/>
  <c r="BF122" i="3"/>
  <c r="AW517" i="3"/>
  <c r="AU181" i="3"/>
  <c r="BD78" i="3"/>
  <c r="AW425" i="3"/>
  <c r="BD243" i="3"/>
  <c r="AZ303" i="3"/>
  <c r="AQ339" i="3"/>
  <c r="BA486" i="3"/>
  <c r="AQ99" i="3"/>
  <c r="BD246" i="3"/>
  <c r="AT197" i="3"/>
  <c r="AW141" i="3"/>
  <c r="AV571" i="3"/>
  <c r="BC28" i="3"/>
  <c r="AY184" i="3"/>
  <c r="AQ37" i="3"/>
  <c r="AQ203" i="3"/>
  <c r="AU362" i="3"/>
  <c r="AY211" i="3"/>
  <c r="BC121" i="3"/>
  <c r="BA212" i="3"/>
  <c r="AV329" i="3"/>
  <c r="AX453" i="3"/>
  <c r="AZ533" i="3"/>
  <c r="BD110" i="3"/>
  <c r="BE412" i="3"/>
  <c r="BA385" i="3"/>
  <c r="BD294" i="3"/>
  <c r="AX16" i="3"/>
  <c r="BB272" i="3"/>
  <c r="BA256" i="3"/>
  <c r="AX362" i="3"/>
  <c r="AP90" i="3"/>
  <c r="BD93" i="3"/>
  <c r="AY309" i="3"/>
  <c r="AP563" i="3"/>
  <c r="BD143" i="3"/>
  <c r="AT336" i="3"/>
  <c r="AZ37" i="3"/>
  <c r="AY559" i="3"/>
  <c r="AP45" i="3"/>
  <c r="BB241" i="3"/>
  <c r="AU238" i="3"/>
  <c r="BC291" i="3"/>
  <c r="AX114" i="3"/>
  <c r="BC337" i="3"/>
  <c r="AV62" i="3"/>
  <c r="BE82" i="3"/>
  <c r="BB189" i="3"/>
  <c r="AW304" i="3"/>
  <c r="BC466" i="3"/>
  <c r="AW18" i="3"/>
  <c r="BE27" i="3"/>
  <c r="BF215" i="3"/>
  <c r="BB92" i="3"/>
  <c r="AU169" i="3"/>
  <c r="AW359" i="3"/>
  <c r="BE53" i="3"/>
  <c r="BA100" i="3"/>
  <c r="AX183" i="3"/>
  <c r="BA520" i="3"/>
  <c r="BA88" i="3"/>
  <c r="AP67" i="3"/>
  <c r="BC196" i="3"/>
  <c r="AV473" i="3"/>
  <c r="AU422" i="3"/>
  <c r="AT59" i="3"/>
  <c r="BD163" i="3"/>
  <c r="AT98" i="3"/>
  <c r="BF147" i="3"/>
  <c r="AW448" i="3"/>
  <c r="AT442" i="3"/>
  <c r="AY228" i="3"/>
  <c r="AQ512" i="3"/>
  <c r="AW27" i="3"/>
  <c r="AW335" i="3"/>
  <c r="AP22" i="3"/>
  <c r="BC310" i="3"/>
  <c r="AP170" i="3"/>
  <c r="AV349" i="3"/>
  <c r="AQ16" i="3"/>
  <c r="BA161" i="3"/>
  <c r="AX8" i="3"/>
  <c r="AP275" i="3"/>
  <c r="BF156" i="3"/>
  <c r="AZ138" i="3"/>
  <c r="BE418" i="3"/>
  <c r="BF343" i="3"/>
  <c r="AX512" i="3"/>
  <c r="BC13" i="3"/>
  <c r="BC116" i="3"/>
  <c r="AQ411" i="3"/>
  <c r="BD392" i="3"/>
  <c r="AT175" i="3"/>
  <c r="AU73" i="3"/>
  <c r="AW29" i="3"/>
  <c r="BC54" i="3"/>
  <c r="BE535" i="3"/>
  <c r="AU326" i="3"/>
  <c r="AT173" i="3"/>
  <c r="AW284" i="3"/>
  <c r="BA360" i="3"/>
  <c r="BC107" i="3"/>
  <c r="AY296" i="3"/>
  <c r="AY650" i="3"/>
  <c r="BF286" i="3"/>
  <c r="AT261" i="3"/>
  <c r="BC10" i="3"/>
  <c r="AV190" i="3"/>
  <c r="AY539" i="3"/>
  <c r="BC14" i="3"/>
  <c r="BB547" i="3"/>
  <c r="AU188" i="3"/>
  <c r="AX185" i="3"/>
  <c r="BF107" i="3"/>
  <c r="AT16" i="3"/>
  <c r="BB55" i="3"/>
  <c r="BE427" i="3"/>
  <c r="BE22" i="3"/>
  <c r="AZ64" i="3"/>
  <c r="BE660" i="3"/>
  <c r="AV265" i="3"/>
  <c r="AQ251" i="3"/>
  <c r="AY64" i="3"/>
  <c r="BB136" i="3"/>
  <c r="AP247" i="3"/>
  <c r="AX75" i="3"/>
  <c r="BB32" i="3"/>
  <c r="AP134" i="3"/>
  <c r="AZ180" i="3"/>
  <c r="BB160" i="3"/>
  <c r="BD610" i="3"/>
  <c r="BC500" i="3"/>
  <c r="AQ137" i="3"/>
  <c r="AZ270" i="3"/>
  <c r="AT122" i="3"/>
  <c r="AV326" i="3"/>
  <c r="AY103" i="3"/>
  <c r="AY201" i="3"/>
  <c r="AY141" i="3"/>
  <c r="BB301" i="3"/>
  <c r="BD200" i="3"/>
  <c r="AU67" i="3"/>
  <c r="AP167" i="3"/>
  <c r="BA46" i="3"/>
  <c r="AQ356" i="3"/>
  <c r="AV391" i="3"/>
  <c r="AU369" i="3"/>
  <c r="BC88" i="3"/>
  <c r="AY81" i="3"/>
  <c r="AU526" i="3"/>
  <c r="BF338" i="3"/>
  <c r="BF342" i="3"/>
  <c r="BF443" i="3"/>
  <c r="AX83" i="3"/>
  <c r="AX47" i="3"/>
  <c r="BA217" i="3"/>
  <c r="AV231" i="3"/>
  <c r="AV280" i="3"/>
  <c r="BD400" i="3"/>
  <c r="AW142" i="3"/>
  <c r="AU461" i="3"/>
  <c r="AT573" i="3"/>
  <c r="AU60" i="3"/>
  <c r="AX27" i="3"/>
  <c r="AT462" i="3"/>
  <c r="BA479" i="3"/>
  <c r="BB193" i="3"/>
  <c r="BB235" i="3"/>
  <c r="BF101" i="3"/>
  <c r="AQ224" i="3"/>
  <c r="BE121" i="3"/>
  <c r="AY460" i="3"/>
  <c r="AQ294" i="3"/>
  <c r="AZ88" i="3"/>
  <c r="AW41" i="3"/>
  <c r="BE672" i="3"/>
  <c r="AP285" i="3"/>
  <c r="AY454" i="3"/>
  <c r="AQ278" i="3"/>
  <c r="BD649" i="3"/>
  <c r="BE143" i="3"/>
  <c r="AQ92" i="3"/>
  <c r="AU124" i="3"/>
  <c r="AW345" i="3"/>
  <c r="AY619" i="3"/>
  <c r="BF471" i="3"/>
  <c r="BB363" i="3"/>
  <c r="BA514" i="3"/>
  <c r="BE117" i="3"/>
  <c r="BD512" i="3"/>
  <c r="AX527" i="3"/>
  <c r="AZ596" i="3"/>
  <c r="BE435" i="3"/>
  <c r="AU68" i="3"/>
  <c r="BD28" i="3"/>
  <c r="BF76" i="3"/>
  <c r="AQ669" i="3"/>
  <c r="BA400" i="3"/>
  <c r="BB349" i="3"/>
  <c r="AW386" i="3"/>
  <c r="BE350" i="3"/>
  <c r="BB176" i="3"/>
  <c r="AV132" i="3"/>
  <c r="AW108" i="3"/>
  <c r="AX361" i="3"/>
  <c r="AY329" i="3"/>
  <c r="AW409" i="3"/>
  <c r="BD285" i="3"/>
  <c r="AV470" i="3"/>
  <c r="AP60" i="3"/>
  <c r="AY29" i="3"/>
  <c r="BC369" i="3"/>
  <c r="BF167" i="3"/>
  <c r="AX646" i="3"/>
  <c r="AT680" i="3"/>
  <c r="AY564" i="3"/>
  <c r="BD130" i="3"/>
  <c r="AZ287" i="3"/>
  <c r="AQ443" i="3"/>
  <c r="AY489" i="3"/>
  <c r="BE278" i="3"/>
  <c r="BA440" i="3"/>
  <c r="AT425" i="3"/>
  <c r="BE18" i="3"/>
  <c r="BF460" i="3"/>
  <c r="AU83" i="3"/>
  <c r="BD165" i="3"/>
  <c r="AP192" i="3"/>
  <c r="AY107" i="3"/>
  <c r="BC714" i="3"/>
  <c r="BB426" i="3"/>
  <c r="AZ454" i="3"/>
  <c r="AP273" i="3"/>
  <c r="AP513" i="3"/>
  <c r="BE211" i="3"/>
  <c r="AZ547" i="3"/>
  <c r="BB306" i="3"/>
  <c r="AX236" i="3"/>
  <c r="AZ119" i="3"/>
  <c r="BE255" i="3"/>
  <c r="BF146" i="3"/>
  <c r="BF267" i="3"/>
  <c r="AP238" i="3"/>
  <c r="AV68" i="3"/>
  <c r="AT116" i="3"/>
  <c r="AV592" i="3"/>
  <c r="AW548" i="3"/>
  <c r="AY402" i="3"/>
  <c r="BF363" i="3"/>
  <c r="BF549" i="3"/>
  <c r="BD20" i="3"/>
  <c r="AP27" i="3"/>
  <c r="BF293" i="3"/>
  <c r="AQ617" i="3"/>
  <c r="AY24" i="3"/>
  <c r="BE379" i="3"/>
  <c r="AT124" i="3"/>
  <c r="AU144" i="3"/>
  <c r="AU23" i="3"/>
  <c r="BB366" i="3"/>
  <c r="BC515" i="3"/>
  <c r="BE421" i="3"/>
  <c r="BF158" i="3"/>
  <c r="BB529" i="3"/>
  <c r="BF402" i="3"/>
  <c r="AX598" i="3"/>
  <c r="AX662" i="3"/>
  <c r="AP386" i="3"/>
  <c r="AQ634" i="3"/>
  <c r="AT715" i="3"/>
  <c r="BC626" i="3"/>
  <c r="BC323" i="3"/>
  <c r="AX440" i="3"/>
  <c r="BF486" i="3"/>
  <c r="AZ89" i="3"/>
  <c r="BB502" i="3"/>
  <c r="AY557" i="3"/>
  <c r="AX189" i="3"/>
  <c r="BF494" i="3"/>
  <c r="AX132" i="3"/>
  <c r="BA392" i="3"/>
  <c r="AT412" i="3"/>
  <c r="BB302" i="3"/>
  <c r="AZ257" i="3"/>
  <c r="AP443" i="3"/>
  <c r="BF314" i="3"/>
  <c r="AU223" i="3"/>
  <c r="AY521" i="3"/>
  <c r="BD116" i="3"/>
  <c r="AU216" i="3"/>
  <c r="BF622" i="3"/>
  <c r="AX276" i="3"/>
  <c r="BE296" i="3"/>
  <c r="AT18" i="3"/>
  <c r="BF488" i="3"/>
  <c r="AV23" i="3"/>
  <c r="AY450" i="3"/>
  <c r="BE471" i="3"/>
  <c r="AW624" i="3"/>
  <c r="AZ664" i="3"/>
  <c r="BA596" i="3"/>
  <c r="AZ552" i="3"/>
  <c r="BA249" i="3"/>
  <c r="AT471" i="3"/>
  <c r="BE449" i="3"/>
  <c r="BF236" i="3"/>
  <c r="BC225" i="3"/>
  <c r="BB200" i="3"/>
  <c r="BD650" i="3"/>
  <c r="AQ77" i="3"/>
  <c r="AZ165" i="3"/>
  <c r="AQ476" i="3"/>
  <c r="AP38" i="3"/>
  <c r="BF319" i="3"/>
  <c r="AY463" i="3"/>
  <c r="BA428" i="3"/>
  <c r="AT182" i="3"/>
  <c r="BE274" i="3"/>
  <c r="AV247" i="3"/>
  <c r="AQ123" i="3"/>
  <c r="AY203" i="3"/>
  <c r="BF543" i="3"/>
  <c r="BF132" i="3"/>
  <c r="AU536" i="3"/>
  <c r="AX605" i="3"/>
  <c r="BC347" i="3"/>
  <c r="BF712" i="3"/>
  <c r="BE459" i="3"/>
  <c r="BE509" i="3"/>
  <c r="AV376" i="3"/>
  <c r="BB370" i="3"/>
  <c r="AQ10" i="3"/>
  <c r="BD256" i="3"/>
  <c r="AY294" i="3"/>
  <c r="BC655" i="3"/>
  <c r="AU469" i="3"/>
  <c r="AV331" i="3"/>
  <c r="AV229" i="3"/>
  <c r="AX170" i="3"/>
  <c r="BF57" i="3"/>
  <c r="BB179" i="3"/>
  <c r="BB131" i="3"/>
  <c r="AW277" i="3"/>
  <c r="BA239" i="3"/>
  <c r="BC303" i="3"/>
  <c r="BA477" i="3"/>
  <c r="BB260" i="3"/>
  <c r="AQ516" i="3"/>
  <c r="AU40" i="3"/>
  <c r="AZ113" i="3"/>
  <c r="BB521" i="3"/>
  <c r="BF246" i="3"/>
  <c r="AV163" i="3"/>
  <c r="BF392" i="3"/>
  <c r="AW178" i="3"/>
  <c r="BC165" i="3"/>
  <c r="AQ490" i="3"/>
  <c r="AV335" i="3"/>
  <c r="AU259" i="3"/>
  <c r="BF430" i="3"/>
  <c r="BE136" i="3"/>
  <c r="AZ149" i="3"/>
  <c r="BF74" i="3"/>
  <c r="BD310" i="3"/>
  <c r="AV194" i="3"/>
  <c r="AX297" i="3"/>
  <c r="AZ163" i="3"/>
  <c r="AZ297" i="3"/>
  <c r="AW14" i="3"/>
  <c r="AT555" i="3"/>
  <c r="BB104" i="3"/>
  <c r="AW39" i="3"/>
  <c r="AX655" i="3"/>
  <c r="BC44" i="3"/>
  <c r="AP75" i="3"/>
  <c r="BD553" i="3"/>
  <c r="AY431" i="3"/>
  <c r="BD532" i="3"/>
  <c r="AW512" i="3"/>
  <c r="BD68" i="3"/>
  <c r="AZ11" i="3"/>
  <c r="AT417" i="3"/>
  <c r="BB229" i="3"/>
  <c r="BD127" i="3"/>
  <c r="AZ536" i="3"/>
  <c r="BE50" i="3"/>
  <c r="BA206" i="3"/>
  <c r="AW25" i="3"/>
  <c r="AU21" i="3"/>
  <c r="BA406" i="3"/>
  <c r="AX469" i="3"/>
  <c r="AW356" i="3"/>
  <c r="BC167" i="3"/>
  <c r="AY26" i="3"/>
  <c r="AZ8" i="3"/>
  <c r="AW100" i="3"/>
  <c r="BF229" i="3"/>
  <c r="AP127" i="3"/>
  <c r="AX335" i="3"/>
  <c r="BB364" i="3"/>
  <c r="AU208" i="3"/>
  <c r="AX326" i="3"/>
  <c r="BE72" i="3"/>
  <c r="AQ205" i="3"/>
  <c r="AT360" i="3"/>
  <c r="BB356" i="3"/>
  <c r="AQ165" i="3"/>
  <c r="BE202" i="3"/>
  <c r="BE356" i="3"/>
  <c r="AY87" i="3"/>
  <c r="BE36" i="3"/>
  <c r="BE460" i="3"/>
  <c r="BA158" i="3"/>
  <c r="AW89" i="3"/>
  <c r="BE491" i="3"/>
  <c r="BD33" i="3"/>
  <c r="BD216" i="3"/>
  <c r="BB591" i="3"/>
  <c r="AP140" i="3"/>
  <c r="AV98" i="3"/>
  <c r="AW342" i="3"/>
  <c r="AP114" i="3"/>
  <c r="BE409" i="3"/>
  <c r="BC117" i="3"/>
  <c r="AT559" i="3"/>
  <c r="BC534" i="3"/>
  <c r="AW652" i="3"/>
  <c r="BD385" i="3"/>
  <c r="AU656" i="3"/>
  <c r="BE284" i="3"/>
  <c r="AW542" i="3"/>
  <c r="AU596" i="3"/>
  <c r="BD372" i="3"/>
  <c r="AZ561" i="3"/>
  <c r="AQ225" i="3"/>
  <c r="AZ269" i="3"/>
  <c r="BE167" i="3"/>
  <c r="AZ174" i="3"/>
  <c r="AT486" i="3"/>
  <c r="AZ242" i="3"/>
  <c r="AV464" i="3"/>
  <c r="BC471" i="3"/>
  <c r="AY616" i="3"/>
  <c r="BA182" i="3"/>
  <c r="AZ713" i="3"/>
  <c r="BB704" i="3"/>
  <c r="AP529" i="3"/>
  <c r="BF345" i="3"/>
  <c r="BE247" i="3"/>
  <c r="AP375" i="3"/>
  <c r="AW330" i="3"/>
  <c r="AZ320" i="3"/>
  <c r="AU504" i="3"/>
  <c r="BE389" i="3"/>
  <c r="BF204" i="3"/>
  <c r="BE261" i="3"/>
  <c r="AZ375" i="3"/>
  <c r="AV604" i="3"/>
  <c r="BA39" i="3"/>
  <c r="AZ12" i="3"/>
  <c r="AX352" i="3"/>
  <c r="AV215" i="3"/>
  <c r="BC292" i="3"/>
  <c r="AW150" i="3"/>
  <c r="BA328" i="3"/>
  <c r="BC393" i="3"/>
  <c r="AU51" i="3"/>
  <c r="BB40" i="3"/>
  <c r="BE215" i="3"/>
  <c r="AT107" i="3"/>
  <c r="BD325" i="3"/>
  <c r="BD109" i="3"/>
  <c r="BC127" i="3"/>
  <c r="BE10" i="3"/>
  <c r="BF42" i="3"/>
  <c r="AV41" i="3"/>
  <c r="AU411" i="3"/>
  <c r="AX427" i="3"/>
  <c r="BF459" i="3"/>
  <c r="BB475" i="3"/>
  <c r="AQ265" i="3"/>
  <c r="BF432" i="3"/>
  <c r="AY159" i="3"/>
  <c r="AT101" i="3"/>
  <c r="BC293" i="3"/>
  <c r="AW367" i="3"/>
  <c r="AT331" i="3"/>
  <c r="BA53" i="3"/>
  <c r="AV306" i="3"/>
  <c r="AX72" i="3"/>
  <c r="BE87" i="3"/>
  <c r="AW447" i="3"/>
  <c r="BE280" i="3"/>
  <c r="AT216" i="3"/>
  <c r="BC19" i="3"/>
  <c r="AX575" i="3"/>
  <c r="AW295" i="3"/>
  <c r="AX149" i="3"/>
  <c r="AZ13" i="3"/>
  <c r="AX244" i="3"/>
  <c r="AU38" i="3"/>
  <c r="AQ124" i="3"/>
  <c r="BE25" i="3"/>
  <c r="BB213" i="3"/>
  <c r="AP593" i="3"/>
  <c r="AX101" i="3"/>
  <c r="AU46" i="3"/>
  <c r="AV131" i="3"/>
  <c r="AU274" i="3"/>
  <c r="AU145" i="3"/>
  <c r="BF598" i="3"/>
  <c r="AQ312" i="3"/>
  <c r="AY43" i="3"/>
  <c r="BE158" i="3"/>
  <c r="AV555" i="3"/>
  <c r="BE144" i="3"/>
  <c r="BD196" i="3"/>
  <c r="BF211" i="3"/>
  <c r="AU109" i="3"/>
  <c r="AT66" i="3"/>
  <c r="BF429" i="3"/>
  <c r="AW98" i="3"/>
  <c r="BA284" i="3"/>
  <c r="BD87" i="3"/>
  <c r="AT411" i="3"/>
  <c r="BC47" i="3"/>
  <c r="AT121" i="3"/>
  <c r="BD305" i="3"/>
  <c r="AZ209" i="3"/>
  <c r="BC454" i="3"/>
  <c r="AZ388" i="3"/>
  <c r="BB536" i="3"/>
  <c r="AP378" i="3"/>
  <c r="AV319" i="3"/>
  <c r="AQ264" i="3"/>
  <c r="AV143" i="3"/>
  <c r="AQ160" i="3"/>
  <c r="AQ204" i="3"/>
  <c r="AW477" i="3"/>
  <c r="AV89" i="3"/>
  <c r="BB268" i="3"/>
  <c r="AQ151" i="3"/>
  <c r="BD333" i="3"/>
  <c r="BC388" i="3"/>
  <c r="BE304" i="3"/>
  <c r="BD455" i="3"/>
  <c r="AT190" i="3"/>
  <c r="AY69" i="3"/>
  <c r="AT105" i="3"/>
  <c r="BE399" i="3"/>
  <c r="AU703" i="3"/>
  <c r="AZ708" i="3"/>
  <c r="AP524" i="3"/>
  <c r="AP324" i="3"/>
  <c r="AZ300" i="3"/>
  <c r="AV428" i="3"/>
  <c r="BD396" i="3"/>
  <c r="AZ649" i="3"/>
  <c r="AV605" i="3"/>
  <c r="BB111" i="3"/>
  <c r="AW438" i="3"/>
  <c r="AU289" i="3"/>
  <c r="BD94" i="3"/>
  <c r="BC251" i="3"/>
  <c r="AT170" i="3"/>
  <c r="BF364" i="3"/>
  <c r="BD272" i="3"/>
  <c r="AZ26" i="3"/>
  <c r="AX289" i="3"/>
  <c r="AX332" i="3"/>
  <c r="BE333" i="3"/>
  <c r="AU444" i="3"/>
  <c r="AY606" i="3"/>
  <c r="BB466" i="3"/>
  <c r="AP472" i="3"/>
  <c r="BC465" i="3"/>
  <c r="AV322" i="3"/>
  <c r="BA377" i="3"/>
  <c r="AZ453" i="3"/>
  <c r="BB166" i="3"/>
  <c r="BF525" i="3"/>
  <c r="AX279" i="3"/>
  <c r="AQ464" i="3"/>
  <c r="AV72" i="3"/>
  <c r="AX374" i="3"/>
  <c r="BD89" i="3"/>
  <c r="AV146" i="3"/>
  <c r="BC144" i="3"/>
  <c r="AZ141" i="3"/>
  <c r="AQ31" i="3"/>
  <c r="BB67" i="3"/>
  <c r="BA174" i="3"/>
  <c r="BD99" i="3"/>
  <c r="AP161" i="3"/>
  <c r="BC207" i="3"/>
  <c r="AQ57" i="3"/>
  <c r="BC174" i="3"/>
  <c r="AP144" i="3"/>
  <c r="AU42" i="3"/>
  <c r="AP352" i="3"/>
  <c r="AV64" i="3"/>
  <c r="BF620" i="3"/>
  <c r="BE657" i="3"/>
  <c r="AP634" i="3"/>
  <c r="AZ701" i="3"/>
  <c r="BE424" i="3"/>
  <c r="BB695" i="3"/>
  <c r="AU432" i="3"/>
  <c r="BB470" i="3"/>
  <c r="AW437" i="3"/>
  <c r="BB247" i="3"/>
  <c r="BC126" i="3"/>
  <c r="AU35" i="3"/>
  <c r="BD71" i="3"/>
  <c r="BD641" i="3"/>
  <c r="AY286" i="3"/>
  <c r="AY280" i="3"/>
  <c r="AP235" i="3"/>
  <c r="AQ214" i="3"/>
  <c r="BF242" i="3"/>
  <c r="AU97" i="3"/>
  <c r="AZ546" i="3"/>
  <c r="AX161" i="3"/>
  <c r="BC143" i="3"/>
  <c r="AW249" i="3"/>
  <c r="BF70" i="3"/>
  <c r="AZ613" i="3"/>
  <c r="AZ25" i="3"/>
  <c r="AP622" i="3"/>
  <c r="BF367" i="3"/>
  <c r="AW268" i="3"/>
  <c r="AU197" i="3"/>
  <c r="BF66" i="3"/>
  <c r="AW242" i="3"/>
  <c r="BA150" i="3"/>
  <c r="AY313" i="3"/>
  <c r="AT27" i="3"/>
  <c r="AP46" i="3"/>
  <c r="AP57" i="3"/>
  <c r="AU231" i="3"/>
  <c r="AQ192" i="3"/>
  <c r="AY135" i="3"/>
  <c r="BA176" i="3"/>
  <c r="BE327" i="3"/>
  <c r="AU374" i="3"/>
  <c r="AX110" i="3"/>
  <c r="BE178" i="3"/>
  <c r="BC79" i="3"/>
  <c r="BB64" i="3"/>
  <c r="BC163" i="3"/>
  <c r="BD399" i="3"/>
  <c r="AW275" i="3"/>
  <c r="AU146" i="3"/>
  <c r="BF117" i="3"/>
  <c r="AZ34" i="3"/>
  <c r="BD360" i="3"/>
  <c r="AV562" i="3"/>
  <c r="BC370" i="3"/>
  <c r="AQ474" i="3"/>
  <c r="BF340" i="3"/>
  <c r="AU390" i="3"/>
  <c r="AY206" i="3"/>
  <c r="AZ109" i="3"/>
  <c r="AQ70" i="3"/>
  <c r="AP553" i="3"/>
  <c r="AX404" i="3"/>
  <c r="BE168" i="3"/>
  <c r="AV34" i="3"/>
  <c r="AZ624" i="3"/>
  <c r="AV44" i="3"/>
  <c r="BA600" i="3"/>
  <c r="AZ68" i="3"/>
  <c r="AX344" i="3"/>
  <c r="AQ302" i="3"/>
  <c r="AX142" i="3"/>
  <c r="BD184" i="3"/>
  <c r="BB558" i="3"/>
  <c r="BA344" i="3"/>
  <c r="AT212" i="3"/>
  <c r="AV372" i="3"/>
  <c r="AZ607" i="3"/>
  <c r="AV217" i="3"/>
  <c r="BC249" i="3"/>
  <c r="AP331" i="3"/>
  <c r="BD563" i="3"/>
  <c r="BA45" i="3"/>
  <c r="BC11" i="3"/>
  <c r="AQ211" i="3"/>
  <c r="AX23" i="3"/>
  <c r="BA635" i="3"/>
  <c r="AQ114" i="3"/>
  <c r="BF54" i="3"/>
  <c r="AX66" i="3"/>
  <c r="AQ17" i="3"/>
  <c r="AW309" i="3"/>
  <c r="AV147" i="3"/>
  <c r="AW547" i="3"/>
  <c r="BE494" i="3"/>
  <c r="BF241" i="3"/>
  <c r="AW10" i="3"/>
  <c r="BE137" i="3"/>
  <c r="AY406" i="3"/>
  <c r="AU50" i="3"/>
  <c r="AZ185" i="3"/>
  <c r="AW262" i="3"/>
  <c r="BC431" i="3"/>
  <c r="BD435" i="3"/>
  <c r="BD381" i="3"/>
  <c r="BD73" i="3"/>
  <c r="BE240" i="3"/>
  <c r="AY122" i="3"/>
  <c r="AY100" i="3"/>
  <c r="AU89" i="3"/>
  <c r="AX203" i="3"/>
  <c r="BB209" i="3"/>
  <c r="AV290" i="3"/>
  <c r="AV254" i="3"/>
  <c r="AU165" i="3"/>
  <c r="BA645" i="3"/>
  <c r="AX347" i="3"/>
  <c r="AW313" i="3"/>
  <c r="AQ407" i="3"/>
  <c r="AX24" i="3"/>
  <c r="BC266" i="3"/>
  <c r="AX148" i="3"/>
  <c r="AT127" i="3"/>
  <c r="BB119" i="3"/>
  <c r="BC159" i="3"/>
  <c r="BE188" i="3"/>
  <c r="AT34" i="3"/>
  <c r="AZ355" i="3"/>
  <c r="BD27" i="3"/>
  <c r="AY234" i="3"/>
  <c r="AU457" i="3"/>
  <c r="AW200" i="3"/>
  <c r="BB184" i="3"/>
  <c r="AQ319" i="3"/>
  <c r="BF90" i="3"/>
  <c r="AZ263" i="3"/>
  <c r="AU267" i="3"/>
  <c r="AQ417" i="3"/>
  <c r="BD101" i="3"/>
  <c r="BA92" i="3"/>
  <c r="BC27" i="3"/>
  <c r="AU277" i="3"/>
  <c r="BE360" i="3"/>
  <c r="AV32" i="3"/>
  <c r="AW418" i="3"/>
  <c r="BA354" i="3"/>
  <c r="AP280" i="3"/>
  <c r="BE176" i="3"/>
  <c r="AQ275" i="3"/>
  <c r="AV200" i="3"/>
  <c r="AZ154" i="3"/>
  <c r="BC84" i="3"/>
  <c r="AZ100" i="3"/>
  <c r="AU638" i="3"/>
  <c r="AW152" i="3"/>
  <c r="BE67" i="3"/>
  <c r="BE458" i="3"/>
  <c r="BB22" i="3"/>
  <c r="BB77" i="3"/>
  <c r="AV241" i="3"/>
  <c r="BC423" i="3"/>
  <c r="AU323" i="3"/>
  <c r="AQ369" i="3"/>
  <c r="BD415" i="3"/>
  <c r="AW77" i="3"/>
  <c r="BC538" i="3"/>
  <c r="AX271" i="3"/>
  <c r="AW157" i="3"/>
  <c r="AY198" i="3"/>
  <c r="BE627" i="3"/>
  <c r="AP289" i="3"/>
  <c r="AV114" i="3"/>
  <c r="BC73" i="3"/>
  <c r="AU204" i="3"/>
  <c r="AZ264" i="3"/>
  <c r="AY10" i="3"/>
  <c r="AX256" i="3"/>
  <c r="BA454" i="3"/>
  <c r="AP104" i="3"/>
  <c r="BA73" i="3"/>
  <c r="AU667" i="3"/>
  <c r="AU602" i="3"/>
  <c r="BC166" i="3"/>
  <c r="AU66" i="3"/>
  <c r="AU320" i="3"/>
  <c r="AP546" i="3"/>
  <c r="AZ397" i="3"/>
  <c r="BE306" i="3"/>
  <c r="AX523" i="3"/>
  <c r="AX323" i="3"/>
  <c r="BE357" i="3"/>
  <c r="AT79" i="3"/>
  <c r="BF178" i="3"/>
  <c r="AW63" i="3"/>
  <c r="BE84" i="3"/>
  <c r="BD15" i="3"/>
  <c r="AZ409" i="3"/>
  <c r="AP269" i="3"/>
  <c r="AV567" i="3"/>
  <c r="BB25" i="3"/>
  <c r="AQ216" i="3"/>
  <c r="AY233" i="3"/>
  <c r="BA391" i="3"/>
  <c r="AQ85" i="3"/>
  <c r="AT64" i="3"/>
  <c r="BB307" i="3"/>
  <c r="BC203" i="3"/>
  <c r="AW30" i="3"/>
  <c r="AT44" i="3"/>
  <c r="AY240" i="3"/>
  <c r="AQ292" i="3"/>
  <c r="BB56" i="3"/>
  <c r="AT13" i="3"/>
  <c r="AY105" i="3"/>
  <c r="AT352" i="3"/>
  <c r="AP28" i="3"/>
  <c r="AV69" i="3"/>
  <c r="BA15" i="3"/>
  <c r="AT189" i="3"/>
  <c r="BB219" i="3"/>
  <c r="AU511" i="3"/>
  <c r="AW129" i="3"/>
  <c r="AV109" i="3"/>
  <c r="AW400" i="3"/>
  <c r="AT686" i="3"/>
  <c r="BF536" i="3"/>
  <c r="AQ196" i="3"/>
  <c r="BD50" i="3"/>
  <c r="AT129" i="3"/>
  <c r="BA131" i="3"/>
  <c r="AQ453" i="3"/>
  <c r="BB309" i="3"/>
  <c r="BC56" i="3"/>
  <c r="BF302" i="3"/>
  <c r="AU55" i="3"/>
  <c r="BB243" i="3"/>
  <c r="BA321" i="3"/>
  <c r="BD332" i="3"/>
  <c r="BB543" i="3"/>
  <c r="AU57" i="3"/>
  <c r="BB143" i="3"/>
  <c r="AY219" i="3"/>
  <c r="AW434" i="3"/>
  <c r="AZ502" i="3"/>
  <c r="BC152" i="3"/>
  <c r="AP442" i="3"/>
  <c r="AX20" i="3"/>
  <c r="AW116" i="3"/>
  <c r="BB672" i="3"/>
  <c r="AY304" i="3"/>
  <c r="BB82" i="3"/>
  <c r="BD190" i="3"/>
  <c r="AZ506" i="3"/>
  <c r="AY335" i="3"/>
  <c r="BA625" i="3"/>
  <c r="BF318" i="3"/>
  <c r="BE51" i="3"/>
  <c r="AX26" i="3"/>
  <c r="AV246" i="3"/>
  <c r="BC220" i="3"/>
  <c r="BF80" i="3"/>
  <c r="AU292" i="3"/>
  <c r="AZ290" i="3"/>
  <c r="AP147" i="3"/>
  <c r="AW334" i="3"/>
  <c r="AW574" i="3"/>
  <c r="AQ102" i="3"/>
  <c r="BF197" i="3"/>
  <c r="BC394" i="3"/>
  <c r="AX368" i="3"/>
  <c r="BC192" i="3"/>
  <c r="BD580" i="3"/>
  <c r="BC213" i="3"/>
  <c r="AV249" i="3"/>
  <c r="AP358" i="3"/>
  <c r="AU218" i="3"/>
  <c r="BC440" i="3"/>
  <c r="AX647" i="3"/>
  <c r="BA55" i="3"/>
  <c r="BC181" i="3"/>
  <c r="BE103" i="3"/>
  <c r="BE76" i="3"/>
  <c r="AY149" i="3"/>
  <c r="BF327" i="3"/>
  <c r="AV429" i="3"/>
  <c r="AX447" i="3"/>
  <c r="AU108" i="3"/>
  <c r="BD157" i="3"/>
  <c r="AV126" i="3"/>
  <c r="AP139" i="3"/>
  <c r="AZ251" i="3"/>
  <c r="BC464" i="3"/>
  <c r="BF275" i="3"/>
  <c r="BC460" i="3"/>
  <c r="AQ148" i="3"/>
  <c r="BB631" i="3"/>
  <c r="AY210" i="3"/>
  <c r="AP29" i="3"/>
  <c r="AZ67" i="3"/>
  <c r="AT570" i="3"/>
  <c r="BF141" i="3"/>
  <c r="AY517" i="3"/>
  <c r="AU372" i="3"/>
  <c r="AQ45" i="3"/>
  <c r="AQ410" i="3"/>
  <c r="AT245" i="3"/>
  <c r="AX76" i="3"/>
  <c r="BB47" i="3"/>
  <c r="BD214" i="3"/>
  <c r="BF32" i="3"/>
  <c r="AZ237" i="3"/>
  <c r="AZ299" i="3"/>
  <c r="AY37" i="3"/>
  <c r="BF385" i="3"/>
  <c r="AW119" i="3"/>
  <c r="AW8" i="3"/>
  <c r="AY53" i="3"/>
  <c r="AQ355" i="3"/>
  <c r="BB541" i="3"/>
  <c r="AU430" i="3"/>
  <c r="AU249" i="3"/>
  <c r="BA154" i="3"/>
  <c r="AQ301" i="3"/>
  <c r="AP410" i="3"/>
  <c r="AQ118" i="3"/>
  <c r="AW112" i="3"/>
  <c r="BD314" i="3"/>
  <c r="AY273" i="3"/>
  <c r="BE283" i="3"/>
  <c r="AY99" i="3"/>
  <c r="BE145" i="3"/>
  <c r="AT69" i="3"/>
  <c r="AV17" i="3"/>
  <c r="AW636" i="3"/>
  <c r="BF116" i="3"/>
  <c r="AT215" i="3"/>
  <c r="AU222" i="3"/>
  <c r="AT140" i="3"/>
  <c r="BD54" i="3"/>
  <c r="BE125" i="3"/>
  <c r="BD622" i="3"/>
  <c r="AP206" i="3"/>
  <c r="AQ227" i="3"/>
  <c r="AV321" i="3"/>
  <c r="AV243" i="3"/>
  <c r="BA552" i="3"/>
  <c r="AX180" i="3"/>
  <c r="AZ104" i="3"/>
  <c r="AU184" i="3"/>
  <c r="BE527" i="3"/>
  <c r="AW441" i="3"/>
  <c r="BA139" i="3"/>
  <c r="AP165" i="3"/>
  <c r="AW76" i="3"/>
  <c r="BD138" i="3"/>
  <c r="AV640" i="3"/>
  <c r="BA230" i="3"/>
  <c r="BD322" i="3"/>
  <c r="BE216" i="3"/>
  <c r="BF20" i="3"/>
  <c r="AY136" i="3"/>
  <c r="AT232" i="3"/>
  <c r="AP96" i="3"/>
  <c r="BB486" i="3"/>
  <c r="BE116" i="3"/>
  <c r="BD171" i="3"/>
  <c r="BE480" i="3"/>
  <c r="AU134" i="3"/>
  <c r="BE408" i="3"/>
  <c r="BF369" i="3"/>
  <c r="AU192" i="3"/>
  <c r="BC206" i="3"/>
  <c r="BC378" i="3"/>
  <c r="BD482" i="3"/>
  <c r="BC133" i="3"/>
  <c r="BB139" i="3"/>
  <c r="BB232" i="3"/>
  <c r="AX222" i="3"/>
  <c r="BC129" i="3"/>
  <c r="BC59" i="3"/>
  <c r="BE347" i="3"/>
  <c r="AZ59" i="3"/>
  <c r="AT200" i="3"/>
  <c r="BC246" i="3"/>
  <c r="AX116" i="3"/>
  <c r="AU338" i="3"/>
  <c r="BA317" i="3"/>
  <c r="BE111" i="3"/>
  <c r="AV211" i="3"/>
  <c r="AW170" i="3"/>
  <c r="BD124" i="3"/>
  <c r="BB494" i="3"/>
  <c r="BD264" i="3"/>
  <c r="BF567" i="3"/>
  <c r="AT91" i="3"/>
  <c r="AZ148" i="3"/>
  <c r="BD107" i="3"/>
  <c r="AX197" i="3"/>
  <c r="AQ228" i="3"/>
  <c r="AP117" i="3"/>
  <c r="AY299" i="3"/>
  <c r="AQ234" i="3"/>
  <c r="AQ115" i="3"/>
  <c r="AU332" i="3"/>
  <c r="AU515" i="3"/>
  <c r="AW220" i="3"/>
  <c r="AP478" i="3"/>
  <c r="AW402" i="3"/>
  <c r="BA21" i="3"/>
  <c r="AQ461" i="3"/>
  <c r="AP100" i="3"/>
  <c r="BB116" i="3"/>
  <c r="BF173" i="3"/>
  <c r="BF710" i="3"/>
  <c r="AZ358" i="3"/>
  <c r="AT111" i="3"/>
  <c r="BF109" i="3"/>
  <c r="AP494" i="3"/>
  <c r="AQ238" i="3"/>
  <c r="AY162" i="3"/>
  <c r="BF437" i="3"/>
  <c r="BC462" i="3"/>
  <c r="BB434" i="3"/>
  <c r="AX312" i="3"/>
  <c r="BF64" i="3"/>
  <c r="BC85" i="3"/>
  <c r="AY405" i="3"/>
  <c r="AX40" i="3"/>
  <c r="AP231" i="3"/>
  <c r="BA138" i="3"/>
  <c r="BC338" i="3"/>
  <c r="BB236" i="3"/>
  <c r="BF466" i="3"/>
  <c r="AZ324" i="3"/>
  <c r="AZ531" i="3"/>
  <c r="AZ322" i="3"/>
  <c r="AV537" i="3"/>
  <c r="AX73" i="3"/>
  <c r="BD9" i="3"/>
  <c r="BC217" i="3"/>
  <c r="BC592" i="3"/>
  <c r="BA123" i="3"/>
  <c r="BD223" i="3"/>
  <c r="AW299" i="3"/>
  <c r="AZ139" i="3"/>
  <c r="AW140" i="3"/>
  <c r="AQ64" i="3"/>
  <c r="BC103" i="3"/>
  <c r="AY120" i="3"/>
  <c r="AZ466" i="3"/>
  <c r="AT530" i="3"/>
  <c r="AQ245" i="3"/>
  <c r="BB376" i="3"/>
  <c r="AV94" i="3"/>
  <c r="AY115" i="3"/>
  <c r="AX127" i="3"/>
  <c r="BF389" i="3"/>
  <c r="BE461" i="3"/>
  <c r="AV312" i="3"/>
  <c r="BE322" i="3"/>
  <c r="AY156" i="3"/>
  <c r="AP582" i="3"/>
  <c r="BA264" i="3"/>
  <c r="BD498" i="3"/>
  <c r="AQ249" i="3"/>
  <c r="AZ325" i="3"/>
  <c r="BC90" i="3"/>
  <c r="AU15" i="3"/>
  <c r="AQ66" i="3"/>
  <c r="BB95" i="3"/>
  <c r="BF180" i="3"/>
  <c r="BE254" i="3"/>
  <c r="AV563" i="3"/>
  <c r="AX128" i="3"/>
  <c r="AZ277" i="3"/>
  <c r="BC312" i="3"/>
  <c r="AP290" i="3"/>
  <c r="AP239" i="3"/>
  <c r="BC443" i="3"/>
  <c r="BB283" i="3"/>
  <c r="AZ136" i="3"/>
  <c r="AZ282" i="3"/>
  <c r="AP381" i="3"/>
  <c r="BD297" i="3"/>
  <c r="BB107" i="3"/>
  <c r="AQ373" i="3"/>
  <c r="BB347" i="3"/>
  <c r="AW83" i="3"/>
  <c r="BE55" i="3"/>
  <c r="BC201" i="3"/>
  <c r="AP116" i="3"/>
  <c r="AU36" i="3"/>
  <c r="AY698" i="3"/>
  <c r="BA531" i="3"/>
  <c r="BB84" i="3"/>
  <c r="AP341" i="3"/>
  <c r="BB490" i="3"/>
  <c r="AY175" i="3"/>
  <c r="AX188" i="3"/>
  <c r="BD557" i="3"/>
  <c r="BE416" i="3"/>
  <c r="AP47" i="3"/>
  <c r="AU84" i="3"/>
  <c r="BE226" i="3"/>
  <c r="AT141" i="3"/>
  <c r="AV574" i="3"/>
  <c r="AU486" i="3"/>
  <c r="BD198" i="3"/>
  <c r="AW245" i="3"/>
  <c r="AV99" i="3"/>
  <c r="AQ65" i="3"/>
  <c r="BA200" i="3"/>
  <c r="AT557" i="3"/>
  <c r="BE127" i="3"/>
  <c r="AT341" i="3"/>
  <c r="AZ406" i="3"/>
  <c r="BA74" i="3"/>
  <c r="BF96" i="3"/>
  <c r="AQ575" i="3"/>
  <c r="AY265" i="3"/>
  <c r="AU252" i="3"/>
  <c r="BB360" i="3"/>
  <c r="BB72" i="3"/>
  <c r="BD53" i="3"/>
  <c r="BE42" i="3"/>
  <c r="BE224" i="3"/>
  <c r="AW228" i="3"/>
  <c r="BE199" i="3"/>
  <c r="BF191" i="3"/>
  <c r="BD186" i="3"/>
  <c r="AQ58" i="3"/>
  <c r="BA83" i="3"/>
  <c r="BA312" i="3"/>
  <c r="AZ398" i="3"/>
  <c r="AT165" i="3"/>
  <c r="AW618" i="3"/>
  <c r="AV145" i="3"/>
  <c r="AW166" i="3"/>
  <c r="AP152" i="3"/>
  <c r="AX210" i="3"/>
  <c r="AY390" i="3"/>
  <c r="BD40" i="3"/>
  <c r="AT178" i="3"/>
  <c r="AP330" i="3"/>
  <c r="AQ615" i="3"/>
  <c r="AU525" i="3"/>
  <c r="AY596" i="3"/>
  <c r="AZ275" i="3"/>
  <c r="AP262" i="3"/>
  <c r="BF150" i="3"/>
  <c r="BB404" i="3"/>
  <c r="AZ307" i="3"/>
  <c r="AY218" i="3"/>
  <c r="AZ443" i="3"/>
  <c r="BD17" i="3"/>
  <c r="AZ335" i="3"/>
  <c r="AP68" i="3"/>
  <c r="AU174" i="3"/>
  <c r="BD182" i="3"/>
  <c r="BD169" i="3"/>
  <c r="BF317" i="3"/>
  <c r="AU424" i="3"/>
  <c r="AP207" i="3"/>
  <c r="BF40" i="3"/>
  <c r="BA567" i="3"/>
  <c r="AY419" i="3"/>
  <c r="AU393" i="3"/>
  <c r="BD115" i="3"/>
  <c r="AY101" i="3"/>
  <c r="AT616" i="3"/>
  <c r="AX124" i="3"/>
  <c r="AV291" i="3"/>
  <c r="AP110" i="3"/>
  <c r="AP489" i="3"/>
  <c r="AV66" i="3"/>
  <c r="AU442" i="3"/>
  <c r="AZ49" i="3"/>
  <c r="AX308" i="3"/>
  <c r="AQ201" i="3"/>
  <c r="AQ323" i="3"/>
  <c r="BE128" i="3"/>
  <c r="BF15" i="3"/>
  <c r="BD183" i="3"/>
  <c r="BC238" i="3"/>
  <c r="BE85" i="3"/>
  <c r="BC667" i="3"/>
  <c r="AQ60" i="3"/>
  <c r="AX190" i="3"/>
  <c r="BD220" i="3"/>
  <c r="AY236" i="3"/>
  <c r="AY177" i="3"/>
  <c r="AQ418" i="3"/>
  <c r="BF127" i="3"/>
  <c r="BA270" i="3"/>
  <c r="AP16" i="3"/>
  <c r="BB225" i="3"/>
  <c r="BD478" i="3"/>
  <c r="AW282" i="3"/>
  <c r="AW366" i="3"/>
  <c r="BC507" i="3"/>
  <c r="BF94" i="3"/>
  <c r="AX36" i="3"/>
  <c r="BC87" i="3"/>
  <c r="AZ553" i="3"/>
  <c r="AV383" i="3"/>
  <c r="BA149" i="3"/>
  <c r="BA67" i="3"/>
  <c r="BF175" i="3"/>
  <c r="BE234" i="3"/>
  <c r="AP153" i="3"/>
  <c r="BD128" i="3"/>
  <c r="AQ157" i="3"/>
  <c r="BD13" i="3"/>
  <c r="AP236" i="3"/>
  <c r="AU39" i="3"/>
  <c r="BC381" i="3"/>
  <c r="BA40" i="3"/>
  <c r="AV240" i="3"/>
  <c r="AP37" i="3"/>
  <c r="BC359" i="3"/>
  <c r="AZ654" i="3"/>
  <c r="BF174" i="3"/>
  <c r="AU587" i="3"/>
  <c r="BE60" i="3"/>
  <c r="AX224" i="3"/>
  <c r="BB21" i="3"/>
  <c r="AV475" i="3"/>
  <c r="BD174" i="3"/>
  <c r="AX486" i="3"/>
  <c r="BA470" i="3"/>
  <c r="BD85" i="3"/>
  <c r="BE419" i="3"/>
  <c r="BE184" i="3"/>
  <c r="AU17" i="3"/>
  <c r="AX117" i="3"/>
  <c r="AQ428" i="3"/>
  <c r="BD151" i="3"/>
  <c r="BF374" i="3"/>
  <c r="AU530" i="3"/>
  <c r="AZ495" i="3"/>
  <c r="AZ42" i="3"/>
  <c r="BA267" i="3"/>
  <c r="AX84" i="3"/>
  <c r="AU141" i="3"/>
  <c r="AU90" i="3"/>
  <c r="BE203" i="3"/>
  <c r="AT236" i="3"/>
  <c r="AT340" i="3"/>
  <c r="BE362" i="3"/>
  <c r="BD262" i="3"/>
  <c r="AV168" i="3"/>
  <c r="BB156" i="3"/>
  <c r="BB51" i="3"/>
  <c r="AW81" i="3"/>
  <c r="AQ276" i="3"/>
  <c r="AP224" i="3"/>
  <c r="AZ315" i="3"/>
  <c r="AV175" i="3"/>
  <c r="AZ182" i="3"/>
  <c r="AV293" i="3"/>
  <c r="AX576" i="3"/>
  <c r="BD41" i="3"/>
  <c r="AY246" i="3"/>
  <c r="BA153" i="3"/>
  <c r="AP216" i="3"/>
  <c r="BA94" i="3"/>
  <c r="BF176" i="3"/>
  <c r="AY170" i="3"/>
  <c r="AQ198" i="3"/>
  <c r="AQ140" i="3"/>
  <c r="BA331" i="3"/>
  <c r="AP292" i="3"/>
  <c r="BD620" i="3"/>
  <c r="BA37" i="3"/>
  <c r="AQ277" i="3"/>
  <c r="AT90" i="3"/>
  <c r="AP53" i="3"/>
  <c r="BB24" i="3"/>
  <c r="AY207" i="3"/>
  <c r="BB43" i="3"/>
  <c r="AU196" i="3"/>
  <c r="AQ33" i="3"/>
  <c r="AQ488" i="3"/>
  <c r="AW314" i="3"/>
  <c r="AZ551" i="3"/>
  <c r="BC514" i="3"/>
  <c r="AT307" i="3"/>
  <c r="BA155" i="3"/>
  <c r="BD189" i="3"/>
  <c r="AV104" i="3"/>
  <c r="AY113" i="3"/>
  <c r="BC232" i="3"/>
  <c r="AV207" i="3"/>
  <c r="BC113" i="3"/>
  <c r="BC265" i="3"/>
  <c r="AY220" i="3"/>
  <c r="BA180" i="3"/>
  <c r="BE30" i="3"/>
  <c r="AW204" i="3"/>
  <c r="AQ25" i="3"/>
  <c r="AP601" i="3"/>
  <c r="AY283" i="3"/>
  <c r="AY307" i="3"/>
  <c r="AY440" i="3"/>
  <c r="AQ193" i="3"/>
  <c r="BC29" i="3"/>
  <c r="AP364" i="3"/>
  <c r="AV585" i="3"/>
  <c r="AZ54" i="3"/>
  <c r="BB498" i="3"/>
  <c r="AY464" i="3"/>
  <c r="AX22" i="3"/>
  <c r="AZ254" i="3"/>
  <c r="BD284" i="3"/>
  <c r="BB350" i="3"/>
  <c r="AU175" i="3"/>
  <c r="BC97" i="3"/>
  <c r="AU80" i="3"/>
  <c r="AX156" i="3"/>
  <c r="BD572" i="3"/>
  <c r="BB480" i="3"/>
  <c r="BD471" i="3"/>
  <c r="AW244" i="3"/>
  <c r="BD8" i="3"/>
  <c r="AU335" i="3"/>
  <c r="BD113" i="3"/>
  <c r="AY259" i="3"/>
  <c r="BB253" i="3"/>
  <c r="AT132" i="3"/>
  <c r="BA19" i="3"/>
  <c r="BC125" i="3"/>
  <c r="AY197" i="3"/>
  <c r="BA250" i="3"/>
  <c r="AQ35" i="3"/>
  <c r="AP306" i="3"/>
  <c r="BE659" i="3"/>
  <c r="AQ135" i="3"/>
  <c r="AP83" i="3"/>
  <c r="BE384" i="3"/>
  <c r="BB517" i="3"/>
  <c r="AV8" i="3"/>
  <c r="AW374" i="3"/>
  <c r="AV230" i="3"/>
  <c r="AX345" i="3"/>
  <c r="BC243" i="3"/>
  <c r="BB319" i="3"/>
  <c r="BF52" i="3"/>
  <c r="BF590" i="3"/>
  <c r="BC138" i="3"/>
  <c r="BC8" i="3"/>
  <c r="AP473" i="3"/>
  <c r="AW250" i="3"/>
  <c r="AU385" i="3"/>
  <c r="AY338" i="3"/>
  <c r="AQ127" i="3"/>
  <c r="AY472" i="3"/>
  <c r="BF524" i="3"/>
  <c r="AW117" i="3"/>
  <c r="AQ111" i="3"/>
  <c r="AV91" i="3"/>
  <c r="AZ70" i="3"/>
  <c r="AX497" i="3"/>
  <c r="BC510" i="3"/>
  <c r="AX74" i="3"/>
  <c r="AX290" i="3"/>
  <c r="AU381" i="3"/>
  <c r="AU123" i="3"/>
  <c r="AV50" i="3"/>
  <c r="AP305" i="3"/>
  <c r="AY50" i="3"/>
  <c r="AP61" i="3"/>
  <c r="BE34" i="3"/>
  <c r="AV266" i="3"/>
  <c r="BE481" i="3"/>
  <c r="BE153" i="3"/>
  <c r="AU244" i="3"/>
  <c r="BB389" i="3"/>
  <c r="BF426" i="3"/>
  <c r="AU13" i="3"/>
  <c r="AP468" i="3"/>
  <c r="AX105" i="3"/>
  <c r="BF221" i="3"/>
  <c r="AT128" i="3"/>
  <c r="AQ397" i="3"/>
  <c r="AY178" i="3"/>
  <c r="AW22" i="3"/>
  <c r="BD657" i="3"/>
  <c r="AP59" i="3"/>
  <c r="AV437" i="3"/>
  <c r="BA516" i="3"/>
  <c r="BA109" i="3"/>
  <c r="AU345" i="3"/>
  <c r="AV141" i="3"/>
  <c r="AT75" i="3"/>
  <c r="BC245" i="3"/>
  <c r="AU65" i="3"/>
  <c r="BE174" i="3"/>
  <c r="BF418" i="3"/>
  <c r="BE122" i="3"/>
  <c r="BE170" i="3"/>
  <c r="BB217" i="3"/>
  <c r="AV130" i="3"/>
  <c r="BD16" i="3"/>
  <c r="AW337" i="3"/>
  <c r="BD48" i="3"/>
  <c r="AU510" i="3"/>
  <c r="AX250" i="3"/>
  <c r="AP659" i="3"/>
  <c r="AV187" i="3"/>
  <c r="BA426" i="3"/>
  <c r="AV154" i="3"/>
  <c r="AU48" i="3"/>
  <c r="BF35" i="3"/>
  <c r="AY130" i="3"/>
  <c r="AQ551" i="3"/>
  <c r="AU325" i="3"/>
  <c r="BA128" i="3"/>
  <c r="AQ34" i="3"/>
  <c r="AY147" i="3"/>
  <c r="BA224" i="3"/>
  <c r="BD23" i="3"/>
  <c r="BE101" i="3"/>
  <c r="AT271" i="3"/>
  <c r="AY337" i="3"/>
  <c r="BC23" i="3"/>
  <c r="BF17" i="3"/>
  <c r="AW195" i="3"/>
  <c r="BB264" i="3"/>
  <c r="BB380" i="3"/>
  <c r="BD516" i="3"/>
  <c r="AW450" i="3"/>
  <c r="AP204" i="3"/>
  <c r="AY124" i="3"/>
  <c r="BF16" i="3"/>
  <c r="BF105" i="3"/>
  <c r="BF368" i="3"/>
  <c r="BA294" i="3"/>
  <c r="BF34" i="3"/>
  <c r="AT88" i="3"/>
  <c r="AY91" i="3"/>
  <c r="AZ94" i="3"/>
  <c r="BE400" i="3"/>
  <c r="AX206" i="3"/>
  <c r="BD203" i="3"/>
  <c r="AT158" i="3"/>
  <c r="AV189" i="3"/>
  <c r="BB250" i="3"/>
  <c r="AV296" i="3"/>
  <c r="BE74" i="3"/>
  <c r="AQ385" i="3"/>
  <c r="AU242" i="3"/>
  <c r="BF25" i="3"/>
  <c r="BE294" i="3"/>
  <c r="BE370" i="3"/>
  <c r="BC278" i="3"/>
  <c r="AV427" i="3"/>
  <c r="AU49" i="3"/>
  <c r="BF49" i="3"/>
  <c r="BC327" i="3"/>
  <c r="AY415" i="3"/>
  <c r="AX346" i="3"/>
  <c r="AQ240" i="3"/>
  <c r="BA96" i="3"/>
  <c r="BB122" i="3"/>
  <c r="AZ666" i="3"/>
  <c r="AX62" i="3"/>
  <c r="BF212" i="3"/>
  <c r="BD653" i="3"/>
  <c r="BA502" i="3"/>
  <c r="AY275" i="3"/>
  <c r="BD317" i="3"/>
  <c r="AZ272" i="3"/>
  <c r="AW64" i="3"/>
  <c r="AW32" i="3"/>
  <c r="AZ140" i="3"/>
  <c r="BA113" i="3"/>
  <c r="BE225" i="3"/>
  <c r="AQ159" i="3"/>
  <c r="AX359" i="3"/>
  <c r="AU209" i="3"/>
  <c r="BD11" i="3"/>
  <c r="AQ218" i="3"/>
  <c r="AW136" i="3"/>
  <c r="BD211" i="3"/>
  <c r="AT252" i="3"/>
  <c r="BE361" i="3"/>
  <c r="AZ83" i="3"/>
  <c r="AV48" i="3"/>
  <c r="AU104" i="3"/>
  <c r="AX668" i="3"/>
  <c r="AY576" i="3"/>
  <c r="BD265" i="3"/>
  <c r="AY662" i="3"/>
  <c r="AX295" i="3"/>
  <c r="AU716" i="3"/>
  <c r="BE519" i="3"/>
  <c r="AV502" i="3"/>
  <c r="AQ321" i="3"/>
  <c r="BB125" i="3"/>
  <c r="BC99" i="3"/>
  <c r="AU25" i="3"/>
  <c r="BE440" i="3"/>
  <c r="AT668" i="3"/>
  <c r="AW272" i="3"/>
  <c r="BC194" i="3"/>
  <c r="AP402" i="3"/>
  <c r="AU327" i="3"/>
  <c r="BF436" i="3"/>
  <c r="BD131" i="3"/>
  <c r="AV70" i="3"/>
  <c r="AP565" i="3"/>
  <c r="AZ123" i="3"/>
  <c r="AU328" i="3"/>
  <c r="AY15" i="3"/>
  <c r="AP106" i="3"/>
  <c r="BB372" i="3"/>
  <c r="AQ588" i="3"/>
  <c r="AV287" i="3"/>
  <c r="AW162" i="3"/>
  <c r="AQ104" i="3"/>
  <c r="AZ562" i="3"/>
  <c r="AP685" i="3"/>
  <c r="AX364" i="3"/>
  <c r="AQ172" i="3"/>
  <c r="AW189" i="3"/>
  <c r="AQ81" i="3"/>
  <c r="AV481" i="3"/>
  <c r="AY58" i="3"/>
  <c r="AQ112" i="3"/>
  <c r="AQ342" i="3"/>
  <c r="AW35" i="3"/>
  <c r="AP184" i="3"/>
  <c r="AZ66" i="3"/>
  <c r="AZ96" i="3"/>
  <c r="AQ415" i="3"/>
  <c r="AP298" i="3"/>
  <c r="BD497" i="3"/>
  <c r="BF464" i="3"/>
  <c r="AZ221" i="3"/>
  <c r="AZ32" i="3"/>
  <c r="AU70" i="3"/>
  <c r="AZ236" i="3"/>
  <c r="AW479" i="3"/>
  <c r="BE37" i="3"/>
  <c r="AY52" i="3"/>
  <c r="AX355" i="3"/>
  <c r="AZ524" i="3"/>
  <c r="AU296" i="3"/>
  <c r="BC188" i="3"/>
  <c r="AZ41" i="3"/>
  <c r="AX372" i="3"/>
  <c r="AU135" i="3"/>
  <c r="AT584" i="3"/>
  <c r="AQ171" i="3"/>
  <c r="BD308" i="3"/>
  <c r="BE392" i="3"/>
  <c r="AT563" i="3"/>
  <c r="AV339" i="3"/>
  <c r="BD79" i="3"/>
  <c r="AX419" i="3"/>
  <c r="AY176" i="3"/>
  <c r="BD168" i="3"/>
  <c r="BE107" i="3"/>
  <c r="BE331" i="3"/>
  <c r="AW62" i="3"/>
  <c r="AX231" i="3"/>
  <c r="AP31" i="3"/>
  <c r="BF99" i="3"/>
  <c r="AU154" i="3"/>
  <c r="BE301" i="3"/>
  <c r="AT70" i="3"/>
  <c r="BD122" i="3"/>
  <c r="AQ247" i="3"/>
  <c r="BE602" i="3"/>
  <c r="AW302" i="3"/>
  <c r="AQ88" i="3"/>
  <c r="BA44" i="3"/>
  <c r="AV495" i="3"/>
  <c r="AV30" i="3"/>
  <c r="AV80" i="3"/>
  <c r="AW539" i="3"/>
  <c r="BA145" i="3"/>
  <c r="AX186" i="3"/>
  <c r="AY60" i="3"/>
  <c r="AX466" i="3"/>
  <c r="AP590" i="3"/>
  <c r="AT682" i="3"/>
  <c r="AY46" i="3"/>
  <c r="BB279" i="3"/>
  <c r="BB140" i="3"/>
  <c r="AW289" i="3"/>
  <c r="AP11" i="3"/>
  <c r="AP193" i="3"/>
  <c r="AY345" i="3"/>
  <c r="AV139" i="3"/>
  <c r="BE65" i="3"/>
  <c r="BB171" i="3"/>
  <c r="BE102" i="3"/>
  <c r="BE405" i="3"/>
  <c r="BF129" i="3"/>
  <c r="BA32" i="3"/>
  <c r="AQ331" i="3"/>
  <c r="BF177" i="3"/>
  <c r="BB544" i="3"/>
  <c r="BC522" i="3"/>
  <c r="AX356" i="3"/>
  <c r="BF200" i="3"/>
  <c r="AP572" i="3"/>
  <c r="BD440" i="3"/>
  <c r="BF83" i="3"/>
  <c r="AP163" i="3"/>
  <c r="AV118" i="3"/>
  <c r="BC62" i="3"/>
  <c r="BD45" i="3"/>
  <c r="BB573" i="3"/>
  <c r="BC180" i="3"/>
  <c r="BE120" i="3"/>
  <c r="AT53" i="3"/>
  <c r="AQ580" i="3"/>
  <c r="AT535" i="3"/>
  <c r="BD354" i="3"/>
  <c r="AQ95" i="3"/>
  <c r="BA143" i="3"/>
  <c r="AY530" i="3"/>
  <c r="AP97" i="3"/>
  <c r="AW343" i="3"/>
  <c r="AQ79" i="3"/>
  <c r="AV129" i="3"/>
  <c r="BE110" i="3"/>
  <c r="BD63" i="3"/>
  <c r="AP118" i="3"/>
  <c r="BE594" i="3"/>
  <c r="BF356" i="3"/>
  <c r="BB70" i="3"/>
  <c r="BB281" i="3"/>
  <c r="BE448" i="3"/>
  <c r="BC12" i="3"/>
  <c r="BE115" i="3"/>
  <c r="AX485" i="3"/>
  <c r="BA103" i="3"/>
  <c r="AZ353" i="3"/>
  <c r="AV561" i="3"/>
  <c r="AT420" i="3"/>
  <c r="BC553" i="3"/>
  <c r="BE344" i="3"/>
  <c r="AT239" i="3"/>
  <c r="BC17" i="3"/>
  <c r="BD480" i="3"/>
  <c r="AW423" i="3"/>
  <c r="AP191" i="3"/>
  <c r="AV87" i="3"/>
  <c r="AT275" i="3"/>
  <c r="AZ76" i="3"/>
  <c r="BB88" i="3"/>
  <c r="BC268" i="3"/>
  <c r="BD240" i="3"/>
  <c r="AQ42" i="3"/>
  <c r="BD117" i="3"/>
  <c r="AV551" i="3"/>
  <c r="AT151" i="3"/>
  <c r="BF692" i="3"/>
  <c r="AY314" i="3"/>
  <c r="AQ27" i="3"/>
  <c r="AP32" i="3"/>
  <c r="BD291" i="3"/>
  <c r="BE40" i="3"/>
  <c r="BD525" i="3"/>
  <c r="BB187" i="3"/>
  <c r="AZ200" i="3"/>
  <c r="BE431" i="3"/>
  <c r="BE299" i="3"/>
  <c r="BB159" i="3"/>
  <c r="AQ375" i="3"/>
  <c r="AZ669" i="3"/>
  <c r="BA225" i="3"/>
  <c r="AV548" i="3"/>
  <c r="AT112" i="3"/>
  <c r="BC616" i="3"/>
  <c r="BF247" i="3"/>
  <c r="AU569" i="3"/>
  <c r="BF39" i="3"/>
  <c r="BC221" i="3"/>
  <c r="AW126" i="3"/>
  <c r="AW370" i="3"/>
  <c r="BD153" i="3"/>
  <c r="BF450" i="3"/>
  <c r="BA405" i="3"/>
  <c r="AQ684" i="3"/>
  <c r="AZ331" i="3"/>
  <c r="BF256" i="3"/>
  <c r="AX294" i="3"/>
  <c r="AY251" i="3"/>
  <c r="BD191" i="3"/>
  <c r="BF355" i="3"/>
  <c r="AT84" i="3"/>
  <c r="AW133" i="3"/>
  <c r="AT231" i="3"/>
  <c r="AW406" i="3"/>
  <c r="BA49" i="3"/>
  <c r="AW365" i="3"/>
  <c r="BC25" i="3"/>
  <c r="BB102" i="3"/>
  <c r="BC93" i="3"/>
  <c r="AP520" i="3"/>
  <c r="AY56" i="3"/>
  <c r="AT598" i="3"/>
  <c r="BC130" i="3"/>
  <c r="BE106" i="3"/>
  <c r="BA186" i="3"/>
  <c r="AZ279" i="3"/>
  <c r="BC119" i="3"/>
  <c r="BB557" i="3"/>
  <c r="AT30" i="3"/>
  <c r="AX273" i="3"/>
  <c r="AY188" i="3"/>
  <c r="AT11" i="3"/>
  <c r="AY566" i="3"/>
  <c r="AT229" i="3"/>
  <c r="AW327" i="3"/>
  <c r="BE163" i="3"/>
  <c r="AY25" i="3"/>
  <c r="BD339" i="3"/>
  <c r="BA327" i="3"/>
  <c r="AP33" i="3"/>
  <c r="AW31" i="3"/>
  <c r="BC214" i="3"/>
  <c r="BA199" i="3"/>
  <c r="BF213" i="3"/>
  <c r="AP21" i="3"/>
  <c r="AY19" i="3"/>
  <c r="AQ395" i="3"/>
  <c r="AZ258" i="3"/>
  <c r="AV55" i="3"/>
  <c r="BF154" i="3"/>
  <c r="BA371" i="3"/>
  <c r="AW223" i="3"/>
  <c r="BF331" i="3"/>
  <c r="AU62" i="3"/>
  <c r="AV491" i="3"/>
  <c r="BD486" i="3"/>
  <c r="BB53" i="3"/>
  <c r="AY169" i="3"/>
  <c r="AX570" i="3"/>
  <c r="BB355" i="3"/>
  <c r="BC199" i="3"/>
  <c r="BC51" i="3"/>
  <c r="BC531" i="3"/>
  <c r="BD242" i="3"/>
  <c r="BC273" i="3"/>
  <c r="AU276" i="3"/>
  <c r="AQ132" i="3"/>
  <c r="AZ450" i="3"/>
  <c r="AT466" i="3"/>
  <c r="AW211" i="3"/>
  <c r="AQ41" i="3"/>
  <c r="AT146" i="3"/>
  <c r="BF298" i="3"/>
  <c r="AY305" i="3"/>
  <c r="BB252" i="3"/>
  <c r="BD235" i="3"/>
  <c r="AY232" i="3"/>
  <c r="BB382" i="3"/>
  <c r="AW158" i="3"/>
  <c r="BE171" i="3"/>
  <c r="AV505" i="3"/>
  <c r="AY225" i="3"/>
  <c r="AP119" i="3"/>
  <c r="AZ35" i="3"/>
  <c r="AW452" i="3"/>
  <c r="BB395" i="3"/>
  <c r="AT177" i="3"/>
  <c r="AP485" i="3"/>
  <c r="AV122" i="3"/>
  <c r="AU228" i="3"/>
  <c r="AX112" i="3"/>
  <c r="BA210" i="3"/>
  <c r="AZ14" i="3"/>
  <c r="AQ208" i="3"/>
  <c r="AW125" i="3"/>
  <c r="AU476" i="3"/>
  <c r="BA165" i="3"/>
  <c r="AW50" i="3"/>
  <c r="AW216" i="3"/>
  <c r="AV82" i="3"/>
  <c r="AU350" i="3"/>
  <c r="AU265" i="3"/>
  <c r="AW567" i="3"/>
  <c r="AX108" i="3"/>
  <c r="BB357" i="3"/>
  <c r="AP346" i="3"/>
  <c r="AV201" i="3"/>
  <c r="BC414" i="3"/>
  <c r="BB493" i="3"/>
  <c r="BD417" i="3"/>
  <c r="AT67" i="3"/>
  <c r="BE35" i="3"/>
  <c r="AV49" i="3"/>
  <c r="AU19" i="3"/>
  <c r="AW213" i="3"/>
  <c r="AY42" i="3"/>
  <c r="AP310" i="3"/>
  <c r="BC94" i="3"/>
  <c r="BC430" i="3"/>
  <c r="AZ268" i="3"/>
  <c r="AP150" i="3"/>
  <c r="BA106" i="3"/>
  <c r="AU153" i="3"/>
  <c r="AP94" i="3"/>
  <c r="AT428" i="3"/>
  <c r="BA598" i="3"/>
  <c r="BD108" i="3"/>
  <c r="AY302" i="3"/>
  <c r="BC461" i="3"/>
  <c r="AV158" i="3"/>
  <c r="AY261" i="3"/>
  <c r="AQ49" i="3"/>
  <c r="BA91" i="3"/>
  <c r="BB313" i="3"/>
  <c r="BE182" i="3"/>
  <c r="AV173" i="3"/>
  <c r="BD207" i="3"/>
  <c r="BF278" i="3"/>
  <c r="AU341" i="3"/>
  <c r="AW308" i="3"/>
  <c r="AT419" i="3"/>
  <c r="BA362" i="3"/>
  <c r="BE264" i="3"/>
  <c r="BA323" i="3"/>
  <c r="AT353" i="3"/>
  <c r="BD421" i="3"/>
  <c r="BB345" i="3"/>
  <c r="AP50" i="3"/>
  <c r="BD346" i="3"/>
  <c r="BA13" i="3"/>
  <c r="AZ437" i="3"/>
  <c r="AU199" i="3"/>
  <c r="AU98" i="3"/>
  <c r="AT29" i="3"/>
  <c r="BC208" i="3"/>
  <c r="AW263" i="3"/>
  <c r="BE134" i="3"/>
  <c r="AY292" i="3"/>
  <c r="AW317" i="3"/>
  <c r="AT68" i="3"/>
  <c r="AX402" i="3"/>
  <c r="AV14" i="3"/>
  <c r="AP121" i="3"/>
  <c r="BD202" i="3"/>
  <c r="BD457" i="3"/>
  <c r="AZ81" i="3"/>
  <c r="AV58" i="3"/>
  <c r="AW26" i="3"/>
  <c r="AW72" i="3"/>
  <c r="AZ568" i="3"/>
  <c r="AT455" i="3"/>
  <c r="AW229" i="3"/>
  <c r="BC124" i="3"/>
  <c r="AU240" i="3"/>
  <c r="AW137" i="3"/>
  <c r="AV112" i="3"/>
  <c r="BD259" i="3"/>
  <c r="BD369" i="3"/>
  <c r="BC177" i="3"/>
  <c r="AW161" i="3"/>
  <c r="BC562" i="3"/>
  <c r="BF482" i="3"/>
  <c r="AX588" i="3"/>
  <c r="AU133" i="3"/>
  <c r="AY71" i="3"/>
  <c r="AX252" i="3"/>
  <c r="AZ161" i="3"/>
  <c r="AP108" i="3"/>
  <c r="AX46" i="3"/>
  <c r="AY20" i="3"/>
  <c r="AW36" i="3"/>
  <c r="BC168" i="3"/>
  <c r="AV554" i="3"/>
  <c r="AW96" i="3"/>
  <c r="AW485" i="3"/>
  <c r="AQ361" i="3"/>
  <c r="AX473" i="3"/>
  <c r="AV395" i="3"/>
  <c r="AQ122" i="3"/>
  <c r="AU355" i="3"/>
  <c r="BC237" i="3"/>
  <c r="AP129" i="3"/>
  <c r="AW52" i="3"/>
  <c r="BD100" i="3"/>
  <c r="AW82" i="3"/>
  <c r="AV159" i="3"/>
  <c r="AU440" i="3"/>
  <c r="BB534" i="3"/>
  <c r="AW234" i="3"/>
  <c r="BB339" i="3"/>
  <c r="AT564" i="3"/>
  <c r="BB601" i="3"/>
  <c r="AZ530" i="3"/>
  <c r="AV608" i="3"/>
  <c r="BF490" i="3"/>
  <c r="AV568" i="3"/>
  <c r="AX106" i="3"/>
  <c r="BE691" i="3"/>
  <c r="AT87" i="3"/>
  <c r="BA209" i="3"/>
  <c r="AP230" i="3"/>
  <c r="AW578" i="3"/>
  <c r="BC259" i="3"/>
  <c r="BA262" i="3"/>
  <c r="BB391" i="3"/>
  <c r="AW210" i="3"/>
  <c r="AV137" i="3"/>
  <c r="AP504" i="3"/>
  <c r="BE38" i="3"/>
  <c r="AU112" i="3"/>
  <c r="BF95" i="3"/>
  <c r="BC286" i="3"/>
  <c r="BB416" i="3"/>
  <c r="AQ546" i="3"/>
  <c r="AX463" i="3"/>
  <c r="BE354" i="3"/>
  <c r="AX713" i="3"/>
  <c r="AT513" i="3"/>
  <c r="BF410" i="3"/>
  <c r="BC318" i="3"/>
  <c r="AT399" i="3"/>
  <c r="BD713" i="3"/>
  <c r="AW648" i="3"/>
  <c r="BF337" i="3"/>
  <c r="BC390" i="3"/>
  <c r="BE231" i="3"/>
  <c r="AP166" i="3"/>
  <c r="AP536" i="3"/>
  <c r="AZ97" i="3"/>
  <c r="BE644" i="3"/>
  <c r="AY143" i="3"/>
  <c r="AU179" i="3"/>
  <c r="AW193" i="3"/>
  <c r="BF118" i="3"/>
  <c r="BF193" i="3"/>
  <c r="AW44" i="3"/>
  <c r="AQ28" i="3"/>
  <c r="AX53" i="3"/>
  <c r="BA16" i="3"/>
  <c r="AQ379" i="3"/>
  <c r="AW231" i="3"/>
  <c r="BD21" i="3"/>
  <c r="BB255" i="3"/>
  <c r="AV449" i="3"/>
  <c r="AQ96" i="3"/>
  <c r="AY76" i="3"/>
  <c r="BE73" i="3"/>
  <c r="AT148" i="3"/>
  <c r="BB29" i="3"/>
  <c r="AV102" i="3"/>
  <c r="AY153" i="3"/>
  <c r="AU92" i="3"/>
  <c r="BA97" i="3"/>
  <c r="AW144" i="3"/>
  <c r="AV133" i="3"/>
  <c r="BD77" i="3"/>
  <c r="AW614" i="3"/>
  <c r="BD348" i="3"/>
  <c r="AP271" i="3"/>
  <c r="BA159" i="3"/>
  <c r="BD524" i="3"/>
  <c r="AY174" i="3"/>
  <c r="BE233" i="3"/>
  <c r="AY429" i="3"/>
  <c r="AX215" i="3"/>
  <c r="AW148" i="3"/>
  <c r="BE220" i="3"/>
  <c r="AZ134" i="3"/>
  <c r="AT118" i="3"/>
  <c r="AQ421" i="3"/>
  <c r="AQ470" i="3"/>
  <c r="BA43" i="3"/>
  <c r="AQ303" i="3"/>
  <c r="BD176" i="3"/>
  <c r="BF245" i="3"/>
  <c r="AW88" i="3"/>
  <c r="BE147" i="3"/>
  <c r="BC284" i="3"/>
  <c r="BF513" i="3"/>
  <c r="BC223" i="3"/>
  <c r="AV196" i="3"/>
  <c r="BF86" i="3"/>
  <c r="AZ72" i="3"/>
  <c r="BF564" i="3"/>
  <c r="AZ95" i="3"/>
  <c r="AQ217" i="3"/>
  <c r="BE402" i="3"/>
  <c r="BB291" i="3"/>
  <c r="AW118" i="3"/>
  <c r="AU131" i="3"/>
  <c r="BE148" i="3"/>
  <c r="BA356" i="3"/>
  <c r="AQ424" i="3"/>
  <c r="BB210" i="3"/>
  <c r="AV124" i="3"/>
  <c r="AP265" i="3"/>
  <c r="AX584" i="3"/>
  <c r="BB256" i="3"/>
  <c r="AX278" i="3"/>
  <c r="AQ431" i="3"/>
  <c r="BD361" i="3"/>
  <c r="AU505" i="3"/>
  <c r="BE426" i="3"/>
  <c r="BE324" i="3"/>
  <c r="AV16" i="3"/>
  <c r="BC105" i="3"/>
  <c r="AP342" i="3"/>
  <c r="AV535" i="3"/>
  <c r="AX380" i="3"/>
  <c r="AX328" i="3"/>
  <c r="AQ287" i="3"/>
  <c r="AX280" i="3"/>
  <c r="AQ206" i="3"/>
  <c r="AT159" i="3"/>
  <c r="AY400" i="3"/>
  <c r="BE169" i="3"/>
  <c r="AY31" i="3"/>
  <c r="AP146" i="3"/>
  <c r="BD69" i="3"/>
  <c r="AW411" i="3"/>
  <c r="AT210" i="3"/>
  <c r="AV127" i="3"/>
  <c r="AQ422" i="3"/>
  <c r="BA192" i="3"/>
  <c r="AQ273" i="3"/>
  <c r="AQ341" i="3"/>
  <c r="BE236" i="3"/>
  <c r="AQ389" i="3"/>
  <c r="AW109" i="3"/>
  <c r="BC473" i="3"/>
  <c r="AQ161" i="3"/>
  <c r="AY318" i="3"/>
  <c r="AZ80" i="3"/>
  <c r="AY123" i="3"/>
  <c r="BD356" i="3"/>
  <c r="BA108" i="3"/>
  <c r="AT249" i="3"/>
  <c r="AT48" i="3"/>
  <c r="AT397" i="3"/>
  <c r="AQ101" i="3"/>
  <c r="AP267" i="3"/>
  <c r="AY372" i="3"/>
  <c r="AZ74" i="3"/>
  <c r="BE658" i="3"/>
  <c r="BE300" i="3"/>
  <c r="BE530" i="3"/>
  <c r="BF121" i="3"/>
  <c r="AV138" i="3"/>
  <c r="BD312" i="3"/>
  <c r="AV450" i="3"/>
  <c r="BE194" i="3"/>
  <c r="BD315" i="3"/>
  <c r="AT226" i="3"/>
  <c r="AP168" i="3"/>
  <c r="AP233" i="3"/>
  <c r="AW610" i="3"/>
  <c r="AY411" i="3"/>
  <c r="BE508" i="3"/>
  <c r="AX52" i="3"/>
  <c r="AW379" i="3"/>
  <c r="BE484" i="3"/>
  <c r="AW70" i="3"/>
  <c r="AQ364" i="3"/>
  <c r="AW86" i="3"/>
  <c r="BC410" i="3"/>
  <c r="AP282" i="3"/>
  <c r="AV60" i="3"/>
  <c r="AT301" i="3"/>
  <c r="BE455" i="3"/>
  <c r="BD643" i="3"/>
  <c r="AT136" i="3"/>
  <c r="BD228" i="3"/>
  <c r="AZ278" i="3"/>
  <c r="AW192" i="3"/>
  <c r="AZ40" i="3"/>
  <c r="AY94" i="3"/>
  <c r="BB36" i="3"/>
  <c r="BB58" i="3"/>
  <c r="BA208" i="3"/>
  <c r="AZ504" i="3"/>
  <c r="AZ127" i="3"/>
  <c r="BD61" i="3"/>
  <c r="BC280" i="3"/>
  <c r="AY605" i="3"/>
  <c r="BF676" i="3"/>
  <c r="AY128" i="3"/>
  <c r="AY565" i="3"/>
  <c r="AW251" i="3"/>
  <c r="AT501" i="3"/>
  <c r="BD121" i="3"/>
  <c r="AT58" i="3"/>
  <c r="AU102" i="3"/>
  <c r="AQ455" i="3"/>
  <c r="AP232" i="3"/>
  <c r="BE206" i="3"/>
  <c r="AW440" i="3"/>
  <c r="AZ170" i="3"/>
  <c r="AX18" i="3"/>
  <c r="BD330" i="3"/>
  <c r="BD549" i="3"/>
  <c r="AZ212" i="3"/>
  <c r="BE251" i="3"/>
  <c r="AT225" i="3"/>
  <c r="AY102" i="3"/>
  <c r="BF138" i="3"/>
  <c r="BF128" i="3"/>
  <c r="BA172" i="3"/>
  <c r="BA168" i="3"/>
  <c r="AZ112" i="3"/>
  <c r="AZ508" i="3"/>
  <c r="BB86" i="3"/>
  <c r="BC53" i="3"/>
  <c r="AP87" i="3"/>
  <c r="BF91" i="3"/>
  <c r="AX257" i="3"/>
  <c r="AY284" i="3"/>
  <c r="BE265" i="3"/>
  <c r="AU388" i="3"/>
  <c r="AT330" i="3"/>
  <c r="BA18" i="3"/>
  <c r="AZ462" i="3"/>
  <c r="BB261" i="3"/>
  <c r="AV278" i="3"/>
  <c r="AW128" i="3"/>
  <c r="AU170" i="3"/>
  <c r="BD318" i="3"/>
  <c r="AP498" i="3"/>
  <c r="AQ181" i="3"/>
  <c r="BA337" i="3"/>
  <c r="BF104" i="3"/>
  <c r="BA357" i="3"/>
  <c r="AX123" i="3"/>
  <c r="AW219" i="3"/>
  <c r="AX316" i="3"/>
  <c r="BE160" i="3"/>
  <c r="BA215" i="3"/>
  <c r="BF73" i="3"/>
  <c r="BE28" i="3"/>
  <c r="AX33" i="3"/>
  <c r="BD244" i="3"/>
  <c r="AP78" i="3"/>
  <c r="AT446" i="3"/>
  <c r="AT21" i="3"/>
  <c r="AP541" i="3"/>
  <c r="AX477" i="3"/>
  <c r="BB100" i="3"/>
  <c r="AP189" i="3"/>
  <c r="BB401" i="3"/>
  <c r="AT55" i="3"/>
  <c r="BD118" i="3"/>
  <c r="BF47" i="3"/>
  <c r="AU34" i="3"/>
  <c r="BF219" i="3"/>
  <c r="BE77" i="3"/>
  <c r="BA305" i="3"/>
  <c r="BA497" i="3"/>
  <c r="AV630" i="3"/>
  <c r="BC415" i="3"/>
  <c r="AQ56" i="3"/>
  <c r="AY75" i="3"/>
  <c r="AX220" i="3"/>
  <c r="AY289" i="3"/>
  <c r="BB46" i="3"/>
  <c r="AQ113" i="3"/>
  <c r="BF98" i="3"/>
  <c r="AW123" i="3"/>
  <c r="AW75" i="3"/>
  <c r="BD288" i="3"/>
  <c r="AP286" i="3"/>
  <c r="AY155" i="3"/>
  <c r="BE368" i="3"/>
  <c r="AV162" i="3"/>
  <c r="AZ430" i="3"/>
  <c r="AP418" i="3"/>
  <c r="AY109" i="3"/>
  <c r="AP64" i="3"/>
  <c r="AT82" i="3"/>
  <c r="AQ23" i="3"/>
  <c r="AV164" i="3"/>
  <c r="AX531" i="3"/>
  <c r="BD422" i="3"/>
  <c r="BB471" i="3"/>
  <c r="AQ525" i="3"/>
  <c r="BE305" i="3"/>
  <c r="BE109" i="3"/>
  <c r="AQ253" i="3"/>
  <c r="BC76" i="3"/>
  <c r="AP138" i="3"/>
  <c r="BA283" i="3"/>
  <c r="AZ176" i="3"/>
  <c r="AW67" i="3"/>
  <c r="AZ62" i="3"/>
  <c r="AX10" i="3"/>
  <c r="BA466" i="3"/>
  <c r="AZ125" i="3"/>
  <c r="AP34" i="3"/>
  <c r="BD175" i="3"/>
  <c r="AV214" i="3"/>
  <c r="BE326" i="3"/>
  <c r="AX93" i="3"/>
  <c r="BA29" i="3"/>
  <c r="AW535" i="3"/>
  <c r="AY301" i="3"/>
  <c r="AU436" i="3"/>
  <c r="AW147" i="3"/>
  <c r="BB300" i="3"/>
  <c r="AZ341" i="3"/>
  <c r="BB239" i="3"/>
  <c r="AW113" i="3"/>
  <c r="BE43" i="3"/>
  <c r="AX334" i="3"/>
  <c r="BF27" i="3"/>
  <c r="BD95" i="3"/>
  <c r="AP82" i="3"/>
  <c r="BC164" i="3"/>
  <c r="AQ285" i="3"/>
  <c r="AY519" i="3"/>
  <c r="AZ345" i="3"/>
  <c r="BE432" i="3"/>
  <c r="BE59" i="3"/>
  <c r="BE257" i="3"/>
  <c r="BC67" i="3"/>
  <c r="BE373" i="3"/>
  <c r="AV599" i="3"/>
  <c r="BE464" i="3"/>
  <c r="AP66" i="3"/>
  <c r="BA152" i="3"/>
  <c r="AX314" i="3"/>
  <c r="BD634" i="3"/>
  <c r="BD552" i="3"/>
  <c r="BD18" i="3"/>
  <c r="AQ255" i="3"/>
  <c r="BC270" i="3"/>
  <c r="AW104" i="3"/>
  <c r="AX181" i="3"/>
  <c r="BF415" i="3"/>
  <c r="AU523" i="3"/>
  <c r="AT113" i="3"/>
  <c r="BB211" i="3"/>
  <c r="BC35" i="3"/>
  <c r="AQ108" i="3"/>
  <c r="BD287" i="3"/>
  <c r="BE133" i="3"/>
  <c r="BC299" i="3"/>
  <c r="BE131" i="3"/>
  <c r="BD281" i="3"/>
  <c r="BB196" i="3"/>
  <c r="AP246" i="3"/>
  <c r="AZ632" i="3"/>
  <c r="BC332" i="3"/>
  <c r="AQ120" i="3"/>
  <c r="BB298" i="3"/>
  <c r="BC120" i="3"/>
  <c r="AT154" i="3"/>
  <c r="BE248" i="3"/>
  <c r="AX85" i="3"/>
  <c r="AQ134" i="3"/>
  <c r="AU378" i="3"/>
  <c r="AW413" i="3"/>
  <c r="AU138" i="3"/>
  <c r="AY418" i="3"/>
  <c r="BB106" i="3"/>
  <c r="AW399" i="3"/>
  <c r="AW276" i="3"/>
  <c r="AV371" i="3"/>
  <c r="AT272" i="3"/>
  <c r="AV273" i="3"/>
  <c r="BA127" i="3"/>
  <c r="AW364" i="3"/>
  <c r="BD145" i="3"/>
  <c r="AT134" i="3"/>
  <c r="AP338" i="3"/>
  <c r="AW222" i="3"/>
  <c r="AT203" i="3"/>
  <c r="BF151" i="3"/>
  <c r="AV288" i="3"/>
  <c r="AQ607" i="3"/>
  <c r="AX635" i="3"/>
  <c r="BB335" i="3"/>
  <c r="BA289" i="3"/>
  <c r="BF21" i="3"/>
  <c r="AV135" i="3"/>
  <c r="BF26" i="3"/>
  <c r="AV136" i="3"/>
  <c r="AU281" i="3"/>
  <c r="AW9" i="3"/>
  <c r="BC387" i="3"/>
  <c r="AQ233" i="3"/>
  <c r="BF161" i="3"/>
  <c r="BA472" i="3"/>
  <c r="AZ79" i="3"/>
  <c r="BE287" i="3"/>
  <c r="BE227" i="3"/>
  <c r="AU24" i="3"/>
  <c r="BB14" i="3"/>
  <c r="AW185" i="3"/>
  <c r="AO338" i="3" l="1"/>
  <c r="AO246" i="3"/>
  <c r="AO66" i="3"/>
  <c r="AO82" i="3"/>
  <c r="AO34" i="3"/>
  <c r="AO138" i="3"/>
  <c r="AO64" i="3"/>
  <c r="AO418" i="3"/>
  <c r="AO286" i="3"/>
  <c r="AO189" i="3"/>
  <c r="AO541" i="3"/>
  <c r="AO78" i="3"/>
  <c r="AO498" i="3"/>
  <c r="AO87" i="3"/>
  <c r="AO232" i="3"/>
  <c r="AO282" i="3"/>
  <c r="AO233" i="3"/>
  <c r="AO168" i="3"/>
  <c r="AO267" i="3"/>
  <c r="AO146" i="3"/>
  <c r="AO342" i="3"/>
  <c r="AO265" i="3"/>
  <c r="AO271" i="3"/>
  <c r="AO536" i="3"/>
  <c r="AO166" i="3"/>
  <c r="AO504" i="3"/>
  <c r="AO230" i="3"/>
  <c r="AO129" i="3"/>
  <c r="AO108" i="3"/>
  <c r="AO121" i="3"/>
  <c r="AO50" i="3"/>
  <c r="AO94" i="3"/>
  <c r="AO150" i="3"/>
  <c r="AO310" i="3"/>
  <c r="AO346" i="3"/>
  <c r="AO485" i="3"/>
  <c r="AO119" i="3"/>
  <c r="AO21" i="3"/>
  <c r="U21" i="3" s="1"/>
  <c r="BG21" i="3" s="1"/>
  <c r="AO33" i="3"/>
  <c r="AO520" i="3"/>
  <c r="AO32" i="3"/>
  <c r="AO191" i="3"/>
  <c r="AO118" i="3"/>
  <c r="AO97" i="3"/>
  <c r="AO163" i="3"/>
  <c r="AO572" i="3"/>
  <c r="AO193" i="3"/>
  <c r="AO11" i="3"/>
  <c r="U11" i="3" s="1"/>
  <c r="BG11" i="3" s="1"/>
  <c r="AO590" i="3"/>
  <c r="AO31" i="3"/>
  <c r="AO298" i="3"/>
  <c r="AO184" i="3"/>
  <c r="AO685" i="3"/>
  <c r="AO106" i="3"/>
  <c r="AO565" i="3"/>
  <c r="AO402" i="3"/>
  <c r="AO204" i="3"/>
  <c r="AO659" i="3"/>
  <c r="AO59" i="3"/>
  <c r="AO468" i="3"/>
  <c r="AO61" i="3"/>
  <c r="AO305" i="3"/>
  <c r="AO473" i="3"/>
  <c r="AO83" i="3"/>
  <c r="AO306" i="3"/>
  <c r="AO364" i="3"/>
  <c r="AO601" i="3"/>
  <c r="AO53" i="3"/>
  <c r="AO292" i="3"/>
  <c r="AO216" i="3"/>
  <c r="AO224" i="3"/>
  <c r="AO37" i="3"/>
  <c r="AO236" i="3"/>
  <c r="AO153" i="3"/>
  <c r="AO16" i="3"/>
  <c r="U16" i="3" s="1"/>
  <c r="BG16" i="3" s="1"/>
  <c r="AO489" i="3"/>
  <c r="AO110" i="3"/>
  <c r="AO207" i="3"/>
  <c r="AO68" i="3"/>
  <c r="AO262" i="3"/>
  <c r="AO330" i="3"/>
  <c r="AO152" i="3"/>
  <c r="AO47" i="3"/>
  <c r="AO341" i="3"/>
  <c r="AO116" i="3"/>
  <c r="AO381" i="3"/>
  <c r="AO239" i="3"/>
  <c r="AO290" i="3"/>
  <c r="AO582" i="3"/>
  <c r="AO231" i="3"/>
  <c r="AO494" i="3"/>
  <c r="AO100" i="3"/>
  <c r="AO478" i="3"/>
  <c r="AO117" i="3"/>
  <c r="AO96" i="3"/>
  <c r="AO165" i="3"/>
  <c r="AO206" i="3"/>
  <c r="AO410" i="3"/>
  <c r="AO29" i="3"/>
  <c r="AO139" i="3"/>
  <c r="AO358" i="3"/>
  <c r="AO147" i="3"/>
  <c r="AO442" i="3"/>
  <c r="AO28" i="3"/>
  <c r="AO269" i="3"/>
  <c r="AO546" i="3"/>
  <c r="AO104" i="3"/>
  <c r="AO289" i="3"/>
  <c r="AO280" i="3"/>
  <c r="AO331" i="3"/>
  <c r="AO553" i="3"/>
  <c r="AO57" i="3"/>
  <c r="AO46" i="3"/>
  <c r="AO622" i="3"/>
  <c r="AO235" i="3"/>
  <c r="AO634" i="3"/>
  <c r="AO352" i="3"/>
  <c r="AO144" i="3"/>
  <c r="AO161" i="3"/>
  <c r="AO472" i="3"/>
  <c r="AO324" i="3"/>
  <c r="AO524" i="3"/>
  <c r="AO378" i="3"/>
  <c r="AO593" i="3"/>
  <c r="AO375" i="3"/>
  <c r="AO529" i="3"/>
  <c r="AO114" i="3"/>
  <c r="AO140" i="3"/>
  <c r="AO127" i="3"/>
  <c r="AO75" i="3"/>
  <c r="AO38" i="3"/>
  <c r="AO443" i="3"/>
  <c r="AO386" i="3"/>
  <c r="AO27" i="3"/>
  <c r="AO238" i="3"/>
  <c r="AO513" i="3"/>
  <c r="AO273" i="3"/>
  <c r="AO192" i="3"/>
  <c r="AO60" i="3"/>
  <c r="AO285" i="3"/>
  <c r="AO167" i="3"/>
  <c r="AO134" i="3"/>
  <c r="AO247" i="3"/>
  <c r="AO275" i="3"/>
  <c r="AO170" i="3"/>
  <c r="AO22" i="3"/>
  <c r="AO67" i="3"/>
  <c r="AO45" i="3"/>
  <c r="AO563" i="3"/>
  <c r="AO90" i="3"/>
  <c r="AO43" i="3"/>
  <c r="AO248" i="3"/>
  <c r="AO213" i="3"/>
  <c r="AO36" i="3"/>
  <c r="AO242" i="3"/>
  <c r="AO160" i="3"/>
  <c r="AO181" i="3"/>
  <c r="AO323" i="3"/>
  <c r="AO79" i="3"/>
  <c r="AO385" i="3"/>
  <c r="AO531" i="3"/>
  <c r="AO171" i="3"/>
  <c r="AO534" i="3"/>
  <c r="AO257" i="3"/>
  <c r="AO345" i="3"/>
  <c r="AO470" i="3"/>
  <c r="AO602" i="3"/>
  <c r="AO505" i="3"/>
  <c r="AO465" i="3"/>
  <c r="AO202" i="3"/>
  <c r="AO486" i="3"/>
  <c r="AO274" i="3"/>
  <c r="AO605" i="3"/>
  <c r="AO71" i="3"/>
  <c r="AO240" i="3"/>
  <c r="AO322" i="3"/>
  <c r="AO457" i="3"/>
  <c r="AO187" i="3"/>
  <c r="AO91" i="3"/>
  <c r="AO521" i="3"/>
  <c r="AO680" i="3"/>
  <c r="AO24" i="3"/>
  <c r="AO133" i="3"/>
  <c r="AO54" i="3"/>
  <c r="AO77" i="3"/>
  <c r="AO419" i="3"/>
  <c r="AO158" i="3"/>
  <c r="AO420" i="3"/>
  <c r="AO254" i="3"/>
  <c r="AO662" i="3"/>
  <c r="AO469" i="3"/>
  <c r="AO186" i="3"/>
  <c r="AO456" i="3"/>
  <c r="AO597" i="3"/>
  <c r="AO648" i="3"/>
  <c r="AO374" i="3"/>
  <c r="AO162" i="3"/>
  <c r="AO517" i="3"/>
  <c r="AO556" i="3"/>
  <c r="AO89" i="3"/>
  <c r="AO392" i="3"/>
  <c r="AO151" i="3"/>
  <c r="AO320" i="3"/>
  <c r="AO80" i="3"/>
  <c r="AO195" i="3"/>
  <c r="AO211" i="3"/>
  <c r="AO307" i="3"/>
  <c r="AO48" i="3"/>
  <c r="AO95" i="3"/>
  <c r="AO72" i="3"/>
  <c r="AO85" i="3"/>
  <c r="AO639" i="3"/>
  <c r="AO126" i="3"/>
  <c r="AO301" i="3"/>
  <c r="AO244" i="3"/>
  <c r="AO122" i="3"/>
  <c r="AO417" i="3"/>
  <c r="AO430" i="3"/>
  <c r="AO251" i="3"/>
  <c r="AO115" i="3"/>
  <c r="AO371" i="3"/>
  <c r="AO369" i="3"/>
  <c r="AO86" i="3"/>
  <c r="AO148" i="3"/>
  <c r="AO102" i="3"/>
  <c r="AO39" i="3"/>
  <c r="AO398" i="3"/>
  <c r="AO228" i="3"/>
  <c r="AO219" i="3"/>
  <c r="AO169" i="3"/>
  <c r="AO88" i="3"/>
  <c r="AO255" i="3"/>
  <c r="AO368" i="3"/>
  <c r="AO264" i="3"/>
  <c r="AO175" i="3"/>
  <c r="AO218" i="3"/>
  <c r="AO253" i="3"/>
  <c r="AO10" i="3"/>
  <c r="U10" i="3" s="1"/>
  <c r="BG10" i="3" s="1"/>
  <c r="AO243" i="3"/>
  <c r="AO42" i="3"/>
  <c r="AO69" i="3"/>
  <c r="AO532" i="3"/>
  <c r="AO92" i="3"/>
  <c r="AO56" i="3"/>
  <c r="AO245" i="3"/>
  <c r="AO203" i="3"/>
  <c r="AO526" i="3"/>
  <c r="AO19" i="3"/>
  <c r="U19" i="3" s="1"/>
  <c r="BG19" i="3" s="1"/>
  <c r="AO614" i="3"/>
  <c r="AO137" i="3"/>
  <c r="AO356" i="3"/>
  <c r="AO142" i="3"/>
  <c r="AO510" i="3"/>
  <c r="AO40" i="3"/>
  <c r="AO463" i="3"/>
  <c r="AO403" i="3"/>
  <c r="AO125" i="3"/>
  <c r="AO414" i="3"/>
  <c r="AO76" i="3"/>
  <c r="AO17" i="3"/>
  <c r="U17" i="3" s="1"/>
  <c r="BG17" i="3" s="1"/>
  <c r="AO173" i="3"/>
  <c r="AO128" i="3"/>
  <c r="AO580" i="3"/>
  <c r="AO260" i="3"/>
  <c r="AO214" i="3"/>
  <c r="AO241" i="3"/>
  <c r="AO13" i="3"/>
  <c r="U13" i="3" s="1"/>
  <c r="BG13" i="3" s="1"/>
  <c r="AO628" i="3"/>
  <c r="AO506" i="3"/>
  <c r="AO120" i="3"/>
  <c r="AO615" i="3"/>
  <c r="AO199" i="3"/>
  <c r="AO35" i="3"/>
  <c r="AO81" i="3"/>
  <c r="AO30" i="3"/>
  <c r="AO107" i="3"/>
  <c r="AO438" i="3"/>
  <c r="AO8" i="3"/>
  <c r="U8" i="3" s="1"/>
  <c r="AO177" i="3"/>
  <c r="AO655" i="3"/>
  <c r="AO328" i="3"/>
  <c r="AO73" i="3"/>
  <c r="AO426" i="3"/>
  <c r="AO12" i="3"/>
  <c r="U12" i="3" s="1"/>
  <c r="BG12" i="3" s="1"/>
  <c r="AO434" i="3"/>
  <c r="AO176" i="3"/>
  <c r="AO699" i="3"/>
  <c r="AO401" i="3"/>
  <c r="AO63" i="3"/>
  <c r="AO62" i="3"/>
  <c r="AO183" i="3"/>
  <c r="AO49" i="3"/>
  <c r="AO205" i="3"/>
  <c r="AO217" i="3"/>
  <c r="AO643" i="3"/>
  <c r="AO550" i="3"/>
  <c r="AO343" i="3"/>
  <c r="AO326" i="3"/>
  <c r="AO130" i="3"/>
  <c r="AO201" i="3"/>
  <c r="AO70" i="3"/>
  <c r="AO250" i="3"/>
  <c r="AO437" i="3"/>
  <c r="AO636" i="3"/>
  <c r="AO623" i="3"/>
  <c r="AO452" i="3"/>
  <c r="AO223" i="3"/>
  <c r="AO564" i="3"/>
  <c r="AO215" i="3"/>
  <c r="AO259" i="3"/>
  <c r="AO302" i="3"/>
  <c r="AO552" i="3"/>
  <c r="AO449" i="3"/>
  <c r="AO351" i="3"/>
  <c r="AO261" i="3"/>
  <c r="AO574" i="3"/>
  <c r="AO598" i="3"/>
  <c r="AO363" i="3"/>
  <c r="AO393" i="3"/>
  <c r="AO109" i="3"/>
  <c r="AO387" i="3"/>
  <c r="AO447" i="3"/>
  <c r="AO84" i="3"/>
  <c r="AO354" i="3"/>
  <c r="AO349" i="3"/>
  <c r="AO559" i="3"/>
  <c r="AO538" i="3"/>
  <c r="AO547" i="3"/>
  <c r="AO99" i="3"/>
  <c r="AO209" i="3"/>
  <c r="AO334" i="3"/>
  <c r="AO627" i="3"/>
  <c r="AO227" i="3"/>
  <c r="AO560" i="3"/>
  <c r="AO190" i="3"/>
  <c r="AO610" i="3"/>
  <c r="AO111" i="3"/>
  <c r="AO558" i="3"/>
  <c r="AO612" i="3"/>
  <c r="AO294" i="3"/>
  <c r="AO676" i="3"/>
  <c r="AO135" i="3"/>
  <c r="AO411" i="3"/>
  <c r="AO661" i="3"/>
  <c r="AO51" i="3"/>
  <c r="AO44" i="3"/>
  <c r="AO424" i="3"/>
  <c r="AO41" i="3"/>
  <c r="AO466" i="3"/>
  <c r="AO226" i="3"/>
  <c r="AO55" i="3"/>
  <c r="AO288" i="3"/>
  <c r="AO20" i="3"/>
  <c r="U20" i="3" s="1"/>
  <c r="BG20" i="3" s="1"/>
  <c r="AO303" i="3"/>
  <c r="AO474" i="3"/>
  <c r="AO174" i="3"/>
  <c r="AO103" i="3"/>
  <c r="AO172" i="3"/>
  <c r="AO145" i="3"/>
  <c r="AO682" i="3"/>
  <c r="AO539" i="3"/>
  <c r="AO467" i="3"/>
  <c r="AO362" i="3"/>
  <c r="AO65" i="3"/>
  <c r="AO98" i="3"/>
  <c r="AO185" i="3"/>
  <c r="AO446" i="3"/>
  <c r="AO370" i="3"/>
  <c r="AO278" i="3"/>
  <c r="AO347" i="3"/>
  <c r="AO380" i="3"/>
  <c r="AO395" i="3"/>
  <c r="AO196" i="3"/>
  <c r="AO691" i="3"/>
  <c r="AO284" i="3"/>
  <c r="AO311" i="3"/>
  <c r="AO462" i="3"/>
  <c r="AO156" i="3"/>
  <c r="AO632" i="3"/>
  <c r="AO93" i="3"/>
  <c r="AO525" i="3"/>
  <c r="AO157" i="3"/>
  <c r="AO407" i="3"/>
  <c r="AO297" i="3"/>
  <c r="AO388" i="3"/>
  <c r="AO413" i="3"/>
  <c r="AO113" i="3"/>
  <c r="AO404" i="3"/>
  <c r="AO576" i="3"/>
  <c r="AO584" i="3"/>
  <c r="AO379" i="3"/>
  <c r="AO344" i="3"/>
  <c r="AO281" i="3"/>
  <c r="AO555" i="3"/>
  <c r="AO335" i="3"/>
  <c r="AO483" i="3"/>
  <c r="AO9" i="3"/>
  <c r="U9" i="3" s="1"/>
  <c r="BG9" i="3" s="1"/>
  <c r="AO155" i="3"/>
  <c r="AO123" i="3"/>
  <c r="AO594" i="3"/>
  <c r="AO234" i="3"/>
  <c r="AO317" i="3"/>
  <c r="AO688" i="3"/>
  <c r="AO554" i="3"/>
  <c r="AO566" i="3"/>
  <c r="AO58" i="3"/>
  <c r="AO237" i="3"/>
  <c r="AO394" i="3"/>
  <c r="AO428" i="3"/>
  <c r="AO350" i="3"/>
  <c r="AO596" i="3"/>
  <c r="AO663" i="3"/>
  <c r="AO545" i="3"/>
  <c r="AO279" i="3"/>
  <c r="AO132" i="3"/>
  <c r="AO149" i="3"/>
  <c r="AO319" i="3"/>
  <c r="AO432" i="3"/>
  <c r="AO26" i="3"/>
  <c r="AO568" i="3"/>
  <c r="AO198" i="3"/>
  <c r="AO575" i="3"/>
  <c r="AO188" i="3"/>
  <c r="AO528" i="3"/>
  <c r="AO441" i="3"/>
  <c r="AO509" i="3"/>
  <c r="AO515" i="3"/>
  <c r="AO471" i="3"/>
  <c r="AO18" i="3"/>
  <c r="U18" i="3" s="1"/>
  <c r="BG18" i="3" s="1"/>
  <c r="AO421" i="3"/>
  <c r="AO533" i="3"/>
  <c r="AO408" i="3"/>
  <c r="AO101" i="3"/>
  <c r="AO229" i="3"/>
  <c r="AO295" i="3"/>
  <c r="AO221" i="3"/>
  <c r="AO619" i="3"/>
  <c r="AO599" i="3"/>
  <c r="AO600" i="3"/>
  <c r="AO200" i="3"/>
  <c r="AO431" i="3"/>
  <c r="AO488" i="3"/>
  <c r="AO461" i="3"/>
  <c r="AO516" i="3"/>
  <c r="AO300" i="3"/>
  <c r="AO136" i="3"/>
  <c r="AO519" i="3"/>
  <c r="AO112" i="3"/>
  <c r="AO543" i="3"/>
  <c r="AO372" i="3"/>
  <c r="AO143" i="3"/>
  <c r="AO585" i="3"/>
  <c r="AO530" i="3"/>
  <c r="AO542" i="3"/>
  <c r="AO197" i="3"/>
  <c r="AO105" i="3"/>
  <c r="AO384" i="3"/>
  <c r="AO635" i="3"/>
  <c r="AO641" i="3"/>
  <c r="AO252" i="3"/>
  <c r="AO391" i="3"/>
  <c r="AO484" i="3"/>
  <c r="AO712" i="3"/>
  <c r="AO131" i="3"/>
  <c r="AO325" i="3"/>
  <c r="AO316" i="3"/>
  <c r="AO454" i="3"/>
  <c r="AO493" i="3"/>
  <c r="AO450" i="3"/>
  <c r="AO154" i="3"/>
  <c r="AO14" i="3"/>
  <c r="U14" i="3" s="1"/>
  <c r="BG14" i="3" s="1"/>
  <c r="AO180" i="3"/>
  <c r="AO312" i="3"/>
  <c r="AO179" i="3"/>
  <c r="AO74" i="3"/>
  <c r="AO141" i="3"/>
  <c r="AO304" i="3"/>
  <c r="AO293" i="3"/>
  <c r="AO287" i="3"/>
  <c r="AO359" i="3"/>
  <c r="AO124" i="3"/>
  <c r="AO406" i="3"/>
  <c r="AO178" i="3"/>
  <c r="AO208" i="3"/>
  <c r="AO458" i="3"/>
  <c r="AO573" i="3"/>
  <c r="AO249" i="3"/>
  <c r="AO665" i="3"/>
  <c r="AO491" i="3"/>
  <c r="AO551" i="3"/>
  <c r="AO396" i="3"/>
  <c r="AO256" i="3"/>
  <c r="AO613" i="3"/>
  <c r="AO409" i="3"/>
  <c r="AO690" i="3"/>
  <c r="AO477" i="3"/>
  <c r="AO492" i="3"/>
  <c r="AO625" i="3"/>
  <c r="AO164" i="3"/>
  <c r="AO327" i="3"/>
  <c r="AO644" i="3"/>
  <c r="AO357" i="3"/>
  <c r="AO561" i="3"/>
  <c r="AO263" i="3"/>
  <c r="AO329" i="3"/>
  <c r="AO299" i="3"/>
  <c r="AO422" i="3"/>
  <c r="AO460" i="3"/>
  <c r="AO23" i="3"/>
  <c r="AO412" i="3"/>
  <c r="AO577" i="3"/>
  <c r="AO557" i="3"/>
  <c r="AO276" i="3"/>
  <c r="AO495" i="3"/>
  <c r="AO640" i="3"/>
  <c r="AO523" i="3"/>
  <c r="AO535" i="3"/>
  <c r="AO365" i="3"/>
  <c r="AO159" i="3"/>
  <c r="AO445" i="3"/>
  <c r="AO544" i="3"/>
  <c r="AO353" i="3"/>
  <c r="AO583" i="3"/>
  <c r="AO399" i="3"/>
  <c r="AO222" i="3"/>
  <c r="AO674" i="3"/>
  <c r="AO666" i="3"/>
  <c r="AO645" i="3"/>
  <c r="AO340" i="3"/>
  <c r="AO549" i="3"/>
  <c r="AO435" i="3"/>
  <c r="AO586" i="3"/>
  <c r="AO503" i="3"/>
  <c r="AO540" i="3"/>
  <c r="AO537" i="3"/>
  <c r="AO693" i="3"/>
  <c r="AO309" i="3"/>
  <c r="AO702" i="3"/>
  <c r="AO604" i="3"/>
  <c r="AO448" i="3"/>
  <c r="AO318" i="3"/>
  <c r="AO664" i="3"/>
  <c r="AO675" i="3"/>
  <c r="AO657" i="3"/>
  <c r="AO677" i="3"/>
  <c r="AO332" i="3"/>
  <c r="AO578" i="3"/>
  <c r="AO361" i="3"/>
  <c r="AO15" i="3"/>
  <c r="U15" i="3" s="1"/>
  <c r="BG15" i="3" s="1"/>
  <c r="AO570" i="3"/>
  <c r="AO496" i="3"/>
  <c r="AO507" i="3"/>
  <c r="AO607" i="3"/>
  <c r="AO673" i="3"/>
  <c r="AO711" i="3"/>
  <c r="AO291" i="3"/>
  <c r="AO336" i="3"/>
  <c r="AO433" i="3"/>
  <c r="AO194" i="3"/>
  <c r="AO704" i="3"/>
  <c r="AO52" i="3"/>
  <c r="AO25" i="3"/>
  <c r="AO621" i="3"/>
  <c r="AO389" i="3"/>
  <c r="AO683" i="3"/>
  <c r="AO225" i="3"/>
  <c r="AO314" i="3"/>
  <c r="AO400" i="3"/>
  <c r="AO390" i="3"/>
  <c r="AO339" i="3"/>
  <c r="AO589" i="3"/>
  <c r="AO679" i="3"/>
  <c r="AO686" i="3"/>
  <c r="AO464" i="3"/>
  <c r="AO652" i="3"/>
  <c r="AO440" i="3"/>
  <c r="AO630" i="3"/>
  <c r="AO315" i="3"/>
  <c r="AO713" i="3"/>
  <c r="AO436" i="3"/>
  <c r="AO658" i="3"/>
  <c r="AO642" i="3"/>
  <c r="AO453" i="3"/>
  <c r="AO569" i="3"/>
  <c r="AO511" i="3"/>
  <c r="AO220" i="3"/>
  <c r="AO499" i="3"/>
  <c r="AO716" i="3"/>
  <c r="AO182" i="3"/>
  <c r="AO429" i="3"/>
  <c r="AO266" i="3"/>
  <c r="AO502" i="3"/>
  <c r="AO360" i="3"/>
  <c r="AO476" i="3"/>
  <c r="AO333" i="3"/>
  <c r="AO706" i="3"/>
  <c r="AO377" i="3"/>
  <c r="AO654" i="3"/>
  <c r="AO650" i="3"/>
  <c r="AO667" i="3"/>
  <c r="AO490" i="3"/>
  <c r="AO646" i="3"/>
  <c r="AO672" i="3"/>
  <c r="AO415" i="3"/>
  <c r="AO626" i="3"/>
  <c r="AO376" i="3"/>
  <c r="AO501" i="3"/>
  <c r="AO620" i="3"/>
  <c r="AO444" i="3"/>
  <c r="AO481" i="3"/>
  <c r="AO455" i="3"/>
  <c r="AO678" i="3"/>
  <c r="AO668" i="3"/>
  <c r="AO348" i="3"/>
  <c r="AO459" i="3"/>
  <c r="AO637" i="3"/>
  <c r="AO649" i="3"/>
  <c r="AO587" i="3"/>
  <c r="AO579" i="3"/>
  <c r="AO270" i="3"/>
  <c r="AO258" i="3"/>
  <c r="AO277" i="3"/>
  <c r="AO383" i="3"/>
  <c r="AO416" i="3"/>
  <c r="AO272" i="3"/>
  <c r="AO479" i="3"/>
  <c r="AO671" i="3"/>
  <c r="AO701" i="3"/>
  <c r="AO508" i="3"/>
  <c r="AO595" i="3"/>
  <c r="AO687" i="3"/>
  <c r="AO692" i="3"/>
  <c r="AO705" i="3"/>
  <c r="AO212" i="3"/>
  <c r="AO700" i="3"/>
  <c r="AO581" i="3"/>
  <c r="AO313" i="3"/>
  <c r="AO703" i="3"/>
  <c r="AO651" i="3"/>
  <c r="AO624" i="3"/>
  <c r="AO283" i="3"/>
  <c r="AO425" i="3"/>
  <c r="AO609" i="3"/>
  <c r="AO337" i="3"/>
  <c r="AO397" i="3"/>
  <c r="AO591" i="3"/>
  <c r="AO480" i="3"/>
  <c r="AO618" i="3"/>
  <c r="AO296" i="3"/>
  <c r="AO423" i="3"/>
  <c r="AO715" i="3"/>
  <c r="AO684" i="3"/>
  <c r="AO567" i="3"/>
  <c r="AO669" i="3"/>
  <c r="AO697" i="3"/>
  <c r="AO210" i="3"/>
  <c r="AO355" i="3"/>
  <c r="AO631" i="3"/>
  <c r="AO427" i="3"/>
  <c r="AO708" i="3"/>
  <c r="AO656" i="3"/>
  <c r="AO527" i="3"/>
  <c r="AO514" i="3"/>
  <c r="AO321" i="3"/>
  <c r="AO616" i="3"/>
  <c r="AO707" i="3"/>
  <c r="AO638" i="3"/>
  <c r="AO698" i="3"/>
  <c r="AO522" i="3"/>
  <c r="AO695" i="3"/>
  <c r="AO497" i="3"/>
  <c r="AO373" i="3"/>
  <c r="AO451" i="3"/>
  <c r="AO689" i="3"/>
  <c r="AO487" i="3"/>
  <c r="AO653" i="3"/>
  <c r="AO548" i="3"/>
  <c r="AO660" i="3"/>
  <c r="AO608" i="3"/>
  <c r="AO647" i="3"/>
  <c r="AO475" i="3"/>
  <c r="AO571" i="3"/>
  <c r="AO366" i="3"/>
  <c r="AO382" i="3"/>
  <c r="AO617" i="3"/>
  <c r="AO681" i="3"/>
  <c r="AO439" i="3"/>
  <c r="AO717" i="3"/>
  <c r="AO709" i="3"/>
  <c r="AO268" i="3"/>
  <c r="AO518" i="3"/>
  <c r="AO512" i="3"/>
  <c r="AO500" i="3"/>
  <c r="AO482" i="3"/>
  <c r="AO629" i="3"/>
  <c r="AO588" i="3"/>
  <c r="AO696" i="3"/>
  <c r="AO308" i="3"/>
  <c r="AO606" i="3"/>
  <c r="AO562" i="3"/>
  <c r="AO367" i="3"/>
  <c r="AO670" i="3"/>
  <c r="AO611" i="3"/>
  <c r="AO710" i="3"/>
  <c r="AO405" i="3"/>
  <c r="AO633" i="3"/>
  <c r="AO694" i="3"/>
  <c r="AO592" i="3"/>
  <c r="AO603" i="3"/>
  <c r="AO714" i="3"/>
</calcChain>
</file>

<file path=xl/comments1.xml><?xml version="1.0" encoding="utf-8"?>
<comments xmlns="http://schemas.openxmlformats.org/spreadsheetml/2006/main">
  <authors>
    <author>Paul Robinson</author>
  </authors>
  <commentList>
    <comment ref="F7" authorId="0" shapeId="0">
      <text>
        <r>
          <rPr>
            <sz val="9"/>
            <color indexed="81"/>
            <rFont val="Tahoma"/>
            <family val="2"/>
          </rPr>
          <t xml:space="preserve">Please provide the total number of shareholders recorded on the scheme’s register as at the end of the Reporting Period.
The figure provided in this field should match that given in response to the same question in the relevant scheme’s Form 141 as at the same period end
</t>
        </r>
      </text>
    </comment>
    <comment ref="G7" authorId="0" shapeId="0">
      <text>
        <r>
          <rPr>
            <sz val="9"/>
            <color indexed="81"/>
            <rFont val="Tahoma"/>
            <family val="2"/>
          </rPr>
          <t>Please indicate how many of the shareholders recorded on the scheme’s/cell’s register fall within the intermediary provisions of Section 9.8 of the Handbook. 
As an example, where one intermediary has control of ten designated accounts, each recorded as a shareholder on a scheme’s register, the figure provided should be ten.</t>
        </r>
      </text>
    </comment>
    <comment ref="H7" authorId="0" shapeId="0">
      <text>
        <r>
          <rPr>
            <sz val="9"/>
            <color indexed="81"/>
            <rFont val="Tahoma"/>
            <family val="2"/>
          </rPr>
          <t>Further to the previous question, of the total number of investors recorded on the share register falling within the intermediary provisions of section 9.8 of the Handbook, please provide the total number of intermediaries controlling those shareholdings. 
Using the previous example, where one intermediary has control of ten designated accounts on a scheme’s register, the figure provided should be one.</t>
        </r>
      </text>
    </comment>
    <comment ref="I7" authorId="0" shapeId="0">
      <text>
        <r>
          <rPr>
            <sz val="9"/>
            <color indexed="81"/>
            <rFont val="Tahoma"/>
            <family val="2"/>
          </rPr>
          <t>With regard to the number of intermediaries provided in response to the previous question, please confirm how many of those intermediaries, through the aggregated total of accounts controlled by them, alone control greater than 25% of the specific scheme or cell.
Continuing with the previous example, if one intermediary has control of ten designated accounts each holding 4% of the scheme, the aggregated holding of the intermediary would be 40%, therefore the firm would add 1 to its answer to this question.</t>
        </r>
      </text>
    </comment>
    <comment ref="J7" authorId="0" shapeId="0">
      <text>
        <r>
          <rPr>
            <sz val="9"/>
            <color indexed="81"/>
            <rFont val="Tahoma"/>
            <family val="2"/>
          </rPr>
          <t>Please provide the total aggregated percentage of the scheme/cell held by all intermediaries on behalf of third parties.
Following on from the example above, where, in addition to the intermediary controlling 40% of the scheme, there is one other intermediary with an aggregated holding of 20% of the scheme, the firm should give an answer of 60% to this question.</t>
        </r>
      </text>
    </comment>
    <comment ref="K7" authorId="0" shapeId="0">
      <text>
        <r>
          <rPr>
            <sz val="9"/>
            <color indexed="81"/>
            <rFont val="Tahoma"/>
            <family val="2"/>
          </rPr>
          <t>Please provide the percentage holding of the single intermediary with the largest aggregated holding in the scheme/cell.</t>
        </r>
      </text>
    </comment>
  </commentList>
</comments>
</file>

<file path=xl/sharedStrings.xml><?xml version="1.0" encoding="utf-8"?>
<sst xmlns="http://schemas.openxmlformats.org/spreadsheetml/2006/main" count="476" uniqueCount="430">
  <si>
    <t>Other</t>
  </si>
  <si>
    <t>Guernsey</t>
  </si>
  <si>
    <t>Jersey</t>
  </si>
  <si>
    <t>Isle of Man</t>
  </si>
  <si>
    <t>United Kingdom of Great Britain and Northern Ireland (the)</t>
  </si>
  <si>
    <t>Australia</t>
  </si>
  <si>
    <t>Austria</t>
  </si>
  <si>
    <t>Belgium</t>
  </si>
  <si>
    <t>Bermuda</t>
  </si>
  <si>
    <t>Bulgaria</t>
  </si>
  <si>
    <t>Canada</t>
  </si>
  <si>
    <t>Cayman Islands (the)</t>
  </si>
  <si>
    <t>Denmark</t>
  </si>
  <si>
    <t>Estonia</t>
  </si>
  <si>
    <t>Finland</t>
  </si>
  <si>
    <t>France</t>
  </si>
  <si>
    <t>Germany</t>
  </si>
  <si>
    <t>Gibraltar</t>
  </si>
  <si>
    <t>Greece</t>
  </si>
  <si>
    <t>Hong Kong</t>
  </si>
  <si>
    <t>Hungary</t>
  </si>
  <si>
    <t>Iceland</t>
  </si>
  <si>
    <t>Ireland</t>
  </si>
  <si>
    <t>Italy</t>
  </si>
  <si>
    <t>Japan</t>
  </si>
  <si>
    <t>Latvia</t>
  </si>
  <si>
    <t>Liechtenstein</t>
  </si>
  <si>
    <t>Lithuania</t>
  </si>
  <si>
    <t>Luxembourg</t>
  </si>
  <si>
    <t>Malta</t>
  </si>
  <si>
    <t>New Zealand</t>
  </si>
  <si>
    <t>Norway</t>
  </si>
  <si>
    <t>Portugal</t>
  </si>
  <si>
    <t>Singapore</t>
  </si>
  <si>
    <t>Slovenia</t>
  </si>
  <si>
    <t>South Africa</t>
  </si>
  <si>
    <t>Spain</t>
  </si>
  <si>
    <t>Sweden</t>
  </si>
  <si>
    <t>Switzerland</t>
  </si>
  <si>
    <t>United States of America (the)</t>
  </si>
  <si>
    <t>SCHEME DETAILS</t>
  </si>
  <si>
    <t>HIDDEN BELOW</t>
  </si>
  <si>
    <t>HIDDEN ABOVE</t>
  </si>
  <si>
    <t>Percentage Holding of Largest Intermediary</t>
  </si>
  <si>
    <t>LOCATION OF INTERMEDIARIES</t>
  </si>
  <si>
    <t>Introduction</t>
  </si>
  <si>
    <r>
      <t xml:space="preserve">Firm Name </t>
    </r>
    <r>
      <rPr>
        <sz val="10"/>
        <color rgb="FFFF0000"/>
        <rFont val="Arial"/>
        <family val="2"/>
      </rPr>
      <t>*</t>
    </r>
  </si>
  <si>
    <t>Name of Collective Investment Scheme</t>
  </si>
  <si>
    <r>
      <t xml:space="preserve">Name of Cell
</t>
    </r>
    <r>
      <rPr>
        <i/>
        <sz val="10"/>
        <color theme="1"/>
        <rFont val="Arial"/>
        <family val="2"/>
      </rPr>
      <t>(For PCCs/ICCs, please provide statistics on a per-cell basis.  For other schemes, or where there are no cells, please leave this column blank)</t>
    </r>
  </si>
  <si>
    <t>Frequency of Dealing</t>
  </si>
  <si>
    <t>Percentage of Scheme/ Cell Held Through Intermediary Arrangements</t>
  </si>
  <si>
    <t>Open-Ended Scheme</t>
  </si>
  <si>
    <t>Closed-Ended Scheme</t>
  </si>
  <si>
    <t>Non-Guernsey Scheme</t>
  </si>
  <si>
    <t>Daily</t>
  </si>
  <si>
    <t>Weekly</t>
  </si>
  <si>
    <t>Monthly</t>
  </si>
  <si>
    <t>Quarterly</t>
  </si>
  <si>
    <t>Annually</t>
  </si>
  <si>
    <t>Biannually</t>
  </si>
  <si>
    <t>N/A</t>
  </si>
  <si>
    <t>Number of Intermediaries Holding Alone &gt;25% of the Scheme/ Cell</t>
  </si>
  <si>
    <r>
      <t xml:space="preserve">Name of Collective Investment Scheme
</t>
    </r>
    <r>
      <rPr>
        <i/>
        <sz val="10"/>
        <color theme="1"/>
        <rFont val="Arial"/>
        <family val="2"/>
      </rPr>
      <t>(autofilled)</t>
    </r>
  </si>
  <si>
    <r>
      <t xml:space="preserve">Name of Cell
</t>
    </r>
    <r>
      <rPr>
        <i/>
        <sz val="10"/>
        <color theme="1"/>
        <rFont val="Arial"/>
        <family val="2"/>
      </rPr>
      <t>(For PCCs/ICCs, please provide statistics on a per-cell basis.  For other schemes, or where there are no cells, please leave this column blank)
(autofilled)</t>
    </r>
  </si>
  <si>
    <t>Number of Investors Covered Under an Intermediary Arrangement</t>
  </si>
  <si>
    <t>Afghanistan</t>
  </si>
  <si>
    <t>Albania</t>
  </si>
  <si>
    <t>Algeria</t>
  </si>
  <si>
    <t>Andorra</t>
  </si>
  <si>
    <t>Angola</t>
  </si>
  <si>
    <t>Argentina</t>
  </si>
  <si>
    <t>Armenia</t>
  </si>
  <si>
    <t>Aruba</t>
  </si>
  <si>
    <t>Azerbaijan</t>
  </si>
  <si>
    <t>Bahrain</t>
  </si>
  <si>
    <t>Bangladesh</t>
  </si>
  <si>
    <t>Barbados</t>
  </si>
  <si>
    <t>Belarus</t>
  </si>
  <si>
    <t>Belize</t>
  </si>
  <si>
    <t>Benin</t>
  </si>
  <si>
    <t>Bhutan</t>
  </si>
  <si>
    <t>Bonaire, Sint Eustatius and Saba</t>
  </si>
  <si>
    <t>Bosnia and Herzegovina</t>
  </si>
  <si>
    <t>Botswana</t>
  </si>
  <si>
    <t>Brazil</t>
  </si>
  <si>
    <t>Burkina Faso</t>
  </si>
  <si>
    <t>Burundi</t>
  </si>
  <si>
    <t>Cambodia</t>
  </si>
  <si>
    <t>Cameroon</t>
  </si>
  <si>
    <t>Chad</t>
  </si>
  <si>
    <t>Chile</t>
  </si>
  <si>
    <t>China</t>
  </si>
  <si>
    <t>Colombia</t>
  </si>
  <si>
    <t>Costa Rica</t>
  </si>
  <si>
    <t>Croatia</t>
  </si>
  <si>
    <t>Cuba</t>
  </si>
  <si>
    <t>Czech Republic</t>
  </si>
  <si>
    <t>Djibouti</t>
  </si>
  <si>
    <t>Dominica</t>
  </si>
  <si>
    <t>Ecuador</t>
  </si>
  <si>
    <t>Egypt</t>
  </si>
  <si>
    <t>El Salvador</t>
  </si>
  <si>
    <t>Equatorial Guinea</t>
  </si>
  <si>
    <t>Eritrea</t>
  </si>
  <si>
    <t>Ethiopia</t>
  </si>
  <si>
    <t>Fiji</t>
  </si>
  <si>
    <t>French Polynesia</t>
  </si>
  <si>
    <t>Gabon</t>
  </si>
  <si>
    <t>Georgia</t>
  </si>
  <si>
    <t>Ghana</t>
  </si>
  <si>
    <t>Greenland</t>
  </si>
  <si>
    <t>Grenada</t>
  </si>
  <si>
    <t>Guatemala</t>
  </si>
  <si>
    <t>Guinea</t>
  </si>
  <si>
    <t>Guinea-Bissau</t>
  </si>
  <si>
    <t>Guyana</t>
  </si>
  <si>
    <t>Haiti</t>
  </si>
  <si>
    <t>Honduras</t>
  </si>
  <si>
    <t>India</t>
  </si>
  <si>
    <t>Indonesia</t>
  </si>
  <si>
    <t>Iraq</t>
  </si>
  <si>
    <t>Israel</t>
  </si>
  <si>
    <t>Jamaica</t>
  </si>
  <si>
    <t>Jordan</t>
  </si>
  <si>
    <t>Kazakhstan</t>
  </si>
  <si>
    <t>Kenya</t>
  </si>
  <si>
    <t>Kiribati</t>
  </si>
  <si>
    <t>Kuwait</t>
  </si>
  <si>
    <t>Lebanon</t>
  </si>
  <si>
    <t>Lesotho</t>
  </si>
  <si>
    <t>Liberia</t>
  </si>
  <si>
    <t>Libya</t>
  </si>
  <si>
    <t>Madagascar</t>
  </si>
  <si>
    <t>Malawi</t>
  </si>
  <si>
    <t>Malaysia</t>
  </si>
  <si>
    <t>Maldives</t>
  </si>
  <si>
    <t>Mali</t>
  </si>
  <si>
    <t>Mauritania</t>
  </si>
  <si>
    <t>Mauritius</t>
  </si>
  <si>
    <t>Mexico</t>
  </si>
  <si>
    <t>Mongolia</t>
  </si>
  <si>
    <t>Montenegro</t>
  </si>
  <si>
    <t>Morocco</t>
  </si>
  <si>
    <t>Mozambique</t>
  </si>
  <si>
    <t>Myanmar</t>
  </si>
  <si>
    <t>Namibia</t>
  </si>
  <si>
    <t>Nauru</t>
  </si>
  <si>
    <t>Nepal</t>
  </si>
  <si>
    <t>Netherlands</t>
  </si>
  <si>
    <t>New Caledonia</t>
  </si>
  <si>
    <t>Nicaragua</t>
  </si>
  <si>
    <t>Nigeria</t>
  </si>
  <si>
    <t>Oman</t>
  </si>
  <si>
    <t>Pakistan</t>
  </si>
  <si>
    <t>Palau</t>
  </si>
  <si>
    <t>Panama</t>
  </si>
  <si>
    <t>Papua New Guinea</t>
  </si>
  <si>
    <t>Paraguay</t>
  </si>
  <si>
    <t>Peru</t>
  </si>
  <si>
    <t>Poland</t>
  </si>
  <si>
    <t>Qatar</t>
  </si>
  <si>
    <t>Romania</t>
  </si>
  <si>
    <t>Rwanda</t>
  </si>
  <si>
    <t>Samoa</t>
  </si>
  <si>
    <t>San Marino</t>
  </si>
  <si>
    <t>Sao Tome and Principe</t>
  </si>
  <si>
    <t>Saudi Arabia</t>
  </si>
  <si>
    <t>Senegal</t>
  </si>
  <si>
    <t>Serbia</t>
  </si>
  <si>
    <t>Seychelles</t>
  </si>
  <si>
    <t>Sierra Leone</t>
  </si>
  <si>
    <t>Slovakia</t>
  </si>
  <si>
    <t>Solomon Islands</t>
  </si>
  <si>
    <t>Somalia</t>
  </si>
  <si>
    <t>South Sudan</t>
  </si>
  <si>
    <t>Sri Lanka</t>
  </si>
  <si>
    <t>Suriname</t>
  </si>
  <si>
    <t>Swaziland</t>
  </si>
  <si>
    <t>Tajikistan</t>
  </si>
  <si>
    <t>Thailand</t>
  </si>
  <si>
    <t>Togo</t>
  </si>
  <si>
    <t>Tonga</t>
  </si>
  <si>
    <t>Trinidad and Tobago</t>
  </si>
  <si>
    <t>Tunisia</t>
  </si>
  <si>
    <t>Turkey</t>
  </si>
  <si>
    <t>Turkmenistan</t>
  </si>
  <si>
    <t>Tuvalu</t>
  </si>
  <si>
    <t>Uganda</t>
  </si>
  <si>
    <t>Ukraine</t>
  </si>
  <si>
    <t>Uruguay</t>
  </si>
  <si>
    <t>Uzbekistan</t>
  </si>
  <si>
    <t>Vanuatu</t>
  </si>
  <si>
    <t>Wallis and Futuna</t>
  </si>
  <si>
    <t>Yemen</t>
  </si>
  <si>
    <t>Zambia</t>
  </si>
  <si>
    <t>Zimbabwe</t>
  </si>
  <si>
    <t>Åland Islands</t>
  </si>
  <si>
    <t>Alderney</t>
  </si>
  <si>
    <t>American Samoa</t>
  </si>
  <si>
    <t>Anguilla</t>
  </si>
  <si>
    <t>Antarctica</t>
  </si>
  <si>
    <t>Antigua and Barbuda</t>
  </si>
  <si>
    <t>Bahamas (the)</t>
  </si>
  <si>
    <t>Bolivia (Plurinational State of)</t>
  </si>
  <si>
    <t>Bouvet Island</t>
  </si>
  <si>
    <t>British Indian Ocean Territory (the)</t>
  </si>
  <si>
    <t>Brunei Darussalam</t>
  </si>
  <si>
    <t>Cabo Verde</t>
  </si>
  <si>
    <t>Central African Republic (the)</t>
  </si>
  <si>
    <t>Christmas Island</t>
  </si>
  <si>
    <t>Cocos (Keeling) Islands (the)</t>
  </si>
  <si>
    <t>Comoros (the)</t>
  </si>
  <si>
    <t>Congo (the Democratic Republic of the)</t>
  </si>
  <si>
    <t>Congo (the)</t>
  </si>
  <si>
    <t>Cook Islands (the)</t>
  </si>
  <si>
    <t>Côte d'Ivoire</t>
  </si>
  <si>
    <t>Curaçao</t>
  </si>
  <si>
    <t>Republic of Cyprus</t>
  </si>
  <si>
    <t>Dominican Republic (the)</t>
  </si>
  <si>
    <t>Falkland Islands (the) [Malvinas]</t>
  </si>
  <si>
    <t>Faroe Islands (the)</t>
  </si>
  <si>
    <t>French Guiana</t>
  </si>
  <si>
    <t>French Southern Territories (the)</t>
  </si>
  <si>
    <t>Gambia (the)</t>
  </si>
  <si>
    <t>Guadeloupe</t>
  </si>
  <si>
    <t>Guam</t>
  </si>
  <si>
    <t>Heard Island and McDonald Islands</t>
  </si>
  <si>
    <t>Holy See (the)</t>
  </si>
  <si>
    <t>Iran (Islamic Republic of)</t>
  </si>
  <si>
    <t>Korea (the Democratic People's Republic of)</t>
  </si>
  <si>
    <t>Korea (the Republic of)</t>
  </si>
  <si>
    <t>Kyrgyzstan</t>
  </si>
  <si>
    <t>Lao People's Democratic Republic (the)</t>
  </si>
  <si>
    <t>Macao</t>
  </si>
  <si>
    <t>Macedonia (the former Yugoslav Republic of)</t>
  </si>
  <si>
    <t>Marshall Islands (the)</t>
  </si>
  <si>
    <t>Martinique</t>
  </si>
  <si>
    <t>Mayotte</t>
  </si>
  <si>
    <t>Micronesia (Federated States of)</t>
  </si>
  <si>
    <t>Moldova (the Republic of)</t>
  </si>
  <si>
    <t>Monaco</t>
  </si>
  <si>
    <t>Montserrat</t>
  </si>
  <si>
    <t>Niger (the)</t>
  </si>
  <si>
    <t>Niue</t>
  </si>
  <si>
    <t>Norfolk Island</t>
  </si>
  <si>
    <t>Northern Mariana Islands (the)</t>
  </si>
  <si>
    <t>Palestine, State of</t>
  </si>
  <si>
    <t>Philippines (the)</t>
  </si>
  <si>
    <t>Pitcairn</t>
  </si>
  <si>
    <t>Puerto Rico</t>
  </si>
  <si>
    <t>Réunion</t>
  </si>
  <si>
    <t>Russian Federation (the)</t>
  </si>
  <si>
    <t>Saint Barthélemy</t>
  </si>
  <si>
    <t>Saint Helena, Ascension and Tristan da Cunha</t>
  </si>
  <si>
    <t>Saint Kitts and Nevis</t>
  </si>
  <si>
    <t>Saint Lucia</t>
  </si>
  <si>
    <t>Saint Martin (French part)</t>
  </si>
  <si>
    <t>Saint Pierre and Miquelon</t>
  </si>
  <si>
    <t>Saint Vincent and the Grenadines</t>
  </si>
  <si>
    <t>Sark</t>
  </si>
  <si>
    <t>Sint Maarten (Dutch part)</t>
  </si>
  <si>
    <t>South Georgia and the South Sandwich Islands</t>
  </si>
  <si>
    <t>Sudan (the)</t>
  </si>
  <si>
    <t>Svalbard and Jan Mayen</t>
  </si>
  <si>
    <t>Syrian Arab Republic</t>
  </si>
  <si>
    <t>Taiwan (Province of China)</t>
  </si>
  <si>
    <t>Tanzania, United Republic of</t>
  </si>
  <si>
    <t>Timor-Leste</t>
  </si>
  <si>
    <t>Tokelau</t>
  </si>
  <si>
    <t>Turks and Caicos Islands (the)</t>
  </si>
  <si>
    <t>United Arab Emirates (the)</t>
  </si>
  <si>
    <t>United States Minor Outlying Islands (the)</t>
  </si>
  <si>
    <t>Venezuela (Bolivarian Republic of)</t>
  </si>
  <si>
    <t>Viet Nam</t>
  </si>
  <si>
    <t>Virgin Islands (British)</t>
  </si>
  <si>
    <t>Virgin Islands (U.S.)</t>
  </si>
  <si>
    <t>Western Sahara</t>
  </si>
  <si>
    <r>
      <t xml:space="preserve">GFSC Reference </t>
    </r>
    <r>
      <rPr>
        <sz val="10"/>
        <color rgb="FFFF0000"/>
        <rFont val="Arial"/>
        <family val="2"/>
      </rPr>
      <t>*</t>
    </r>
  </si>
  <si>
    <t>This annual return is for investment licence holders which are the Designated Manager/Administrator/Transfer Agent for Collective Investment Schemes ("Schemes").</t>
  </si>
  <si>
    <t>Number of Disclosures made as a Result of Intermediary Relationships that have been Exited, Cancelled or Declined</t>
  </si>
  <si>
    <r>
      <t xml:space="preserve">Comments Regarding Instances Where the Firm has Sought Information from an Intermediary About the Identity of its Customers
</t>
    </r>
    <r>
      <rPr>
        <i/>
        <sz val="10"/>
        <color theme="1"/>
        <rFont val="Arial"/>
        <family val="2"/>
      </rPr>
      <t>(Please include: location of intermediary; the reason prompting the request; whether the information was provided; any reason for refusing to provide the information)</t>
    </r>
  </si>
  <si>
    <t>GFSC Reference of Collective Investment Scheme</t>
  </si>
  <si>
    <t>Total Number of Investors</t>
  </si>
  <si>
    <t>Scheme Type
(Open-Ended /
Closed-Ended /
Non-Guernsey)</t>
  </si>
  <si>
    <t>Number of Instances Where the Firm has Sought Information from an Intermediary about the Identity of its Customers</t>
  </si>
  <si>
    <t>Number of Intermediaries Acting 
for One or More Underlying Investor</t>
  </si>
  <si>
    <t>Form Name</t>
  </si>
  <si>
    <t>Name</t>
  </si>
  <si>
    <t>C1</t>
  </si>
  <si>
    <r>
      <t>The form name will be a unique code to identify the spreadsheet, this will be populated by GFSC
Codes to be used for Form Name:</t>
    </r>
    <r>
      <rPr>
        <sz val="10"/>
        <color rgb="FFFF0000"/>
        <rFont val="Arial"/>
        <family val="2"/>
      </rPr>
      <t xml:space="preserve">
</t>
    </r>
    <r>
      <rPr>
        <sz val="10"/>
        <rFont val="Arial"/>
        <family val="2"/>
      </rPr>
      <t>- Form names will be:
MA1
BSL2</t>
    </r>
    <r>
      <rPr>
        <sz val="10"/>
        <color rgb="FFFF0000"/>
        <rFont val="Arial"/>
        <family val="2"/>
      </rPr>
      <t xml:space="preserve">
</t>
    </r>
    <r>
      <rPr>
        <sz val="10"/>
        <rFont val="Arial"/>
        <family val="2"/>
      </rPr>
      <t>LOC2
NST - tbc
CAS - tbc</t>
    </r>
  </si>
  <si>
    <t>Form Version</t>
  </si>
  <si>
    <t>v1.0</t>
  </si>
  <si>
    <t>Vn.n</t>
  </si>
  <si>
    <t>C2</t>
  </si>
  <si>
    <t>Version of the form, this will be populated by GFSC and will be used to check that the file being uploaded into the Portal is the current version</t>
  </si>
  <si>
    <t>Licensee Name</t>
  </si>
  <si>
    <t>C4</t>
  </si>
  <si>
    <t>Licensee name will be populated by GFSC and must match name on front sheet; a formula should be created so that this field is populated with the name as shown on the Front Sheet. The name on the front sheet is populated by GFSC when the template is set up and must match the name of the Liscensee held in 'Internal CRM'</t>
  </si>
  <si>
    <t>Name Reference</t>
  </si>
  <si>
    <t>C5</t>
  </si>
  <si>
    <t>Reference number for licensee as held in CRM Nameref field, this will be populated by GFSC</t>
  </si>
  <si>
    <t>Frequency</t>
  </si>
  <si>
    <t>A</t>
  </si>
  <si>
    <t>M,Q,A</t>
  </si>
  <si>
    <t>C6</t>
  </si>
  <si>
    <t>This will indicate the frequency of the return and will be populated with M,Q or A</t>
  </si>
  <si>
    <t>Reporting Date</t>
  </si>
  <si>
    <t>DD/MM/YYYY</t>
  </si>
  <si>
    <t>C8</t>
  </si>
  <si>
    <t>Reporting date will be month YYYY (or DD/MM/YYYY for the annual return?)
For banking, this will be populated by using data input on the front sheet
Other returns - tbc</t>
  </si>
  <si>
    <t>Mandatory Validation</t>
  </si>
  <si>
    <t>T or F</t>
  </si>
  <si>
    <t>C10</t>
  </si>
  <si>
    <t xml:space="preserve">Mandatory validation will be set to T or F, it will default to T </t>
  </si>
  <si>
    <t>Optional Validation</t>
  </si>
  <si>
    <t>T</t>
  </si>
  <si>
    <t>C13</t>
  </si>
  <si>
    <t>Optional validation will be set to T or F, it will default to T</t>
  </si>
  <si>
    <t>A rule must be set up within this hidden spreadsheet to check the result of all validation completed by the spreadsheet.
If any of the mandatory checks fail then the mandatory validation field will be set to F
If any of the optional checks fail then the optional validation field will be set to F</t>
  </si>
  <si>
    <t>Validation Rules</t>
  </si>
  <si>
    <t>These are contained within the detailed specifications for each return</t>
  </si>
  <si>
    <t>Copy of Sheet for Inclusion in specifications</t>
  </si>
  <si>
    <t>Table below is a summary of the validation sheet for inclusion in the individual specifications</t>
  </si>
  <si>
    <t>GFSC Portal Validation Sheet</t>
  </si>
  <si>
    <t>Data Type</t>
  </si>
  <si>
    <t>Cell Ref.</t>
  </si>
  <si>
    <t>Valid Values</t>
  </si>
  <si>
    <t>xxxxx</t>
  </si>
  <si>
    <t xml:space="preserve">CRM Name </t>
  </si>
  <si>
    <t>nnnnnn</t>
  </si>
  <si>
    <t>CRM NameRef</t>
  </si>
  <si>
    <t>x</t>
  </si>
  <si>
    <t>month yyyy</t>
  </si>
  <si>
    <t>Information</t>
  </si>
  <si>
    <t>Comment</t>
  </si>
  <si>
    <t>Version</t>
  </si>
  <si>
    <t>Saved</t>
  </si>
  <si>
    <t>DT</t>
  </si>
  <si>
    <t>Original version</t>
  </si>
  <si>
    <t>v.0.01</t>
  </si>
  <si>
    <r>
      <t xml:space="preserve">Reporting Period End Date </t>
    </r>
    <r>
      <rPr>
        <sz val="10"/>
        <color rgb="FFFF0000"/>
        <rFont val="Arial"/>
        <family val="2"/>
      </rPr>
      <t>*</t>
    </r>
  </si>
  <si>
    <t>Validation Check</t>
  </si>
  <si>
    <t>Scheme Details Errors</t>
  </si>
  <si>
    <t>OK</t>
  </si>
  <si>
    <t>GFSC Reference is missing</t>
  </si>
  <si>
    <t>Scheme Type missing</t>
  </si>
  <si>
    <t>Formatting error - cell format changed!</t>
  </si>
  <si>
    <t>Frequency of Dealing missing</t>
  </si>
  <si>
    <t>Number of Intermediaries Acting for One or More Underlying Investor missing</t>
  </si>
  <si>
    <t>Number of Investors Covered Under an Intermediary Arrangement missing</t>
  </si>
  <si>
    <t>Total Number of Investors missing</t>
  </si>
  <si>
    <t>Number of Intermediaries Holding Alone &gt;25% of the Scheme/ Cell missing</t>
  </si>
  <si>
    <t>Percentage Holding of Largest Intermediary missing</t>
  </si>
  <si>
    <t>Percentage of Scheme/ Cell Held Through Intermediary Arrangements missing</t>
  </si>
  <si>
    <t>Number of Disclosures made as a Result of Intermediary Relationships that have been Exited, Cancelled or Declined missing</t>
  </si>
  <si>
    <t>Number of Instances Where the Firm has Sought Information from an Intermediary about the Identity of its Customers missing</t>
  </si>
  <si>
    <t>FCINT</t>
  </si>
  <si>
    <t>Today:</t>
  </si>
  <si>
    <t>Validation checks (hidden)</t>
  </si>
  <si>
    <t>Cell Formatting Checks</t>
  </si>
  <si>
    <t>Has Scheme (Fund) Name</t>
  </si>
  <si>
    <t>GFSC Ref</t>
  </si>
  <si>
    <t>Scheme
Type</t>
  </si>
  <si>
    <t>Validation OK</t>
  </si>
  <si>
    <t>Formatting error</t>
  </si>
  <si>
    <t>GFSC Name format valid</t>
  </si>
  <si>
    <t>GFSC Reference format valid?</t>
  </si>
  <si>
    <t>Error status</t>
  </si>
  <si>
    <t>Dealing
Frequency</t>
  </si>
  <si>
    <t>Total Investors</t>
  </si>
  <si>
    <t>No. Inv under Inter Arrangement</t>
  </si>
  <si>
    <t>No. Inters Acting for 1+ Investors</t>
  </si>
  <si>
    <t>No. Inters Holding &gt;25% of Scheme / Cell</t>
  </si>
  <si>
    <t>% of Scheme /Cell Held by Inters</t>
  </si>
  <si>
    <t>% Holding of Largest Inter</t>
  </si>
  <si>
    <t>No. times Requesting Info from Inter</t>
  </si>
  <si>
    <t>Scheme
Type format valid?</t>
  </si>
  <si>
    <t>Dealing
Frequency format valid?</t>
  </si>
  <si>
    <t>Total Investors format valid?</t>
  </si>
  <si>
    <t>No. Inv under Inter Arrangement format valid?</t>
  </si>
  <si>
    <t>No. Inters Acting for 1+ Investors format valid?</t>
  </si>
  <si>
    <t>No. Inters Holding &gt;25% of Scheme / Cell format valid?</t>
  </si>
  <si>
    <t>% of Scheme /Cell Held by Inters format valid?</t>
  </si>
  <si>
    <t>% Holding of Largest Inter format valid?</t>
  </si>
  <si>
    <t>No. times Requesting Info from Inter format valid?</t>
  </si>
  <si>
    <t>Number of Disclosures Made by the Firm Connected with Intermediary Relationships missing</t>
  </si>
  <si>
    <t>Number of Requests for Information from FIS Connected with Intermediary Relationships missing</t>
  </si>
  <si>
    <t>Number of Intermediary Relationships Exited During the Reporting Period missing</t>
  </si>
  <si>
    <t>Number of Intermediary Relationships Cancelled During the Reporting Period missing</t>
  </si>
  <si>
    <t>Number of Intermediary Relationships Declined During the Reporting Period missing</t>
  </si>
  <si>
    <t>Number of Requests for Information from FIS or other Bailiwick Law Enforcement Agencies Connected with Intermediary Relationships</t>
  </si>
  <si>
    <r>
      <t xml:space="preserve">Number of Intermediary Relationships </t>
    </r>
    <r>
      <rPr>
        <b/>
        <sz val="10"/>
        <color rgb="FFFF0000"/>
        <rFont val="Arial"/>
        <family val="2"/>
      </rPr>
      <t>Exited</t>
    </r>
    <r>
      <rPr>
        <b/>
        <sz val="10"/>
        <color theme="1"/>
        <rFont val="Arial"/>
        <family val="2"/>
      </rPr>
      <t xml:space="preserve"> During the Reporting Period Based on Either Concerns Relating to Compliance with the Requirements of the Handbook or Wider Financial Crime Concerns</t>
    </r>
  </si>
  <si>
    <r>
      <t xml:space="preserve">Number of Intermediary Relationships </t>
    </r>
    <r>
      <rPr>
        <b/>
        <sz val="10"/>
        <color rgb="FFFF0000"/>
        <rFont val="Arial"/>
        <family val="2"/>
      </rPr>
      <t>Cancelled</t>
    </r>
    <r>
      <rPr>
        <b/>
        <sz val="10"/>
        <color theme="1"/>
        <rFont val="Arial"/>
        <family val="2"/>
      </rPr>
      <t xml:space="preserve"> During the Reporting Period Based on Either Concerns Relating to Compliance with the Requirements of the Handbook or Wider Financial Crime Concerns</t>
    </r>
  </si>
  <si>
    <r>
      <t xml:space="preserve">Number of Intermediary Relationships </t>
    </r>
    <r>
      <rPr>
        <b/>
        <sz val="10"/>
        <color rgb="FFFF0000"/>
        <rFont val="Arial"/>
        <family val="2"/>
      </rPr>
      <t>Declined</t>
    </r>
    <r>
      <rPr>
        <b/>
        <sz val="10"/>
        <color theme="1"/>
        <rFont val="Arial"/>
        <family val="2"/>
      </rPr>
      <t xml:space="preserve"> During the Reporting Period Based on Either Concerns Relating to Compliance with the Requirements of the Handbook or Wider Financial Crime Concerns</t>
    </r>
  </si>
  <si>
    <t>No. Disclosures Made RE Inters</t>
  </si>
  <si>
    <t>No. FIS Requests for Info RE Inters</t>
  </si>
  <si>
    <t>No. Inters Exited</t>
  </si>
  <si>
    <t>No. Inters Cancelled</t>
  </si>
  <si>
    <t>No. Inters Declined</t>
  </si>
  <si>
    <t>No. Disclosures RE Exit, Cancel, Decline Inters</t>
  </si>
  <si>
    <t>No. Disclosures Made RE Inters format valid?</t>
  </si>
  <si>
    <t>No. FIS Requests for Info RE Inters format valid?</t>
  </si>
  <si>
    <t>No. Inters Exited format valid?</t>
  </si>
  <si>
    <t>No. Inters Cancelled format valid?</t>
  </si>
  <si>
    <t>No. Inters Declined format valid?</t>
  </si>
  <si>
    <t>No. Disc RE Exit, Cancel, Decline Inters format valid?</t>
  </si>
  <si>
    <t>Scheme Type</t>
  </si>
  <si>
    <t>Dealing Frequency</t>
  </si>
  <si>
    <t>Form FCINT Change Log</t>
  </si>
  <si>
    <t>Number of Disclosures Made by the Firm Connected with Intermediary Relationships Within this Scheme</t>
  </si>
  <si>
    <t>Total</t>
  </si>
  <si>
    <t>Location Errors</t>
  </si>
  <si>
    <r>
      <t xml:space="preserve">Total Number of Intermediaries Acting for One or More Investors
</t>
    </r>
    <r>
      <rPr>
        <i/>
        <sz val="10"/>
        <color theme="1"/>
        <rFont val="Arial"/>
        <family val="2"/>
      </rPr>
      <t>(autofilled)</t>
    </r>
  </si>
  <si>
    <t>Inters per Jurisdiction vs total Inters</t>
  </si>
  <si>
    <t>Total of intermediaries per jurisdiction (column 'IV') does not match the total number of intermediaries (column 'D')</t>
  </si>
  <si>
    <t>Afghanistan Jurisdiction format valid?</t>
  </si>
  <si>
    <t>Total by Jurisdiction format valid?</t>
  </si>
  <si>
    <r>
      <t xml:space="preserve">Please complete this spreadsheet for all collective investment schemes, for which the Firm is the Designated Manager/Administrator/Transfer Agent, </t>
    </r>
    <r>
      <rPr>
        <b/>
        <sz val="10"/>
        <color rgb="FFFF0000"/>
        <rFont val="Arial"/>
        <family val="2"/>
      </rPr>
      <t>including</t>
    </r>
    <r>
      <rPr>
        <b/>
        <sz val="10"/>
        <color theme="5" tint="-0.499984740745262"/>
        <rFont val="Arial"/>
        <family val="2"/>
      </rPr>
      <t xml:space="preserve"> those which have </t>
    </r>
    <r>
      <rPr>
        <b/>
        <sz val="10"/>
        <color rgb="FFFF0000"/>
        <rFont val="Arial"/>
        <family val="2"/>
      </rPr>
      <t>no intermediaries</t>
    </r>
    <r>
      <rPr>
        <b/>
        <sz val="10"/>
        <color theme="5" tint="-0.499984740745262"/>
        <rFont val="Arial"/>
        <family val="2"/>
      </rPr>
      <t xml:space="preserve"> acting on behalf of one or more underlying investors as at the period end.</t>
    </r>
  </si>
  <si>
    <r>
      <t xml:space="preserve">Comments
</t>
    </r>
    <r>
      <rPr>
        <i/>
        <sz val="10"/>
        <color theme="1"/>
        <rFont val="Arial"/>
        <family val="2"/>
      </rPr>
      <t>(Optional)</t>
    </r>
  </si>
  <si>
    <r>
      <t xml:space="preserve">GFSC Reference of Collective Investment Scheme
</t>
    </r>
    <r>
      <rPr>
        <i/>
        <sz val="10"/>
        <color theme="1"/>
        <rFont val="Arial"/>
        <family val="2"/>
      </rPr>
      <t>(autofilled)</t>
    </r>
  </si>
  <si>
    <r>
      <t xml:space="preserve">For Collective Investment Schemes with investors covered under an intermediary arrangement, please provide a breakdown of location by the jurisdiction within which the </t>
    </r>
    <r>
      <rPr>
        <b/>
        <sz val="10"/>
        <color rgb="FFFF0000"/>
        <rFont val="Arial"/>
        <family val="2"/>
      </rPr>
      <t>Intermediary</t>
    </r>
    <r>
      <rPr>
        <b/>
        <sz val="10"/>
        <color theme="5" tint="-0.499984740745262"/>
        <rFont val="Arial"/>
        <family val="2"/>
      </rPr>
      <t xml:space="preserve"> is located. </t>
    </r>
    <r>
      <rPr>
        <b/>
        <sz val="10"/>
        <color rgb="FFFF0000"/>
        <rFont val="Arial"/>
        <family val="2"/>
      </rPr>
      <t>Note:</t>
    </r>
    <r>
      <rPr>
        <b/>
        <sz val="10"/>
        <color theme="5" tint="-0.499984740745262"/>
        <rFont val="Arial"/>
        <family val="2"/>
      </rPr>
      <t xml:space="preserve"> Jurisdictions where there are no intermediaries can be left blank.</t>
    </r>
  </si>
  <si>
    <t>Added "For GFSC Portal Use Only" portal validation tab
Added "Data Validation (hidden)" tab
Added "LoV (hidden)" tab
Added validation to "Start" and "Scheme Details" tabs</t>
  </si>
  <si>
    <t>Added validation to "Location" tab
Updated field headings</t>
  </si>
  <si>
    <r>
      <t xml:space="preserve">When pasting data into this spreadsheet, please </t>
    </r>
    <r>
      <rPr>
        <b/>
        <sz val="10"/>
        <color rgb="FF98002B"/>
        <rFont val="Arial"/>
        <family val="2"/>
      </rPr>
      <t>use the paste 'values' option</t>
    </r>
    <r>
      <rPr>
        <sz val="10"/>
        <color rgb="FF98002B"/>
        <rFont val="Arial"/>
        <family val="2"/>
      </rPr>
      <t xml:space="preserve"> in order to avoid any formatting issues/errors.</t>
    </r>
  </si>
  <si>
    <t>Where numerical answers are required, please ensure that they are entered in full, without commas or full stops. For example, one million should be entered 1000000</t>
  </si>
  <si>
    <t xml:space="preserve">When completing this spreadsheet, please refer to the Intermediary Annual Return Guidance Document which can be found via the following link: </t>
  </si>
  <si>
    <t>Click Here</t>
  </si>
  <si>
    <t>Start tab &gt; Reporting Period End Date: added data validation to only allow 31/03/20XX</t>
  </si>
  <si>
    <t>Reporting Period End Date</t>
  </si>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</sst>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0"/>
    <numFmt numFmtId="165" formatCode="[$-F800]dddd\,\ mmmm\ dd\,\ yyyy"/>
  </numFmts>
  <fonts count="25" x14ac:knownFonts="1">
    <font>
      <sz val="10"/>
      <color theme="1"/>
      <name val="Arial"/>
      <family val="2"/>
    </font>
    <font>
      <sz val="12"/>
      <color theme="1"/>
      <name val="Times New Roman"/>
      <family val="2"/>
    </font>
    <font>
      <sz val="12"/>
      <color theme="1"/>
      <name val="Times New Roman"/>
      <family val="2"/>
    </font>
    <font>
      <sz val="12"/>
      <color theme="1"/>
      <name val="Times New Roman"/>
      <family val="2"/>
    </font>
    <font>
      <b/>
      <sz val="10"/>
      <color theme="1"/>
      <name val="Arial"/>
      <family val="2"/>
    </font>
    <font>
      <b/>
      <sz val="10"/>
      <name val="Arial"/>
      <family val="2"/>
    </font>
    <font>
      <b/>
      <sz val="16"/>
      <color theme="0"/>
      <name val="Arial"/>
      <family val="2"/>
    </font>
    <font>
      <sz val="10"/>
      <color rgb="FF98002B"/>
      <name val="Arial"/>
      <family val="2"/>
    </font>
    <font>
      <b/>
      <sz val="10"/>
      <color rgb="FFFF0000"/>
      <name val="Arial"/>
      <family val="2"/>
    </font>
    <font>
      <sz val="10"/>
      <color rgb="FFFF0000"/>
      <name val="Arial"/>
      <family val="2"/>
    </font>
    <font>
      <sz val="10"/>
      <color theme="0" tint="-0.499984740745262"/>
      <name val="Arial"/>
      <family val="2"/>
    </font>
    <font>
      <b/>
      <sz val="16"/>
      <color theme="1"/>
      <name val="Arial"/>
      <family val="2"/>
    </font>
    <font>
      <i/>
      <sz val="10"/>
      <color theme="1"/>
      <name val="Arial"/>
      <family val="2"/>
    </font>
    <font>
      <b/>
      <sz val="10"/>
      <color theme="5" tint="-0.499984740745262"/>
      <name val="Arial"/>
      <family val="2"/>
    </font>
    <font>
      <sz val="9"/>
      <color indexed="81"/>
      <name val="Tahoma"/>
      <family val="2"/>
    </font>
    <font>
      <u/>
      <sz val="10"/>
      <color theme="10"/>
      <name val="Arial"/>
      <family val="2"/>
    </font>
    <font>
      <sz val="10"/>
      <name val="Arial"/>
      <family val="2"/>
    </font>
    <font>
      <sz val="10"/>
      <color rgb="FFFFC000"/>
      <name val="Arial"/>
      <family val="2"/>
    </font>
    <font>
      <sz val="16"/>
      <color theme="0"/>
      <name val="Arial"/>
      <family val="2"/>
    </font>
    <font>
      <b/>
      <sz val="10"/>
      <color rgb="FF98002B"/>
      <name val="Arial"/>
      <family val="2"/>
    </font>
    <font>
      <u/>
      <sz val="10"/>
      <color rgb="FF98002B"/>
      <name val="Arial"/>
      <family val="2"/>
    </font>
    <font>
      <sz val="10"/>
      <color theme="1"/>
      <name val="Arial"/>
      <family val="2"/>
    </font>
    <font>
      <sz val="10"/>
      <color rgb="FFC00000"/>
      <name val="Arial"/>
      <family val="2"/>
    </font>
    <font>
      <sz val="10"/>
      <color theme="0"/>
      <name val="Arial"/>
      <family val="2"/>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8002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auto="1"/>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0" fontId="3" fillId="0" borderId="0"/>
    <xf numFmtId="0" fontId="2" fillId="0" borderId="0"/>
    <xf numFmtId="0" fontId="1" fillId="0" borderId="0"/>
    <xf numFmtId="0" fontId="15" fillId="0" borderId="0" applyNumberFormat="0" applyFill="0" applyBorder="0" applyAlignment="0" applyProtection="0"/>
    <xf numFmtId="43" fontId="21" fillId="0" borderId="0" applyFont="0" applyFill="0" applyBorder="0" applyAlignment="0" applyProtection="0"/>
  </cellStyleXfs>
  <cellXfs count="169">
    <xf numFmtId="0" fontId="0" fillId="0" borderId="0" xfId="0"/>
    <xf numFmtId="0" fontId="0" fillId="2" borderId="0" xfId="0" applyFill="1" applyProtection="1"/>
    <xf numFmtId="3" fontId="0" fillId="2" borderId="0" xfId="0" applyNumberFormat="1" applyFill="1" applyProtection="1"/>
    <xf numFmtId="0" fontId="4" fillId="2" borderId="0" xfId="0" applyFont="1" applyFill="1" applyProtection="1"/>
    <xf numFmtId="0" fontId="0" fillId="5" borderId="0" xfId="0" applyFill="1" applyProtection="1"/>
    <xf numFmtId="3" fontId="0" fillId="5" borderId="0" xfId="0" applyNumberFormat="1" applyFill="1" applyProtection="1"/>
    <xf numFmtId="3" fontId="0" fillId="4" borderId="1" xfId="0" applyNumberFormat="1" applyFill="1" applyBorder="1" applyProtection="1"/>
    <xf numFmtId="0" fontId="0" fillId="2" borderId="0" xfId="0" applyFill="1" applyAlignment="1" applyProtection="1">
      <alignment wrapText="1"/>
    </xf>
    <xf numFmtId="0" fontId="5" fillId="2" borderId="0" xfId="0" applyFont="1" applyFill="1" applyProtection="1"/>
    <xf numFmtId="0" fontId="0" fillId="2" borderId="0" xfId="0" applyFill="1"/>
    <xf numFmtId="0" fontId="0" fillId="8" borderId="20" xfId="0" applyFill="1" applyBorder="1" applyAlignment="1" applyProtection="1">
      <alignment vertical="top" wrapText="1"/>
    </xf>
    <xf numFmtId="0" fontId="5" fillId="2" borderId="0" xfId="0" applyFont="1" applyFill="1" applyAlignment="1" applyProtection="1"/>
    <xf numFmtId="0" fontId="6" fillId="2" borderId="0" xfId="0" applyFont="1" applyFill="1" applyBorder="1" applyAlignment="1" applyProtection="1">
      <alignment wrapText="1"/>
    </xf>
    <xf numFmtId="0" fontId="6" fillId="2" borderId="0" xfId="0" applyFont="1" applyFill="1" applyBorder="1" applyAlignment="1" applyProtection="1"/>
    <xf numFmtId="0" fontId="8" fillId="2" borderId="0" xfId="0" applyFont="1" applyFill="1" applyBorder="1" applyAlignment="1" applyProtection="1">
      <alignment vertical="top" wrapText="1"/>
    </xf>
    <xf numFmtId="164" fontId="4" fillId="0" borderId="24" xfId="0" applyNumberFormat="1" applyFont="1" applyBorder="1" applyAlignment="1" applyProtection="1">
      <alignment horizontal="center" vertical="center" wrapText="1"/>
    </xf>
    <xf numFmtId="3" fontId="4" fillId="0" borderId="24" xfId="0" applyNumberFormat="1" applyFont="1" applyBorder="1" applyAlignment="1" applyProtection="1">
      <alignment horizontal="center" vertical="center" wrapText="1"/>
    </xf>
    <xf numFmtId="3" fontId="4" fillId="0" borderId="27" xfId="0" applyNumberFormat="1"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0" fillId="2" borderId="0" xfId="0" applyFill="1" applyAlignment="1" applyProtection="1">
      <alignment horizontal="center" vertical="center"/>
    </xf>
    <xf numFmtId="0" fontId="6"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5" borderId="0" xfId="0" applyFill="1" applyAlignment="1" applyProtection="1">
      <alignment horizontal="center" vertical="center"/>
    </xf>
    <xf numFmtId="0" fontId="4" fillId="3" borderId="14" xfId="0" applyFont="1" applyFill="1" applyBorder="1" applyAlignment="1" applyProtection="1">
      <alignment horizontal="center" textRotation="45" wrapText="1"/>
    </xf>
    <xf numFmtId="49" fontId="0" fillId="7" borderId="11" xfId="0" applyNumberFormat="1" applyFill="1" applyBorder="1" applyAlignment="1" applyProtection="1">
      <alignment horizontal="left" vertical="top" wrapText="1"/>
      <protection locked="0"/>
    </xf>
    <xf numFmtId="0" fontId="4" fillId="0" borderId="29" xfId="0" applyFont="1" applyBorder="1" applyAlignment="1" applyProtection="1">
      <alignment horizontal="center" vertical="center" wrapText="1"/>
    </xf>
    <xf numFmtId="3" fontId="4" fillId="0" borderId="31" xfId="0" applyNumberFormat="1" applyFont="1" applyBorder="1" applyAlignment="1" applyProtection="1">
      <alignment horizontal="center" vertical="center" wrapText="1"/>
    </xf>
    <xf numFmtId="3" fontId="4" fillId="0" borderId="22" xfId="0" applyNumberFormat="1" applyFont="1" applyBorder="1" applyAlignment="1" applyProtection="1">
      <alignment horizontal="center" vertical="center" wrapText="1"/>
    </xf>
    <xf numFmtId="3" fontId="4" fillId="0" borderId="14" xfId="0" applyNumberFormat="1" applyFont="1" applyBorder="1" applyAlignment="1" applyProtection="1">
      <alignment horizontal="center" vertical="center" wrapText="1"/>
    </xf>
    <xf numFmtId="0" fontId="16" fillId="0" borderId="32" xfId="0" applyFont="1" applyBorder="1"/>
    <xf numFmtId="0" fontId="17" fillId="0" borderId="33" xfId="0" applyFont="1" applyBorder="1" applyAlignment="1">
      <alignment horizontal="left"/>
    </xf>
    <xf numFmtId="0" fontId="0" fillId="0" borderId="33" xfId="0" applyBorder="1"/>
    <xf numFmtId="0" fontId="0" fillId="0" borderId="34" xfId="0" applyBorder="1"/>
    <xf numFmtId="0" fontId="4" fillId="0" borderId="35" xfId="0" applyFont="1" applyBorder="1"/>
    <xf numFmtId="0" fontId="16" fillId="0" borderId="0" xfId="0" applyFont="1" applyAlignment="1">
      <alignment vertical="top" wrapText="1"/>
    </xf>
    <xf numFmtId="0" fontId="16" fillId="0" borderId="36" xfId="0" applyFont="1" applyBorder="1"/>
    <xf numFmtId="0" fontId="17" fillId="0" borderId="0" xfId="0" applyFont="1" applyBorder="1" applyAlignment="1">
      <alignment horizontal="left"/>
    </xf>
    <xf numFmtId="0" fontId="0" fillId="0" borderId="0" xfId="0" applyBorder="1"/>
    <xf numFmtId="0" fontId="0" fillId="0" borderId="37" xfId="0" applyBorder="1"/>
    <xf numFmtId="0" fontId="0" fillId="0" borderId="0" xfId="0" applyAlignment="1">
      <alignment wrapText="1"/>
    </xf>
    <xf numFmtId="0" fontId="0" fillId="0" borderId="0" xfId="0" applyAlignment="1">
      <alignment vertical="top" wrapText="1"/>
    </xf>
    <xf numFmtId="1" fontId="17" fillId="0" borderId="0" xfId="0" applyNumberFormat="1" applyFont="1" applyBorder="1" applyAlignment="1">
      <alignment horizontal="left"/>
    </xf>
    <xf numFmtId="0" fontId="0" fillId="0" borderId="36" xfId="0" applyBorder="1"/>
    <xf numFmtId="0" fontId="17" fillId="0" borderId="0" xfId="0" applyFont="1" applyFill="1" applyBorder="1" applyAlignment="1">
      <alignment horizontal="left"/>
    </xf>
    <xf numFmtId="0" fontId="16" fillId="0" borderId="0" xfId="0" applyFont="1" applyBorder="1"/>
    <xf numFmtId="0" fontId="0" fillId="0" borderId="38" xfId="0" applyBorder="1"/>
    <xf numFmtId="0" fontId="0" fillId="0" borderId="39" xfId="0" applyBorder="1" applyAlignment="1">
      <alignment horizontal="left"/>
    </xf>
    <xf numFmtId="0" fontId="0" fillId="0" borderId="39" xfId="0" applyBorder="1"/>
    <xf numFmtId="0" fontId="0" fillId="0" borderId="40" xfId="0" applyBorder="1"/>
    <xf numFmtId="0" fontId="0" fillId="0" borderId="35" xfId="0" applyBorder="1"/>
    <xf numFmtId="0" fontId="0" fillId="0" borderId="0" xfId="0" applyAlignment="1">
      <alignment horizontal="left"/>
    </xf>
    <xf numFmtId="0" fontId="0" fillId="0" borderId="0" xfId="0" applyFill="1" applyAlignment="1">
      <alignment horizontal="left"/>
    </xf>
    <xf numFmtId="0" fontId="4" fillId="0" borderId="0" xfId="0" applyFont="1" applyAlignment="1">
      <alignment wrapText="1"/>
    </xf>
    <xf numFmtId="0" fontId="0" fillId="0" borderId="0" xfId="0" quotePrefix="1"/>
    <xf numFmtId="0" fontId="5" fillId="0" borderId="1" xfId="0" applyFont="1" applyBorder="1" applyAlignment="1">
      <alignment wrapText="1"/>
    </xf>
    <xf numFmtId="0" fontId="4" fillId="0" borderId="1" xfId="0" applyFont="1" applyBorder="1"/>
    <xf numFmtId="0" fontId="0" fillId="0" borderId="1" xfId="0" applyBorder="1"/>
    <xf numFmtId="0" fontId="16" fillId="0" borderId="1" xfId="0" applyFont="1" applyBorder="1"/>
    <xf numFmtId="0" fontId="16" fillId="0" borderId="1" xfId="0" applyFont="1" applyFill="1" applyBorder="1"/>
    <xf numFmtId="0" fontId="4" fillId="0" borderId="0" xfId="0" applyFont="1"/>
    <xf numFmtId="0" fontId="19" fillId="0" borderId="0" xfId="0" applyFont="1"/>
    <xf numFmtId="0" fontId="20" fillId="0" borderId="0" xfId="0" applyFont="1"/>
    <xf numFmtId="14" fontId="0" fillId="0" borderId="0" xfId="0" applyNumberFormat="1"/>
    <xf numFmtId="0" fontId="22" fillId="2" borderId="0" xfId="0" applyFont="1" applyFill="1" applyBorder="1" applyAlignment="1" applyProtection="1">
      <alignment horizontal="center" vertical="center" wrapText="1"/>
    </xf>
    <xf numFmtId="14" fontId="17" fillId="0" borderId="0" xfId="0" applyNumberFormat="1" applyFont="1" applyBorder="1" applyAlignment="1">
      <alignment horizontal="left"/>
    </xf>
    <xf numFmtId="14" fontId="0" fillId="2" borderId="0" xfId="0" applyNumberFormat="1" applyFill="1" applyProtection="1"/>
    <xf numFmtId="1" fontId="0" fillId="10" borderId="1" xfId="0" applyNumberForma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1" fontId="0" fillId="10" borderId="4" xfId="0" applyNumberFormat="1" applyFill="1" applyBorder="1" applyAlignment="1" applyProtection="1">
      <alignment horizontal="left" vertical="center"/>
      <protection locked="0"/>
    </xf>
    <xf numFmtId="2" fontId="0" fillId="10" borderId="1" xfId="0" applyNumberFormat="1" applyFill="1" applyBorder="1" applyAlignment="1" applyProtection="1">
      <alignment horizontal="center" vertical="center"/>
      <protection locked="0"/>
    </xf>
    <xf numFmtId="2" fontId="0" fillId="10" borderId="2" xfId="0" applyNumberFormat="1" applyFill="1" applyBorder="1" applyAlignment="1" applyProtection="1">
      <alignment horizontal="center" vertical="center"/>
      <protection locked="0"/>
    </xf>
    <xf numFmtId="1" fontId="0" fillId="10" borderId="2" xfId="0" applyNumberFormat="1" applyFill="1" applyBorder="1" applyAlignment="1" applyProtection="1">
      <alignment horizontal="center" vertical="center"/>
      <protection locked="0"/>
    </xf>
    <xf numFmtId="0" fontId="0" fillId="10" borderId="11" xfId="0" applyNumberFormat="1" applyFill="1" applyBorder="1" applyAlignment="1" applyProtection="1">
      <alignment horizontal="left" vertical="center"/>
      <protection locked="0"/>
    </xf>
    <xf numFmtId="0" fontId="0" fillId="10" borderId="12" xfId="0" applyNumberFormat="1" applyFill="1" applyBorder="1" applyAlignment="1" applyProtection="1">
      <alignment horizontal="left" vertical="center" wrapText="1"/>
      <protection locked="0"/>
    </xf>
    <xf numFmtId="0" fontId="0" fillId="10" borderId="1" xfId="0" applyNumberFormat="1" applyFill="1" applyBorder="1" applyAlignment="1" applyProtection="1">
      <alignment horizontal="left" vertical="center" wrapText="1"/>
      <protection locked="0"/>
    </xf>
    <xf numFmtId="0" fontId="24" fillId="5" borderId="0" xfId="0" applyFont="1" applyFill="1" applyProtection="1"/>
    <xf numFmtId="0" fontId="0" fillId="10" borderId="10" xfId="0" applyNumberFormat="1" applyFill="1" applyBorder="1" applyAlignment="1" applyProtection="1">
      <alignment horizontal="left" vertical="center" wrapText="1"/>
      <protection locked="0"/>
    </xf>
    <xf numFmtId="1" fontId="0" fillId="10" borderId="30" xfId="0" applyNumberFormat="1" applyFill="1" applyBorder="1" applyAlignment="1" applyProtection="1">
      <alignment horizontal="left" vertical="center"/>
      <protection locked="0"/>
    </xf>
    <xf numFmtId="0" fontId="0" fillId="10" borderId="9" xfId="0" applyNumberFormat="1" applyFill="1" applyBorder="1" applyAlignment="1" applyProtection="1">
      <alignment horizontal="left" vertical="center" wrapText="1"/>
      <protection locked="0"/>
    </xf>
    <xf numFmtId="0" fontId="0" fillId="10" borderId="9" xfId="0" applyFill="1" applyBorder="1" applyAlignment="1" applyProtection="1">
      <alignment horizontal="center" vertical="center"/>
      <protection locked="0"/>
    </xf>
    <xf numFmtId="1" fontId="0" fillId="10" borderId="9" xfId="0" applyNumberFormat="1" applyFill="1" applyBorder="1" applyAlignment="1" applyProtection="1">
      <alignment horizontal="center" vertical="center"/>
      <protection locked="0"/>
    </xf>
    <xf numFmtId="2" fontId="0" fillId="10" borderId="9" xfId="0" applyNumberFormat="1" applyFill="1" applyBorder="1" applyAlignment="1" applyProtection="1">
      <alignment horizontal="center" vertical="center"/>
      <protection locked="0"/>
    </xf>
    <xf numFmtId="2" fontId="0" fillId="10" borderId="25" xfId="0" applyNumberFormat="1" applyFill="1" applyBorder="1" applyAlignment="1" applyProtection="1">
      <alignment horizontal="center" vertical="center"/>
      <protection locked="0"/>
    </xf>
    <xf numFmtId="1" fontId="0" fillId="10" borderId="25" xfId="0" applyNumberFormat="1" applyFill="1" applyBorder="1" applyAlignment="1" applyProtection="1">
      <alignment horizontal="center" vertical="center"/>
      <protection locked="0"/>
    </xf>
    <xf numFmtId="0" fontId="0" fillId="10" borderId="8" xfId="0" applyNumberFormat="1" applyFill="1" applyBorder="1" applyAlignment="1" applyProtection="1">
      <alignment horizontal="left" vertical="center"/>
      <protection locked="0"/>
    </xf>
    <xf numFmtId="0" fontId="4" fillId="3" borderId="41" xfId="0" applyFont="1" applyFill="1" applyBorder="1" applyAlignment="1" applyProtection="1">
      <alignment horizontal="center" wrapText="1"/>
    </xf>
    <xf numFmtId="1" fontId="0" fillId="3" borderId="1" xfId="0" applyNumberFormat="1" applyFill="1" applyBorder="1" applyAlignment="1" applyProtection="1">
      <alignment horizontal="left" vertical="center" wrapText="1"/>
    </xf>
    <xf numFmtId="0" fontId="0" fillId="0" borderId="0" xfId="0" applyFill="1" applyAlignment="1">
      <alignment horizontal="right"/>
    </xf>
    <xf numFmtId="165" fontId="4" fillId="0" borderId="0" xfId="0" applyNumberFormat="1" applyFont="1" applyFill="1"/>
    <xf numFmtId="0" fontId="0" fillId="3" borderId="28" xfId="0" applyNumberFormat="1" applyFill="1" applyBorder="1" applyAlignment="1" applyProtection="1">
      <alignment horizontal="left" vertical="center" wrapText="1"/>
    </xf>
    <xf numFmtId="0" fontId="0" fillId="3" borderId="1" xfId="0" applyNumberFormat="1" applyFill="1" applyBorder="1" applyAlignment="1" applyProtection="1">
      <alignment horizontal="left" vertical="center" wrapText="1"/>
    </xf>
    <xf numFmtId="1" fontId="0" fillId="3" borderId="4" xfId="0" applyNumberFormat="1" applyFill="1" applyBorder="1" applyAlignment="1" applyProtection="1">
      <alignment horizontal="center" vertical="center" wrapText="1"/>
    </xf>
    <xf numFmtId="1" fontId="0" fillId="3" borderId="2" xfId="0" applyNumberFormat="1" applyFill="1" applyBorder="1" applyAlignment="1" applyProtection="1">
      <alignment horizontal="center" vertical="center" wrapText="1"/>
    </xf>
    <xf numFmtId="0" fontId="0" fillId="2" borderId="23" xfId="0" applyFill="1" applyBorder="1" applyAlignment="1" applyProtection="1"/>
    <xf numFmtId="0" fontId="0" fillId="2" borderId="22" xfId="0" applyFill="1" applyBorder="1" applyAlignment="1" applyProtection="1"/>
    <xf numFmtId="0" fontId="11" fillId="2" borderId="22" xfId="0" applyFont="1" applyFill="1" applyBorder="1" applyAlignment="1" applyProtection="1">
      <alignment horizontal="center" vertical="center"/>
    </xf>
    <xf numFmtId="0" fontId="10" fillId="2" borderId="22" xfId="0" applyFont="1" applyFill="1" applyBorder="1" applyAlignment="1" applyProtection="1">
      <alignment horizontal="right" vertical="top"/>
    </xf>
    <xf numFmtId="0" fontId="0" fillId="2" borderId="21" xfId="0" applyFill="1" applyBorder="1" applyAlignment="1" applyProtection="1"/>
    <xf numFmtId="0" fontId="0" fillId="2" borderId="19" xfId="0" applyFill="1" applyBorder="1" applyProtection="1"/>
    <xf numFmtId="0" fontId="0" fillId="2" borderId="18" xfId="0" applyFill="1" applyBorder="1" applyProtection="1"/>
    <xf numFmtId="0" fontId="0" fillId="8" borderId="23" xfId="0" applyFill="1" applyBorder="1" applyProtection="1"/>
    <xf numFmtId="0" fontId="0" fillId="8" borderId="22" xfId="0" applyFill="1" applyBorder="1" applyProtection="1"/>
    <xf numFmtId="0" fontId="0" fillId="8" borderId="21" xfId="0" applyFill="1" applyBorder="1" applyProtection="1"/>
    <xf numFmtId="0" fontId="0" fillId="8" borderId="19" xfId="0" applyFill="1" applyBorder="1" applyProtection="1"/>
    <xf numFmtId="0" fontId="0" fillId="8" borderId="0" xfId="0" applyFill="1" applyBorder="1" applyProtection="1"/>
    <xf numFmtId="0" fontId="0" fillId="0" borderId="18" xfId="0" applyBorder="1" applyProtection="1"/>
    <xf numFmtId="0" fontId="0" fillId="8" borderId="18" xfId="0" applyFill="1" applyBorder="1" applyProtection="1"/>
    <xf numFmtId="0" fontId="0" fillId="8" borderId="17" xfId="0" applyFill="1" applyBorder="1" applyProtection="1"/>
    <xf numFmtId="0" fontId="0" fillId="8" borderId="15" xfId="0" applyFill="1" applyBorder="1" applyProtection="1"/>
    <xf numFmtId="0" fontId="0" fillId="8" borderId="16" xfId="0" applyFill="1" applyBorder="1" applyProtection="1"/>
    <xf numFmtId="0" fontId="0" fillId="2" borderId="0" xfId="0" applyFill="1" applyBorder="1" applyProtection="1"/>
    <xf numFmtId="0" fontId="0" fillId="2" borderId="17" xfId="0" applyFill="1" applyBorder="1" applyProtection="1"/>
    <xf numFmtId="0" fontId="0" fillId="2" borderId="15" xfId="0" applyFill="1" applyBorder="1" applyProtection="1"/>
    <xf numFmtId="0" fontId="0" fillId="2" borderId="16" xfId="0" applyFill="1" applyBorder="1" applyProtection="1"/>
    <xf numFmtId="0" fontId="0" fillId="3" borderId="1" xfId="0" applyFill="1" applyBorder="1" applyAlignment="1" applyProtection="1">
      <alignment horizontal="left" wrapText="1"/>
    </xf>
    <xf numFmtId="3" fontId="23" fillId="2" borderId="0" xfId="0" applyNumberFormat="1" applyFont="1" applyFill="1" applyAlignment="1" applyProtection="1">
      <alignment wrapText="1"/>
    </xf>
    <xf numFmtId="0" fontId="0" fillId="5" borderId="0" xfId="0" applyFill="1" applyAlignment="1" applyProtection="1">
      <alignment horizontal="right"/>
    </xf>
    <xf numFmtId="0" fontId="24" fillId="5" borderId="0" xfId="0" applyFont="1" applyFill="1" applyBorder="1" applyAlignment="1" applyProtection="1">
      <alignment horizontal="center"/>
    </xf>
    <xf numFmtId="3" fontId="4" fillId="8" borderId="1" xfId="0" applyNumberFormat="1" applyFont="1" applyFill="1" applyBorder="1" applyAlignment="1" applyProtection="1">
      <alignment horizontal="center" wrapText="1"/>
    </xf>
    <xf numFmtId="0" fontId="4" fillId="5" borderId="4" xfId="0" applyFont="1" applyFill="1" applyBorder="1" applyAlignment="1" applyProtection="1">
      <alignment wrapText="1"/>
    </xf>
    <xf numFmtId="3" fontId="4" fillId="5" borderId="1" xfId="0" applyNumberFormat="1" applyFont="1" applyFill="1" applyBorder="1" applyAlignment="1" applyProtection="1">
      <alignment horizontal="center" wrapText="1"/>
    </xf>
    <xf numFmtId="0" fontId="4" fillId="5" borderId="1" xfId="0" applyFont="1" applyFill="1" applyBorder="1" applyAlignment="1" applyProtection="1">
      <alignment wrapText="1"/>
    </xf>
    <xf numFmtId="0" fontId="4" fillId="5" borderId="1" xfId="0" applyFont="1" applyFill="1" applyBorder="1" applyAlignment="1" applyProtection="1">
      <alignment horizontal="left" wrapText="1"/>
    </xf>
    <xf numFmtId="0" fontId="4" fillId="5" borderId="0" xfId="0" applyFont="1" applyFill="1" applyBorder="1" applyAlignment="1" applyProtection="1">
      <alignment wrapText="1"/>
    </xf>
    <xf numFmtId="3" fontId="16" fillId="3" borderId="1" xfId="5" applyNumberFormat="1" applyFont="1" applyFill="1" applyBorder="1" applyAlignment="1" applyProtection="1">
      <alignment horizontal="center" vertical="center" wrapText="1"/>
    </xf>
    <xf numFmtId="0" fontId="0" fillId="5" borderId="4" xfId="0" applyFill="1" applyBorder="1" applyProtection="1"/>
    <xf numFmtId="0" fontId="0" fillId="5" borderId="1" xfId="0" applyFill="1" applyBorder="1" applyProtection="1"/>
    <xf numFmtId="0" fontId="0" fillId="5" borderId="1" xfId="0" applyFill="1" applyBorder="1" applyAlignment="1" applyProtection="1">
      <alignment horizontal="right"/>
    </xf>
    <xf numFmtId="0" fontId="0" fillId="5" borderId="0" xfId="0" applyFill="1" applyBorder="1" applyProtection="1"/>
    <xf numFmtId="0" fontId="4" fillId="7" borderId="13" xfId="0" applyFont="1" applyFill="1" applyBorder="1" applyAlignment="1" applyProtection="1">
      <alignment horizontal="center" wrapText="1"/>
    </xf>
    <xf numFmtId="0" fontId="0" fillId="3" borderId="1" xfId="0" applyFill="1" applyBorder="1" applyAlignment="1" applyProtection="1">
      <alignment horizontal="left" vertical="center" wrapText="1"/>
    </xf>
    <xf numFmtId="0" fontId="7" fillId="3" borderId="0" xfId="4" applyFont="1" applyFill="1" applyBorder="1" applyAlignment="1" applyProtection="1">
      <alignment vertical="center" wrapText="1"/>
    </xf>
    <xf numFmtId="0" fontId="7" fillId="3" borderId="18" xfId="4" applyFont="1" applyFill="1" applyBorder="1" applyAlignment="1" applyProtection="1">
      <alignment vertical="center" wrapText="1"/>
    </xf>
    <xf numFmtId="0" fontId="18" fillId="6" borderId="0" xfId="0" applyFont="1" applyFill="1" applyAlignment="1">
      <alignment horizontal="left" vertical="top"/>
    </xf>
    <xf numFmtId="0" fontId="0" fillId="8" borderId="2" xfId="0" applyFill="1" applyBorder="1" applyAlignment="1" applyProtection="1">
      <alignment horizontal="left"/>
    </xf>
    <xf numFmtId="0" fontId="0" fillId="8" borderId="3" xfId="0" applyFill="1" applyBorder="1" applyAlignment="1" applyProtection="1">
      <alignment horizontal="left"/>
    </xf>
    <xf numFmtId="0" fontId="0" fillId="8" borderId="4" xfId="0" applyFill="1" applyBorder="1" applyAlignment="1" applyProtection="1">
      <alignment horizontal="left"/>
    </xf>
    <xf numFmtId="1" fontId="0" fillId="9" borderId="2" xfId="0" applyNumberFormat="1" applyFont="1" applyFill="1" applyBorder="1" applyAlignment="1" applyProtection="1">
      <alignment horizontal="left" vertical="top"/>
      <protection locked="0"/>
    </xf>
    <xf numFmtId="1" fontId="0" fillId="9" borderId="4" xfId="0" applyNumberFormat="1" applyFont="1" applyFill="1" applyBorder="1" applyAlignment="1" applyProtection="1">
      <alignment horizontal="left" vertical="top"/>
      <protection locked="0"/>
    </xf>
    <xf numFmtId="0" fontId="7" fillId="3" borderId="19" xfId="4" applyFont="1" applyFill="1" applyBorder="1" applyAlignment="1" applyProtection="1">
      <alignment horizontal="left" vertical="center" wrapText="1"/>
    </xf>
    <xf numFmtId="0" fontId="7" fillId="3" borderId="0" xfId="4" applyFont="1" applyFill="1" applyBorder="1" applyAlignment="1" applyProtection="1">
      <alignment horizontal="left" vertical="center" wrapText="1"/>
    </xf>
    <xf numFmtId="0" fontId="7" fillId="3" borderId="18" xfId="4" applyFont="1" applyFill="1" applyBorder="1" applyAlignment="1" applyProtection="1">
      <alignment horizontal="left" vertical="center" wrapText="1"/>
    </xf>
    <xf numFmtId="0" fontId="0" fillId="9" borderId="2" xfId="0" applyFont="1" applyFill="1" applyBorder="1" applyAlignment="1" applyProtection="1">
      <alignment horizontal="left" vertical="top"/>
      <protection locked="0"/>
    </xf>
    <xf numFmtId="0" fontId="0" fillId="9" borderId="3" xfId="0" applyFont="1" applyFill="1" applyBorder="1" applyAlignment="1" applyProtection="1">
      <alignment horizontal="left" vertical="top"/>
      <protection locked="0"/>
    </xf>
    <xf numFmtId="0" fontId="0" fillId="9" borderId="4" xfId="0" applyFont="1" applyFill="1" applyBorder="1" applyAlignment="1" applyProtection="1">
      <alignment horizontal="left" vertical="top"/>
      <protection locked="0"/>
    </xf>
    <xf numFmtId="0" fontId="6" fillId="6" borderId="5" xfId="0" applyFont="1" applyFill="1" applyBorder="1" applyAlignment="1" applyProtection="1">
      <alignment horizontal="left" vertical="top"/>
    </xf>
    <xf numFmtId="0" fontId="6" fillId="6" borderId="6" xfId="0" applyFont="1" applyFill="1" applyBorder="1" applyAlignment="1" applyProtection="1">
      <alignment horizontal="left" vertical="top"/>
    </xf>
    <xf numFmtId="0" fontId="6" fillId="6" borderId="7" xfId="0" applyFont="1" applyFill="1" applyBorder="1" applyAlignment="1" applyProtection="1">
      <alignment horizontal="left" vertical="top"/>
    </xf>
    <xf numFmtId="0" fontId="0" fillId="3" borderId="23" xfId="0" applyFill="1" applyBorder="1" applyAlignment="1" applyProtection="1">
      <alignment horizontal="center"/>
    </xf>
    <xf numFmtId="0" fontId="0" fillId="3" borderId="22" xfId="0" applyFill="1" applyBorder="1" applyAlignment="1" applyProtection="1">
      <alignment horizontal="center"/>
    </xf>
    <xf numFmtId="0" fontId="0" fillId="3" borderId="21"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4" fontId="0" fillId="9" borderId="2" xfId="0" applyNumberFormat="1" applyFont="1" applyFill="1" applyBorder="1" applyAlignment="1" applyProtection="1">
      <alignment horizontal="left" vertical="top"/>
      <protection locked="0"/>
    </xf>
    <xf numFmtId="0" fontId="7" fillId="3" borderId="19" xfId="4" applyFont="1" applyFill="1" applyBorder="1" applyAlignment="1" applyProtection="1">
      <alignment horizontal="center" vertical="center" wrapText="1"/>
    </xf>
    <xf numFmtId="0" fontId="7" fillId="3" borderId="0" xfId="4" applyFont="1" applyFill="1" applyBorder="1" applyAlignment="1" applyProtection="1">
      <alignment horizontal="center" vertical="center" wrapText="1"/>
    </xf>
    <xf numFmtId="0" fontId="15" fillId="3" borderId="0" xfId="4" applyFill="1" applyBorder="1" applyAlignment="1" applyProtection="1">
      <alignment horizontal="left" vertical="center" wrapText="1"/>
      <protection locked="0"/>
    </xf>
    <xf numFmtId="0" fontId="6" fillId="6" borderId="5" xfId="0" applyFont="1" applyFill="1" applyBorder="1" applyAlignment="1" applyProtection="1">
      <alignment horizontal="left"/>
    </xf>
    <xf numFmtId="0" fontId="6" fillId="6" borderId="6" xfId="0" applyFont="1" applyFill="1" applyBorder="1" applyAlignment="1" applyProtection="1">
      <alignment horizontal="left"/>
    </xf>
    <xf numFmtId="0" fontId="6" fillId="6" borderId="7" xfId="0" applyFont="1" applyFill="1" applyBorder="1" applyAlignment="1" applyProtection="1">
      <alignment horizontal="left"/>
    </xf>
    <xf numFmtId="0" fontId="13" fillId="3" borderId="17"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0" fontId="13" fillId="3" borderId="16" xfId="0" applyFont="1" applyFill="1" applyBorder="1" applyAlignment="1" applyProtection="1">
      <alignment horizontal="left" vertical="center" wrapText="1"/>
    </xf>
    <xf numFmtId="0" fontId="24" fillId="5" borderId="1" xfId="0" applyFont="1" applyFill="1" applyBorder="1" applyAlignment="1" applyProtection="1">
      <alignment horizontal="center"/>
    </xf>
    <xf numFmtId="0" fontId="24" fillId="5" borderId="2" xfId="0" applyFont="1" applyFill="1" applyBorder="1" applyAlignment="1" applyProtection="1">
      <alignment horizontal="center"/>
    </xf>
    <xf numFmtId="0" fontId="24" fillId="5" borderId="3" xfId="0" applyFont="1" applyFill="1" applyBorder="1" applyAlignment="1" applyProtection="1">
      <alignment horizontal="center"/>
    </xf>
    <xf numFmtId="0" fontId="24" fillId="5" borderId="4" xfId="0" applyFont="1" applyFill="1" applyBorder="1" applyAlignment="1" applyProtection="1">
      <alignment horizontal="center"/>
    </xf>
  </cellXfs>
  <cellStyles count="6">
    <cellStyle name="Comma" xfId="5" builtinId="3"/>
    <cellStyle name="Hyperlink" xfId="4" builtinId="8"/>
    <cellStyle name="Normal" xfId="0" builtinId="0"/>
    <cellStyle name="Normal 2" xfId="1"/>
    <cellStyle name="Normal 3" xfId="2"/>
    <cellStyle name="Normal 4" xfId="3"/>
  </cellStyles>
  <dxfs count="21">
    <dxf>
      <font>
        <b/>
        <i val="0"/>
        <color rgb="FF009E47"/>
      </font>
    </dxf>
    <dxf>
      <font>
        <b/>
        <i val="0"/>
        <color rgb="FFFF0000"/>
      </font>
    </dxf>
    <dxf>
      <font>
        <b/>
        <i val="0"/>
        <color rgb="FFFF0000"/>
      </font>
    </dxf>
    <dxf>
      <font>
        <b/>
        <i val="0"/>
        <color rgb="FF009E47"/>
      </font>
    </dxf>
    <dxf>
      <fill>
        <patternFill>
          <bgColor theme="1"/>
        </patternFill>
      </fill>
    </dxf>
    <dxf>
      <font>
        <b/>
        <i val="0"/>
        <color rgb="FFFF0000"/>
      </font>
    </dxf>
    <dxf>
      <font>
        <b/>
        <i val="0"/>
        <color rgb="FFFF0000"/>
      </font>
    </dxf>
    <dxf>
      <font>
        <b/>
        <i val="0"/>
        <color rgb="FF009E47"/>
      </font>
    </dxf>
    <dxf>
      <font>
        <b/>
        <i val="0"/>
        <color rgb="FF009E47"/>
      </font>
    </dxf>
    <dxf>
      <fill>
        <patternFill>
          <bgColor theme="1"/>
        </patternFill>
      </fill>
    </dxf>
    <dxf>
      <fill>
        <patternFill>
          <bgColor theme="1"/>
        </patternFill>
      </fill>
    </dxf>
    <dxf>
      <font>
        <b/>
        <i val="0"/>
        <color rgb="FFFF0000"/>
      </font>
    </dxf>
    <dxf>
      <font>
        <b/>
        <i val="0"/>
        <color rgb="FF009E47"/>
      </font>
    </dxf>
    <dxf>
      <font>
        <b/>
        <i val="0"/>
        <color rgb="FF009E47"/>
      </font>
    </dxf>
    <dxf>
      <font>
        <b/>
        <i val="0"/>
        <color rgb="FFFF0000"/>
      </font>
    </dxf>
    <dxf>
      <font>
        <b/>
        <i val="0"/>
        <color rgb="FF009E47"/>
      </font>
    </dxf>
    <dxf>
      <font>
        <b/>
        <i val="0"/>
        <color rgb="FFFF0000"/>
      </font>
    </dxf>
    <dxf>
      <font>
        <b/>
        <i val="0"/>
        <color rgb="FFFF0000"/>
      </font>
    </dxf>
    <dxf>
      <font>
        <b/>
        <i val="0"/>
        <color rgb="FF009E47"/>
      </font>
    </dxf>
    <dxf>
      <font>
        <color rgb="FFFF0000"/>
      </font>
    </dxf>
    <dxf>
      <font>
        <color rgb="FF009E47"/>
      </font>
    </dxf>
  </dxfs>
  <tableStyles count="0" defaultTableStyle="TableStyleMedium2" defaultPivotStyle="PivotStyleLight16"/>
  <colors>
    <mruColors>
      <color rgb="FF98002B"/>
      <color rgb="FFFEF4EC"/>
      <color rgb="FFF9E3D7"/>
      <color rgb="FFFF0000"/>
      <color rgb="FFFF0101"/>
      <color rgb="FFFF2121"/>
      <color rgb="FFFF3F3F"/>
      <color rgb="FFFF00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22411</xdr:colOff>
      <xdr:row>0</xdr:row>
      <xdr:rowOff>112055</xdr:rowOff>
    </xdr:from>
    <xdr:ext cx="1394460" cy="820271"/>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011" y="112055"/>
          <a:ext cx="1394460" cy="8202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0</xdr:row>
      <xdr:rowOff>62753</xdr:rowOff>
    </xdr:from>
    <xdr:to>
      <xdr:col>0</xdr:col>
      <xdr:colOff>1448888</xdr:colOff>
      <xdr:row>0</xdr:row>
      <xdr:rowOff>883024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78" y="62753"/>
          <a:ext cx="1394460" cy="8202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57630</xdr:colOff>
      <xdr:row>0</xdr:row>
      <xdr:rowOff>71157</xdr:rowOff>
    </xdr:from>
    <xdr:to>
      <xdr:col>0</xdr:col>
      <xdr:colOff>1452090</xdr:colOff>
      <xdr:row>0</xdr:row>
      <xdr:rowOff>891428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630" y="71157"/>
          <a:ext cx="1394460" cy="820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gfsc.gg/152-guidance"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B1:M36"/>
  <sheetViews>
    <sheetView workbookViewId="0">
      <selection activeCell="C21" sqref="C21"/>
    </sheetView>
  </sheetViews>
  <sheetFormatPr defaultRowHeight="12.75" x14ac:dyDescent="0.2"/>
  <cols>
    <col min="1" max="1" width="6" customWidth="1"/>
    <col min="2" max="2" width="19.85546875" customWidth="1"/>
    <col min="3" max="3" width="37.85546875" style="51" customWidth="1"/>
    <col min="4" max="4" width="12.7109375" customWidth="1"/>
    <col min="5" max="5" width="13.42578125" customWidth="1"/>
    <col min="9" max="9" width="9.140625" style="50"/>
    <col min="10" max="10" width="89.28515625" customWidth="1"/>
    <col min="11" max="11" width="10.140625" bestFit="1" customWidth="1"/>
    <col min="13" max="13" width="13.42578125" bestFit="1" customWidth="1"/>
  </cols>
  <sheetData>
    <row r="1" spans="2:10" ht="102" x14ac:dyDescent="0.2">
      <c r="B1" s="30" t="s">
        <v>286</v>
      </c>
      <c r="C1" s="31" t="s">
        <v>356</v>
      </c>
      <c r="D1" s="32" t="s">
        <v>287</v>
      </c>
      <c r="E1" s="33"/>
      <c r="I1" s="34" t="s">
        <v>288</v>
      </c>
      <c r="J1" s="35" t="s">
        <v>289</v>
      </c>
    </row>
    <row r="2" spans="2:10" ht="25.5" x14ac:dyDescent="0.2">
      <c r="B2" s="36" t="s">
        <v>290</v>
      </c>
      <c r="C2" s="37" t="s">
        <v>291</v>
      </c>
      <c r="D2" s="38" t="s">
        <v>292</v>
      </c>
      <c r="E2" s="39"/>
      <c r="I2" s="34" t="s">
        <v>293</v>
      </c>
      <c r="J2" s="40" t="s">
        <v>294</v>
      </c>
    </row>
    <row r="3" spans="2:10" x14ac:dyDescent="0.2">
      <c r="B3" s="36"/>
      <c r="C3" s="37"/>
      <c r="D3" s="38"/>
      <c r="E3" s="39"/>
      <c r="I3" s="34"/>
      <c r="J3" s="40"/>
    </row>
    <row r="4" spans="2:10" ht="51" x14ac:dyDescent="0.2">
      <c r="B4" s="36" t="s">
        <v>295</v>
      </c>
      <c r="C4" s="37">
        <f>Start!F9</f>
        <v>0</v>
      </c>
      <c r="D4" s="38"/>
      <c r="E4" s="39"/>
      <c r="I4" s="34" t="s">
        <v>296</v>
      </c>
      <c r="J4" s="41" t="s">
        <v>297</v>
      </c>
    </row>
    <row r="5" spans="2:10" x14ac:dyDescent="0.2">
      <c r="B5" s="36" t="s">
        <v>298</v>
      </c>
      <c r="C5" s="42">
        <f>Start!F11</f>
        <v>0</v>
      </c>
      <c r="D5" s="38"/>
      <c r="E5" s="39"/>
      <c r="I5" s="34" t="s">
        <v>299</v>
      </c>
      <c r="J5" s="41" t="s">
        <v>300</v>
      </c>
    </row>
    <row r="6" spans="2:10" x14ac:dyDescent="0.2">
      <c r="B6" s="43" t="s">
        <v>301</v>
      </c>
      <c r="C6" s="44" t="s">
        <v>302</v>
      </c>
      <c r="D6" s="38" t="s">
        <v>303</v>
      </c>
      <c r="E6" s="39"/>
      <c r="I6" s="34" t="s">
        <v>304</v>
      </c>
      <c r="J6" t="s">
        <v>305</v>
      </c>
    </row>
    <row r="7" spans="2:10" x14ac:dyDescent="0.2">
      <c r="B7" s="43"/>
      <c r="C7" s="44"/>
      <c r="D7" s="38"/>
      <c r="E7" s="39"/>
      <c r="I7" s="34"/>
    </row>
    <row r="8" spans="2:10" ht="38.25" x14ac:dyDescent="0.2">
      <c r="B8" s="36" t="s">
        <v>306</v>
      </c>
      <c r="C8" s="65">
        <f>Start!F13</f>
        <v>0</v>
      </c>
      <c r="D8" s="45" t="s">
        <v>307</v>
      </c>
      <c r="E8" s="39"/>
      <c r="I8" s="34" t="s">
        <v>308</v>
      </c>
      <c r="J8" s="41" t="s">
        <v>309</v>
      </c>
    </row>
    <row r="9" spans="2:10" x14ac:dyDescent="0.2">
      <c r="B9" s="43"/>
      <c r="C9" s="37"/>
      <c r="D9" s="38"/>
      <c r="E9" s="39"/>
      <c r="I9" s="34"/>
    </row>
    <row r="10" spans="2:10" x14ac:dyDescent="0.2">
      <c r="B10" s="36" t="s">
        <v>310</v>
      </c>
      <c r="C10" s="37" t="str">
        <f>IF(Start!F15="OK",IF(AND('Scheme Details'!U719="Validation Check Passed",Location!IY719="Validation Check Passed"),"T","F"),"F")</f>
        <v>F</v>
      </c>
      <c r="D10" s="38" t="s">
        <v>311</v>
      </c>
      <c r="E10" s="39"/>
      <c r="I10" s="34" t="s">
        <v>312</v>
      </c>
      <c r="J10" t="s">
        <v>313</v>
      </c>
    </row>
    <row r="11" spans="2:10" x14ac:dyDescent="0.2">
      <c r="B11" s="36"/>
      <c r="C11" s="37"/>
      <c r="D11" s="38"/>
      <c r="E11" s="39"/>
      <c r="I11" s="34"/>
    </row>
    <row r="12" spans="2:10" x14ac:dyDescent="0.2">
      <c r="B12" s="36"/>
      <c r="C12" s="37"/>
      <c r="D12" s="38"/>
      <c r="E12" s="39"/>
      <c r="I12" s="34"/>
    </row>
    <row r="13" spans="2:10" x14ac:dyDescent="0.2">
      <c r="B13" s="36" t="s">
        <v>314</v>
      </c>
      <c r="C13" s="37" t="s">
        <v>315</v>
      </c>
      <c r="D13" s="38" t="s">
        <v>311</v>
      </c>
      <c r="E13" s="39"/>
      <c r="I13" s="34" t="s">
        <v>316</v>
      </c>
      <c r="J13" t="s">
        <v>317</v>
      </c>
    </row>
    <row r="14" spans="2:10" x14ac:dyDescent="0.2">
      <c r="B14" s="46"/>
      <c r="C14" s="47"/>
      <c r="D14" s="48"/>
      <c r="E14" s="49"/>
    </row>
    <row r="15" spans="2:10" ht="51" x14ac:dyDescent="0.2">
      <c r="J15" s="41" t="s">
        <v>318</v>
      </c>
    </row>
    <row r="16" spans="2:10" x14ac:dyDescent="0.2">
      <c r="C16" s="52"/>
    </row>
    <row r="18" spans="3:13" x14ac:dyDescent="0.2">
      <c r="I18"/>
      <c r="J18" s="53" t="s">
        <v>319</v>
      </c>
    </row>
    <row r="19" spans="3:13" x14ac:dyDescent="0.2">
      <c r="C19" s="52"/>
      <c r="I19"/>
      <c r="J19" s="41" t="s">
        <v>320</v>
      </c>
    </row>
    <row r="20" spans="3:13" x14ac:dyDescent="0.2">
      <c r="D20" s="54"/>
      <c r="I20"/>
      <c r="J20" s="40"/>
    </row>
    <row r="21" spans="3:13" x14ac:dyDescent="0.2">
      <c r="D21" s="54"/>
      <c r="I21"/>
      <c r="J21" s="41" t="s">
        <v>321</v>
      </c>
    </row>
    <row r="22" spans="3:13" x14ac:dyDescent="0.2">
      <c r="I22"/>
      <c r="J22" s="41"/>
    </row>
    <row r="23" spans="3:13" x14ac:dyDescent="0.2">
      <c r="I23"/>
      <c r="J23" s="41" t="s">
        <v>322</v>
      </c>
    </row>
    <row r="25" spans="3:13" x14ac:dyDescent="0.2">
      <c r="I25"/>
      <c r="J25" s="55" t="s">
        <v>323</v>
      </c>
      <c r="K25" s="56" t="s">
        <v>324</v>
      </c>
      <c r="L25" s="56" t="s">
        <v>325</v>
      </c>
      <c r="M25" s="56" t="s">
        <v>326</v>
      </c>
    </row>
    <row r="26" spans="3:13" x14ac:dyDescent="0.2">
      <c r="I26"/>
      <c r="J26" s="57"/>
      <c r="K26" s="57"/>
      <c r="L26" s="57"/>
      <c r="M26" s="57"/>
    </row>
    <row r="27" spans="3:13" x14ac:dyDescent="0.2">
      <c r="I27"/>
      <c r="J27" s="58" t="s">
        <v>286</v>
      </c>
      <c r="K27" s="58" t="s">
        <v>327</v>
      </c>
      <c r="L27" s="57" t="s">
        <v>288</v>
      </c>
      <c r="M27" s="57"/>
    </row>
    <row r="28" spans="3:13" x14ac:dyDescent="0.2">
      <c r="I28"/>
      <c r="J28" s="58" t="s">
        <v>290</v>
      </c>
      <c r="K28" s="58" t="s">
        <v>327</v>
      </c>
      <c r="L28" s="57" t="s">
        <v>293</v>
      </c>
      <c r="M28" s="57"/>
    </row>
    <row r="29" spans="3:13" x14ac:dyDescent="0.2">
      <c r="I29"/>
      <c r="J29" s="58" t="s">
        <v>295</v>
      </c>
      <c r="K29" s="58" t="s">
        <v>327</v>
      </c>
      <c r="L29" s="57" t="s">
        <v>296</v>
      </c>
      <c r="M29" s="57" t="s">
        <v>328</v>
      </c>
    </row>
    <row r="30" spans="3:13" x14ac:dyDescent="0.2">
      <c r="I30"/>
      <c r="J30" s="58" t="s">
        <v>298</v>
      </c>
      <c r="K30" s="58" t="s">
        <v>329</v>
      </c>
      <c r="L30" s="57" t="s">
        <v>299</v>
      </c>
      <c r="M30" s="57" t="s">
        <v>330</v>
      </c>
    </row>
    <row r="31" spans="3:13" x14ac:dyDescent="0.2">
      <c r="I31"/>
      <c r="J31" s="57" t="s">
        <v>301</v>
      </c>
      <c r="K31" s="59" t="s">
        <v>331</v>
      </c>
      <c r="L31" s="57" t="s">
        <v>304</v>
      </c>
      <c r="M31" s="57" t="s">
        <v>303</v>
      </c>
    </row>
    <row r="32" spans="3:13" x14ac:dyDescent="0.2">
      <c r="I32"/>
      <c r="J32" s="58" t="s">
        <v>306</v>
      </c>
      <c r="K32" s="58" t="s">
        <v>327</v>
      </c>
      <c r="L32" s="58" t="s">
        <v>308</v>
      </c>
      <c r="M32" s="58" t="s">
        <v>332</v>
      </c>
    </row>
    <row r="33" spans="9:13" x14ac:dyDescent="0.2">
      <c r="I33"/>
      <c r="J33" s="57"/>
      <c r="K33" s="57"/>
      <c r="L33" s="57"/>
      <c r="M33" s="57"/>
    </row>
    <row r="34" spans="9:13" x14ac:dyDescent="0.2">
      <c r="I34"/>
      <c r="J34" s="58" t="s">
        <v>310</v>
      </c>
      <c r="K34" s="58" t="s">
        <v>331</v>
      </c>
      <c r="L34" s="57" t="s">
        <v>312</v>
      </c>
      <c r="M34" s="57" t="s">
        <v>311</v>
      </c>
    </row>
    <row r="35" spans="9:13" x14ac:dyDescent="0.2">
      <c r="I35"/>
      <c r="J35" s="58" t="s">
        <v>314</v>
      </c>
      <c r="K35" s="58" t="s">
        <v>331</v>
      </c>
      <c r="L35" s="57" t="s">
        <v>316</v>
      </c>
      <c r="M35" s="57" t="s">
        <v>311</v>
      </c>
    </row>
    <row r="36" spans="9:13" x14ac:dyDescent="0.2">
      <c r="I36"/>
      <c r="J36" s="57"/>
      <c r="K36" s="57"/>
      <c r="L36" s="57"/>
      <c r="M36" s="57"/>
    </row>
  </sheetData>
  <sheetProtection algorithmName="SHA-512" hashValue="ElftXuLskjTlim4q/t75012CdjBYc0j/CglKOwST/249wRBZK/UnWgyY7hBSww1gj0t0AKLurUXsT1Lsdz0GpQ==" saltValue="qM+yQ6VpuW4xDSow0z+UYg==" spinCount="100000" sheet="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D9"/>
  <sheetViews>
    <sheetView workbookViewId="0">
      <selection activeCell="A10" sqref="A10"/>
    </sheetView>
  </sheetViews>
  <sheetFormatPr defaultRowHeight="12.75" x14ac:dyDescent="0.2"/>
  <cols>
    <col min="1" max="1" width="5.140625" customWidth="1"/>
    <col min="2" max="2" width="73.28515625" customWidth="1"/>
    <col min="4" max="4" width="10.140625" bestFit="1" customWidth="1"/>
  </cols>
  <sheetData>
    <row r="1" spans="1:4" ht="20.25" x14ac:dyDescent="0.2">
      <c r="A1" s="134" t="s">
        <v>408</v>
      </c>
      <c r="B1" s="134"/>
      <c r="C1" s="134"/>
      <c r="D1" s="134"/>
    </row>
    <row r="3" spans="1:4" x14ac:dyDescent="0.2">
      <c r="B3" s="61" t="s">
        <v>333</v>
      </c>
    </row>
    <row r="5" spans="1:4" x14ac:dyDescent="0.2">
      <c r="B5" s="62" t="s">
        <v>334</v>
      </c>
      <c r="C5" s="62" t="s">
        <v>335</v>
      </c>
      <c r="D5" s="62" t="s">
        <v>336</v>
      </c>
    </row>
    <row r="6" spans="1:4" x14ac:dyDescent="0.2">
      <c r="A6" t="s">
        <v>337</v>
      </c>
      <c r="B6" t="s">
        <v>338</v>
      </c>
      <c r="C6" t="s">
        <v>339</v>
      </c>
      <c r="D6" s="63">
        <v>43783</v>
      </c>
    </row>
    <row r="7" spans="1:4" ht="51" x14ac:dyDescent="0.2">
      <c r="A7" t="s">
        <v>337</v>
      </c>
      <c r="B7" s="40" t="s">
        <v>421</v>
      </c>
      <c r="C7" t="s">
        <v>339</v>
      </c>
      <c r="D7" s="63">
        <v>43838</v>
      </c>
    </row>
    <row r="8" spans="1:4" ht="25.5" x14ac:dyDescent="0.2">
      <c r="A8" t="s">
        <v>337</v>
      </c>
      <c r="B8" s="40" t="s">
        <v>422</v>
      </c>
      <c r="C8" t="s">
        <v>339</v>
      </c>
      <c r="D8" s="63">
        <v>43839</v>
      </c>
    </row>
    <row r="9" spans="1:4" x14ac:dyDescent="0.2">
      <c r="A9" t="s">
        <v>337</v>
      </c>
      <c r="B9" t="s">
        <v>427</v>
      </c>
      <c r="C9" t="s">
        <v>429</v>
      </c>
      <c r="D9" s="63">
        <v>43872</v>
      </c>
    </row>
  </sheetData>
  <sheetProtection algorithmName="SHA-512" hashValue="wUsEzMIDTnnO66I0x4Q8y++zYEz64QSU+e2gyodP81hax92i2dP/nnrDYdPGrCn9nQcMNFb3POw6RO/hsxrNqA==" saltValue="SMh1n53y13cKfmTd46JGng==" spinCount="100000" sheet="1" selectLockedCells="1"/>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B1:F20"/>
  <sheetViews>
    <sheetView workbookViewId="0"/>
  </sheetViews>
  <sheetFormatPr defaultRowHeight="12.75" x14ac:dyDescent="0.2"/>
  <cols>
    <col min="3" max="3" width="107.7109375" bestFit="1" customWidth="1"/>
    <col min="5" max="5" width="9.140625" customWidth="1"/>
  </cols>
  <sheetData>
    <row r="1" spans="2:6" x14ac:dyDescent="0.2">
      <c r="B1" s="60" t="s">
        <v>342</v>
      </c>
      <c r="D1" s="88"/>
      <c r="E1" s="89" t="s">
        <v>411</v>
      </c>
    </row>
    <row r="2" spans="2:6" x14ac:dyDescent="0.2">
      <c r="B2">
        <v>0</v>
      </c>
      <c r="C2" t="s">
        <v>343</v>
      </c>
      <c r="E2">
        <v>0</v>
      </c>
      <c r="F2" t="s">
        <v>343</v>
      </c>
    </row>
    <row r="3" spans="2:6" x14ac:dyDescent="0.2">
      <c r="B3">
        <v>1</v>
      </c>
      <c r="C3" t="s">
        <v>344</v>
      </c>
      <c r="E3">
        <v>1</v>
      </c>
      <c r="F3" t="s">
        <v>414</v>
      </c>
    </row>
    <row r="4" spans="2:6" x14ac:dyDescent="0.2">
      <c r="B4">
        <v>2</v>
      </c>
      <c r="C4" t="s">
        <v>345</v>
      </c>
      <c r="E4">
        <v>2</v>
      </c>
      <c r="F4" t="s">
        <v>346</v>
      </c>
    </row>
    <row r="5" spans="2:6" x14ac:dyDescent="0.2">
      <c r="B5">
        <v>3</v>
      </c>
      <c r="C5" t="s">
        <v>347</v>
      </c>
      <c r="E5">
        <v>3</v>
      </c>
      <c r="F5" t="s">
        <v>343</v>
      </c>
    </row>
    <row r="6" spans="2:6" x14ac:dyDescent="0.2">
      <c r="B6">
        <v>4</v>
      </c>
      <c r="C6" t="s">
        <v>350</v>
      </c>
    </row>
    <row r="7" spans="2:6" x14ac:dyDescent="0.2">
      <c r="B7">
        <v>5</v>
      </c>
      <c r="C7" t="s">
        <v>349</v>
      </c>
    </row>
    <row r="8" spans="2:6" x14ac:dyDescent="0.2">
      <c r="B8">
        <v>6</v>
      </c>
      <c r="C8" t="s">
        <v>348</v>
      </c>
    </row>
    <row r="9" spans="2:6" x14ac:dyDescent="0.2">
      <c r="B9">
        <v>7</v>
      </c>
      <c r="C9" t="s">
        <v>351</v>
      </c>
    </row>
    <row r="10" spans="2:6" x14ac:dyDescent="0.2">
      <c r="B10">
        <v>8</v>
      </c>
      <c r="C10" t="s">
        <v>353</v>
      </c>
    </row>
    <row r="11" spans="2:6" x14ac:dyDescent="0.2">
      <c r="B11">
        <v>9</v>
      </c>
      <c r="C11" t="s">
        <v>352</v>
      </c>
    </row>
    <row r="12" spans="2:6" x14ac:dyDescent="0.2">
      <c r="B12">
        <v>10</v>
      </c>
      <c r="C12" t="s">
        <v>385</v>
      </c>
    </row>
    <row r="13" spans="2:6" x14ac:dyDescent="0.2">
      <c r="B13">
        <v>11</v>
      </c>
      <c r="C13" t="s">
        <v>386</v>
      </c>
    </row>
    <row r="14" spans="2:6" x14ac:dyDescent="0.2">
      <c r="B14">
        <v>12</v>
      </c>
      <c r="C14" t="s">
        <v>387</v>
      </c>
    </row>
    <row r="15" spans="2:6" x14ac:dyDescent="0.2">
      <c r="B15">
        <v>13</v>
      </c>
      <c r="C15" t="s">
        <v>388</v>
      </c>
    </row>
    <row r="16" spans="2:6" x14ac:dyDescent="0.2">
      <c r="B16">
        <v>14</v>
      </c>
      <c r="C16" t="s">
        <v>389</v>
      </c>
    </row>
    <row r="17" spans="2:3" x14ac:dyDescent="0.2">
      <c r="B17">
        <v>15</v>
      </c>
      <c r="C17" t="s">
        <v>354</v>
      </c>
    </row>
    <row r="18" spans="2:3" x14ac:dyDescent="0.2">
      <c r="B18">
        <v>16</v>
      </c>
      <c r="C18" t="s">
        <v>355</v>
      </c>
    </row>
    <row r="19" spans="2:3" x14ac:dyDescent="0.2">
      <c r="B19">
        <v>17</v>
      </c>
      <c r="C19" t="s">
        <v>346</v>
      </c>
    </row>
    <row r="20" spans="2:3" x14ac:dyDescent="0.2">
      <c r="B20">
        <v>18</v>
      </c>
      <c r="C20" t="s">
        <v>343</v>
      </c>
    </row>
  </sheetData>
  <sheetProtection algorithmName="SHA-512" hashValue="NNevpWuJBcz482Id8Pvaql1cLyoQF11EQYBpiz++KRBcfz3bMi2EkU1LCN+fr0yto3KxKUXFKmEo3DMbtfuMig==" saltValue="fTYq4e2yibUqtYmCbibVbg==" spinCount="100000" sheet="1" selectLockedCell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E16"/>
  <sheetViews>
    <sheetView workbookViewId="0"/>
  </sheetViews>
  <sheetFormatPr defaultRowHeight="12.75" x14ac:dyDescent="0.2"/>
  <cols>
    <col min="1" max="1" width="20.5703125" bestFit="1" customWidth="1"/>
    <col min="3" max="3" width="18.42578125" bestFit="1" customWidth="1"/>
    <col min="5" max="5" width="10.140625" bestFit="1" customWidth="1"/>
  </cols>
  <sheetData>
    <row r="1" spans="1:5" x14ac:dyDescent="0.2">
      <c r="A1" s="60" t="s">
        <v>406</v>
      </c>
      <c r="C1" s="60" t="s">
        <v>407</v>
      </c>
      <c r="E1" s="60" t="s">
        <v>428</v>
      </c>
    </row>
    <row r="2" spans="1:5" x14ac:dyDescent="0.2">
      <c r="A2" t="s">
        <v>51</v>
      </c>
      <c r="C2" t="s">
        <v>54</v>
      </c>
      <c r="E2" s="63">
        <v>43921</v>
      </c>
    </row>
    <row r="3" spans="1:5" x14ac:dyDescent="0.2">
      <c r="A3" t="s">
        <v>52</v>
      </c>
      <c r="C3" t="s">
        <v>55</v>
      </c>
      <c r="E3" s="63">
        <v>44286</v>
      </c>
    </row>
    <row r="4" spans="1:5" x14ac:dyDescent="0.2">
      <c r="A4" t="s">
        <v>53</v>
      </c>
      <c r="C4" t="s">
        <v>56</v>
      </c>
      <c r="E4" s="63">
        <v>44651</v>
      </c>
    </row>
    <row r="5" spans="1:5" x14ac:dyDescent="0.2">
      <c r="C5" t="s">
        <v>57</v>
      </c>
      <c r="E5" s="63">
        <v>45016</v>
      </c>
    </row>
    <row r="6" spans="1:5" x14ac:dyDescent="0.2">
      <c r="C6" t="s">
        <v>59</v>
      </c>
      <c r="E6" s="63">
        <v>45382</v>
      </c>
    </row>
    <row r="7" spans="1:5" x14ac:dyDescent="0.2">
      <c r="C7" t="s">
        <v>58</v>
      </c>
      <c r="E7" s="63">
        <v>45747</v>
      </c>
    </row>
    <row r="8" spans="1:5" x14ac:dyDescent="0.2">
      <c r="C8" t="s">
        <v>0</v>
      </c>
      <c r="E8" s="63">
        <v>46112</v>
      </c>
    </row>
    <row r="9" spans="1:5" x14ac:dyDescent="0.2">
      <c r="C9" t="s">
        <v>60</v>
      </c>
      <c r="E9" s="63">
        <v>46477</v>
      </c>
    </row>
    <row r="10" spans="1:5" x14ac:dyDescent="0.2">
      <c r="E10" s="63">
        <v>46843</v>
      </c>
    </row>
    <row r="11" spans="1:5" x14ac:dyDescent="0.2">
      <c r="E11" s="63">
        <v>47208</v>
      </c>
    </row>
    <row r="12" spans="1:5" x14ac:dyDescent="0.2">
      <c r="E12" s="63"/>
    </row>
    <row r="13" spans="1:5" x14ac:dyDescent="0.2">
      <c r="E13" s="63"/>
    </row>
    <row r="14" spans="1:5" x14ac:dyDescent="0.2">
      <c r="E14" s="63"/>
    </row>
    <row r="15" spans="1:5" x14ac:dyDescent="0.2">
      <c r="E15" s="63"/>
    </row>
    <row r="16" spans="1:5" x14ac:dyDescent="0.2">
      <c r="E16" s="63"/>
    </row>
  </sheetData>
  <sheetProtection algorithmName="SHA-512" hashValue="zdRLdniGNbUrEDQQqV/oFT4K8M3UWaV+/+YscXaNt6d4NCkI605EvgdDb+3EUS7dlZ+ARbvQtMWo+eayXoO0Vw==" saltValue="/od2axsvuRhntBa1SVwOig==" spinCount="100000" sheet="1"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46"/>
  <sheetViews>
    <sheetView tabSelected="1" zoomScaleNormal="100" workbookViewId="0">
      <selection activeCell="O5" sqref="O5:P5"/>
    </sheetView>
  </sheetViews>
  <sheetFormatPr defaultRowHeight="12.75" x14ac:dyDescent="0.2"/>
  <cols>
    <col min="1" max="1" width="2.85546875" customWidth="1"/>
    <col min="6" max="6" width="10.28515625" customWidth="1"/>
    <col min="21" max="21" width="3" customWidth="1"/>
    <col min="22" max="22" width="35.7109375" style="9" customWidth="1"/>
    <col min="23" max="31" width="9.140625" style="9"/>
  </cols>
  <sheetData>
    <row r="1" spans="1:33" ht="79.900000000000006" customHeight="1" thickBot="1" x14ac:dyDescent="0.25">
      <c r="A1" s="94"/>
      <c r="B1" s="95"/>
      <c r="C1" s="95"/>
      <c r="D1" s="95"/>
      <c r="E1" s="96"/>
      <c r="F1" s="95"/>
      <c r="G1" s="95"/>
      <c r="H1" s="95"/>
      <c r="I1" s="95"/>
      <c r="J1" s="95"/>
      <c r="K1" s="95"/>
      <c r="L1" s="95"/>
      <c r="M1" s="95"/>
      <c r="N1" s="95"/>
      <c r="O1" s="95"/>
      <c r="P1" s="95"/>
      <c r="Q1" s="95"/>
      <c r="R1" s="95"/>
      <c r="S1" s="95"/>
      <c r="T1" s="97"/>
      <c r="U1" s="98"/>
      <c r="AF1" s="9"/>
      <c r="AG1" s="9"/>
    </row>
    <row r="2" spans="1:33" ht="21" thickBot="1" x14ac:dyDescent="0.25">
      <c r="A2" s="99"/>
      <c r="B2" s="146" t="s">
        <v>45</v>
      </c>
      <c r="C2" s="147"/>
      <c r="D2" s="147"/>
      <c r="E2" s="147"/>
      <c r="F2" s="147"/>
      <c r="G2" s="147"/>
      <c r="H2" s="147"/>
      <c r="I2" s="147"/>
      <c r="J2" s="147"/>
      <c r="K2" s="147"/>
      <c r="L2" s="147"/>
      <c r="M2" s="147"/>
      <c r="N2" s="147"/>
      <c r="O2" s="147"/>
      <c r="P2" s="147"/>
      <c r="Q2" s="147"/>
      <c r="R2" s="147"/>
      <c r="S2" s="147"/>
      <c r="T2" s="148"/>
      <c r="U2" s="100"/>
      <c r="AF2" s="9"/>
      <c r="AG2" s="9"/>
    </row>
    <row r="3" spans="1:33" ht="8.4499999999999993" customHeight="1" x14ac:dyDescent="0.2">
      <c r="A3" s="99"/>
      <c r="B3" s="149"/>
      <c r="C3" s="150"/>
      <c r="D3" s="150"/>
      <c r="E3" s="150"/>
      <c r="F3" s="150"/>
      <c r="G3" s="150"/>
      <c r="H3" s="150"/>
      <c r="I3" s="150"/>
      <c r="J3" s="150"/>
      <c r="K3" s="150"/>
      <c r="L3" s="150"/>
      <c r="M3" s="150"/>
      <c r="N3" s="150"/>
      <c r="O3" s="150"/>
      <c r="P3" s="150"/>
      <c r="Q3" s="150"/>
      <c r="R3" s="150"/>
      <c r="S3" s="150"/>
      <c r="T3" s="151"/>
      <c r="U3" s="100"/>
      <c r="AF3" s="9"/>
      <c r="AG3" s="9"/>
    </row>
    <row r="4" spans="1:33" ht="24" customHeight="1" x14ac:dyDescent="0.2">
      <c r="A4" s="99"/>
      <c r="B4" s="140" t="s">
        <v>278</v>
      </c>
      <c r="C4" s="141"/>
      <c r="D4" s="141"/>
      <c r="E4" s="141"/>
      <c r="F4" s="141"/>
      <c r="G4" s="141"/>
      <c r="H4" s="141"/>
      <c r="I4" s="141"/>
      <c r="J4" s="141"/>
      <c r="K4" s="141"/>
      <c r="L4" s="141"/>
      <c r="M4" s="141"/>
      <c r="N4" s="141"/>
      <c r="O4" s="141"/>
      <c r="P4" s="141"/>
      <c r="Q4" s="141"/>
      <c r="R4" s="141"/>
      <c r="S4" s="141"/>
      <c r="T4" s="142"/>
      <c r="U4" s="100"/>
      <c r="AF4" s="9"/>
      <c r="AG4" s="9"/>
    </row>
    <row r="5" spans="1:33" ht="24" customHeight="1" x14ac:dyDescent="0.2">
      <c r="A5" s="99"/>
      <c r="B5" s="156" t="s">
        <v>425</v>
      </c>
      <c r="C5" s="157"/>
      <c r="D5" s="157"/>
      <c r="E5" s="157"/>
      <c r="F5" s="157"/>
      <c r="G5" s="157"/>
      <c r="H5" s="157"/>
      <c r="I5" s="157"/>
      <c r="J5" s="157"/>
      <c r="K5" s="157"/>
      <c r="L5" s="157"/>
      <c r="M5" s="157"/>
      <c r="N5" s="157"/>
      <c r="O5" s="158" t="s">
        <v>426</v>
      </c>
      <c r="P5" s="158"/>
      <c r="Q5" s="132"/>
      <c r="R5" s="132"/>
      <c r="S5" s="132"/>
      <c r="T5" s="133"/>
      <c r="U5" s="100"/>
      <c r="AF5" s="9"/>
      <c r="AG5" s="9"/>
    </row>
    <row r="6" spans="1:33" ht="24" customHeight="1" x14ac:dyDescent="0.2">
      <c r="A6" s="99"/>
      <c r="B6" s="140" t="s">
        <v>423</v>
      </c>
      <c r="C6" s="141"/>
      <c r="D6" s="141"/>
      <c r="E6" s="141"/>
      <c r="F6" s="141"/>
      <c r="G6" s="141"/>
      <c r="H6" s="141"/>
      <c r="I6" s="141"/>
      <c r="J6" s="141"/>
      <c r="K6" s="141"/>
      <c r="L6" s="141"/>
      <c r="M6" s="141"/>
      <c r="N6" s="141"/>
      <c r="O6" s="141"/>
      <c r="P6" s="141"/>
      <c r="Q6" s="141"/>
      <c r="R6" s="141"/>
      <c r="S6" s="141"/>
      <c r="T6" s="142"/>
      <c r="U6" s="100"/>
      <c r="AF6" s="9"/>
      <c r="AG6" s="9"/>
    </row>
    <row r="7" spans="1:33" ht="24" customHeight="1" thickBot="1" x14ac:dyDescent="0.25">
      <c r="A7" s="99"/>
      <c r="B7" s="152" t="s">
        <v>424</v>
      </c>
      <c r="C7" s="153"/>
      <c r="D7" s="153"/>
      <c r="E7" s="153"/>
      <c r="F7" s="153"/>
      <c r="G7" s="153"/>
      <c r="H7" s="153"/>
      <c r="I7" s="153"/>
      <c r="J7" s="153"/>
      <c r="K7" s="153"/>
      <c r="L7" s="153"/>
      <c r="M7" s="153"/>
      <c r="N7" s="153"/>
      <c r="O7" s="153"/>
      <c r="P7" s="153"/>
      <c r="Q7" s="153"/>
      <c r="R7" s="153"/>
      <c r="S7" s="153"/>
      <c r="T7" s="154"/>
      <c r="U7" s="100"/>
      <c r="AF7" s="9"/>
      <c r="AG7" s="9"/>
    </row>
    <row r="8" spans="1:33" ht="10.5" customHeight="1" x14ac:dyDescent="0.2">
      <c r="A8" s="99"/>
      <c r="B8" s="101"/>
      <c r="C8" s="102"/>
      <c r="D8" s="102"/>
      <c r="E8" s="102"/>
      <c r="F8" s="102"/>
      <c r="G8" s="102"/>
      <c r="H8" s="102"/>
      <c r="I8" s="102"/>
      <c r="J8" s="102"/>
      <c r="K8" s="102"/>
      <c r="L8" s="102"/>
      <c r="M8" s="102"/>
      <c r="N8" s="102"/>
      <c r="O8" s="102"/>
      <c r="P8" s="102"/>
      <c r="Q8" s="102"/>
      <c r="R8" s="102"/>
      <c r="S8" s="102"/>
      <c r="T8" s="103"/>
      <c r="U8" s="100"/>
      <c r="AF8" s="9"/>
      <c r="AG8" s="9"/>
    </row>
    <row r="9" spans="1:33" ht="18" customHeight="1" x14ac:dyDescent="0.2">
      <c r="A9" s="99"/>
      <c r="B9" s="104" t="s">
        <v>46</v>
      </c>
      <c r="C9" s="105"/>
      <c r="D9" s="105"/>
      <c r="E9" s="105"/>
      <c r="F9" s="143"/>
      <c r="G9" s="144"/>
      <c r="H9" s="144"/>
      <c r="I9" s="144"/>
      <c r="J9" s="144"/>
      <c r="K9" s="144"/>
      <c r="L9" s="144"/>
      <c r="M9" s="144"/>
      <c r="N9" s="144"/>
      <c r="O9" s="144"/>
      <c r="P9" s="144"/>
      <c r="Q9" s="144"/>
      <c r="R9" s="144"/>
      <c r="S9" s="145"/>
      <c r="T9" s="10"/>
      <c r="U9" s="106"/>
      <c r="AF9" s="9"/>
      <c r="AG9" s="9"/>
    </row>
    <row r="10" spans="1:33" ht="11.25" customHeight="1" x14ac:dyDescent="0.2">
      <c r="A10" s="99"/>
      <c r="B10" s="104"/>
      <c r="C10" s="105"/>
      <c r="D10" s="105"/>
      <c r="E10" s="105"/>
      <c r="F10" s="105"/>
      <c r="G10" s="105"/>
      <c r="H10" s="105"/>
      <c r="I10" s="105"/>
      <c r="J10" s="105"/>
      <c r="K10" s="105"/>
      <c r="L10" s="105"/>
      <c r="M10" s="105"/>
      <c r="N10" s="105"/>
      <c r="O10" s="105"/>
      <c r="P10" s="105"/>
      <c r="Q10" s="105"/>
      <c r="R10" s="105"/>
      <c r="S10" s="105"/>
      <c r="T10" s="107"/>
      <c r="U10" s="100"/>
      <c r="AF10" s="9"/>
      <c r="AG10" s="9"/>
    </row>
    <row r="11" spans="1:33" ht="18" customHeight="1" x14ac:dyDescent="0.2">
      <c r="A11" s="99"/>
      <c r="B11" s="104" t="s">
        <v>277</v>
      </c>
      <c r="C11" s="105"/>
      <c r="D11" s="105"/>
      <c r="E11" s="105"/>
      <c r="F11" s="138"/>
      <c r="G11" s="139"/>
      <c r="H11" s="105"/>
      <c r="I11" s="105"/>
      <c r="J11" s="105"/>
      <c r="K11" s="105"/>
      <c r="L11" s="105"/>
      <c r="M11" s="105"/>
      <c r="N11" s="105"/>
      <c r="O11" s="105"/>
      <c r="P11" s="105"/>
      <c r="Q11" s="105"/>
      <c r="R11" s="105"/>
      <c r="S11" s="105"/>
      <c r="T11" s="107"/>
      <c r="U11" s="100"/>
      <c r="AF11" s="9"/>
      <c r="AG11" s="9"/>
    </row>
    <row r="12" spans="1:33" ht="11.25" customHeight="1" x14ac:dyDescent="0.2">
      <c r="A12" s="99"/>
      <c r="B12" s="104"/>
      <c r="C12" s="105"/>
      <c r="D12" s="105"/>
      <c r="E12" s="105"/>
      <c r="F12" s="105"/>
      <c r="G12" s="105"/>
      <c r="H12" s="105"/>
      <c r="I12" s="105"/>
      <c r="J12" s="105"/>
      <c r="K12" s="105"/>
      <c r="L12" s="105"/>
      <c r="M12" s="105"/>
      <c r="N12" s="105"/>
      <c r="O12" s="105"/>
      <c r="P12" s="105"/>
      <c r="Q12" s="105"/>
      <c r="R12" s="105"/>
      <c r="S12" s="105"/>
      <c r="T12" s="107"/>
      <c r="U12" s="100"/>
      <c r="AF12" s="9"/>
      <c r="AG12" s="9"/>
    </row>
    <row r="13" spans="1:33" ht="18" customHeight="1" x14ac:dyDescent="0.2">
      <c r="A13" s="99"/>
      <c r="B13" s="104" t="s">
        <v>340</v>
      </c>
      <c r="C13" s="105"/>
      <c r="D13" s="105"/>
      <c r="E13" s="105"/>
      <c r="F13" s="155"/>
      <c r="G13" s="145"/>
      <c r="H13" s="105"/>
      <c r="I13" s="105"/>
      <c r="J13" s="105"/>
      <c r="K13" s="105"/>
      <c r="L13" s="105"/>
      <c r="M13" s="105"/>
      <c r="N13" s="105"/>
      <c r="O13" s="105"/>
      <c r="P13" s="105"/>
      <c r="Q13" s="105"/>
      <c r="R13" s="105"/>
      <c r="S13" s="105"/>
      <c r="T13" s="107"/>
      <c r="U13" s="100"/>
      <c r="AF13" s="9"/>
      <c r="AG13" s="9"/>
    </row>
    <row r="14" spans="1:33" ht="11.25" customHeight="1" x14ac:dyDescent="0.2">
      <c r="A14" s="99"/>
      <c r="B14" s="104"/>
      <c r="C14" s="105"/>
      <c r="D14" s="105"/>
      <c r="E14" s="105"/>
      <c r="F14" s="105"/>
      <c r="G14" s="105"/>
      <c r="H14" s="105"/>
      <c r="I14" s="105"/>
      <c r="J14" s="105"/>
      <c r="K14" s="105"/>
      <c r="L14" s="105"/>
      <c r="M14" s="105"/>
      <c r="N14" s="105"/>
      <c r="O14" s="105"/>
      <c r="P14" s="105"/>
      <c r="Q14" s="105"/>
      <c r="R14" s="105"/>
      <c r="S14" s="105"/>
      <c r="T14" s="107"/>
      <c r="U14" s="100"/>
      <c r="AF14" s="9"/>
      <c r="AG14" s="9"/>
    </row>
    <row r="15" spans="1:33" ht="18" customHeight="1" x14ac:dyDescent="0.2">
      <c r="A15" s="99"/>
      <c r="B15" s="104" t="s">
        <v>341</v>
      </c>
      <c r="C15" s="105"/>
      <c r="D15" s="105"/>
      <c r="E15" s="105"/>
      <c r="F15" s="135" t="str">
        <f>IF(F9="","Please enter Firm (licensee) Name",IF(F11="","Please enter the GFSC Reference",IF(F13="","Please enter a Reporting Period End Date","OK")))</f>
        <v>Please enter Firm (licensee) Name</v>
      </c>
      <c r="G15" s="136"/>
      <c r="H15" s="136"/>
      <c r="I15" s="136"/>
      <c r="J15" s="136"/>
      <c r="K15" s="136"/>
      <c r="L15" s="137"/>
      <c r="M15" s="105"/>
      <c r="N15" s="105"/>
      <c r="O15" s="105"/>
      <c r="P15" s="105"/>
      <c r="Q15" s="105"/>
      <c r="R15" s="105"/>
      <c r="S15" s="105"/>
      <c r="T15" s="107"/>
      <c r="U15" s="100"/>
      <c r="AF15" s="9"/>
      <c r="AG15" s="9"/>
    </row>
    <row r="16" spans="1:33" ht="11.25" customHeight="1" thickBot="1" x14ac:dyDescent="0.25">
      <c r="A16" s="99"/>
      <c r="B16" s="108"/>
      <c r="C16" s="109"/>
      <c r="D16" s="109"/>
      <c r="E16" s="109"/>
      <c r="F16" s="109"/>
      <c r="G16" s="109"/>
      <c r="H16" s="109"/>
      <c r="I16" s="109"/>
      <c r="J16" s="109"/>
      <c r="K16" s="109"/>
      <c r="L16" s="109"/>
      <c r="M16" s="109"/>
      <c r="N16" s="109"/>
      <c r="O16" s="109"/>
      <c r="P16" s="109"/>
      <c r="Q16" s="109"/>
      <c r="R16" s="109"/>
      <c r="S16" s="109"/>
      <c r="T16" s="110"/>
      <c r="U16" s="100"/>
      <c r="AF16" s="9"/>
      <c r="AG16" s="9"/>
    </row>
    <row r="17" spans="1:39" ht="7.9" customHeight="1" x14ac:dyDescent="0.2">
      <c r="A17" s="99"/>
      <c r="B17" s="111"/>
      <c r="C17" s="111"/>
      <c r="D17" s="111"/>
      <c r="E17" s="111"/>
      <c r="F17" s="111"/>
      <c r="G17" s="111"/>
      <c r="H17" s="111"/>
      <c r="I17" s="111"/>
      <c r="J17" s="111"/>
      <c r="K17" s="111"/>
      <c r="L17" s="111"/>
      <c r="M17" s="111"/>
      <c r="N17" s="111"/>
      <c r="O17" s="111"/>
      <c r="P17" s="111"/>
      <c r="Q17" s="111"/>
      <c r="R17" s="111"/>
      <c r="S17" s="111"/>
      <c r="T17" s="111"/>
      <c r="U17" s="100"/>
      <c r="AF17" s="9"/>
      <c r="AG17" s="9"/>
    </row>
    <row r="18" spans="1:39" ht="9" customHeight="1" thickBot="1" x14ac:dyDescent="0.25">
      <c r="A18" s="112"/>
      <c r="B18" s="113"/>
      <c r="C18" s="113"/>
      <c r="D18" s="113"/>
      <c r="E18" s="113"/>
      <c r="F18" s="113"/>
      <c r="G18" s="113"/>
      <c r="H18" s="113"/>
      <c r="I18" s="113"/>
      <c r="J18" s="113"/>
      <c r="K18" s="113"/>
      <c r="L18" s="113"/>
      <c r="M18" s="113"/>
      <c r="N18" s="113"/>
      <c r="O18" s="113"/>
      <c r="P18" s="113"/>
      <c r="Q18" s="113"/>
      <c r="R18" s="113"/>
      <c r="S18" s="113"/>
      <c r="T18" s="113"/>
      <c r="U18" s="114"/>
      <c r="AF18" s="9"/>
      <c r="AG18" s="9"/>
    </row>
    <row r="19" spans="1:39" x14ac:dyDescent="0.2">
      <c r="A19" s="9"/>
      <c r="B19" s="9"/>
      <c r="C19" s="9"/>
      <c r="D19" s="9"/>
      <c r="E19" s="9"/>
      <c r="F19" s="9"/>
      <c r="G19" s="9"/>
      <c r="H19" s="9"/>
      <c r="I19" s="9"/>
      <c r="J19" s="9"/>
      <c r="K19" s="9"/>
      <c r="L19" s="9"/>
      <c r="M19" s="9"/>
      <c r="N19" s="9"/>
      <c r="O19" s="9"/>
      <c r="P19" s="9"/>
      <c r="Q19" s="9"/>
      <c r="R19" s="9"/>
      <c r="S19" s="9"/>
      <c r="T19" s="9"/>
      <c r="U19" s="9"/>
      <c r="AF19" s="9"/>
      <c r="AG19" s="9"/>
    </row>
    <row r="20" spans="1:39" x14ac:dyDescent="0.2">
      <c r="A20" s="9"/>
      <c r="B20" s="9"/>
      <c r="C20" s="9"/>
      <c r="D20" s="9"/>
      <c r="E20" s="9"/>
      <c r="F20" s="9"/>
      <c r="G20" s="9"/>
      <c r="H20" s="9"/>
      <c r="I20" s="9"/>
      <c r="J20" s="9"/>
      <c r="K20" s="9"/>
      <c r="L20" s="9"/>
      <c r="M20" s="9"/>
      <c r="N20" s="9"/>
      <c r="O20" s="9"/>
      <c r="P20" s="9"/>
      <c r="Q20" s="9"/>
      <c r="R20" s="9"/>
      <c r="S20" s="9"/>
      <c r="T20" s="9"/>
      <c r="U20" s="9"/>
      <c r="AF20" s="9"/>
      <c r="AG20" s="9"/>
    </row>
    <row r="21" spans="1:39" x14ac:dyDescent="0.2">
      <c r="A21" s="9"/>
      <c r="B21" s="9"/>
      <c r="C21" s="9"/>
      <c r="D21" s="9"/>
      <c r="E21" s="9"/>
      <c r="F21" s="9"/>
      <c r="G21" s="9"/>
      <c r="H21" s="9"/>
      <c r="I21" s="9"/>
      <c r="J21" s="9"/>
      <c r="K21" s="9"/>
      <c r="L21" s="9"/>
      <c r="M21" s="9"/>
      <c r="N21" s="9"/>
      <c r="O21" s="9"/>
      <c r="P21" s="9"/>
      <c r="Q21" s="9"/>
      <c r="R21" s="9"/>
      <c r="S21" s="9"/>
      <c r="T21" s="9"/>
      <c r="U21" s="9"/>
      <c r="AF21" s="9"/>
      <c r="AG21" s="9"/>
      <c r="AH21" s="9"/>
      <c r="AI21" s="9"/>
      <c r="AJ21" s="9"/>
      <c r="AK21" s="9"/>
      <c r="AL21" s="9"/>
      <c r="AM21" s="9"/>
    </row>
    <row r="22" spans="1:39" x14ac:dyDescent="0.2">
      <c r="A22" s="9"/>
      <c r="B22" s="9"/>
      <c r="C22" s="9"/>
      <c r="D22" s="9"/>
      <c r="E22" s="9"/>
      <c r="F22" s="9"/>
      <c r="G22" s="9"/>
      <c r="H22" s="9"/>
      <c r="I22" s="9"/>
      <c r="J22" s="9"/>
      <c r="K22" s="9"/>
      <c r="L22" s="9"/>
      <c r="M22" s="9"/>
      <c r="N22" s="9"/>
      <c r="O22" s="9"/>
      <c r="P22" s="9"/>
      <c r="Q22" s="9"/>
      <c r="R22" s="9"/>
      <c r="S22" s="9"/>
      <c r="T22" s="9"/>
      <c r="U22" s="9"/>
      <c r="AF22" s="9"/>
      <c r="AG22" s="9"/>
    </row>
    <row r="23" spans="1:39" x14ac:dyDescent="0.2">
      <c r="A23" s="9"/>
      <c r="B23" s="9"/>
      <c r="C23" s="9"/>
      <c r="D23" s="9"/>
      <c r="E23" s="9"/>
      <c r="F23" s="9"/>
      <c r="G23" s="9"/>
      <c r="H23" s="9"/>
      <c r="I23" s="9"/>
      <c r="J23" s="9"/>
      <c r="K23" s="9"/>
      <c r="L23" s="9"/>
      <c r="M23" s="9"/>
      <c r="N23" s="9"/>
      <c r="O23" s="9"/>
      <c r="P23" s="9"/>
      <c r="Q23" s="9"/>
      <c r="R23" s="9"/>
      <c r="S23" s="9"/>
      <c r="T23" s="9"/>
      <c r="U23" s="9"/>
      <c r="AF23" s="9"/>
      <c r="AG23" s="9"/>
      <c r="AH23" s="9"/>
      <c r="AI23" s="9"/>
      <c r="AJ23" s="9"/>
    </row>
    <row r="24" spans="1:39" x14ac:dyDescent="0.2">
      <c r="A24" s="9"/>
      <c r="B24" s="9"/>
      <c r="C24" s="9"/>
      <c r="D24" s="9"/>
      <c r="E24" s="9"/>
      <c r="F24" s="9"/>
      <c r="G24" s="9"/>
      <c r="H24" s="9"/>
      <c r="I24" s="9"/>
      <c r="J24" s="9"/>
      <c r="K24" s="9"/>
      <c r="L24" s="9"/>
      <c r="M24" s="9"/>
      <c r="N24" s="9"/>
      <c r="O24" s="9"/>
      <c r="P24" s="9"/>
      <c r="Q24" s="9"/>
      <c r="R24" s="9"/>
      <c r="S24" s="9"/>
      <c r="T24" s="9"/>
      <c r="U24" s="9"/>
      <c r="AF24" s="9"/>
      <c r="AG24" s="9"/>
    </row>
    <row r="25" spans="1:39" x14ac:dyDescent="0.2">
      <c r="A25" s="9"/>
      <c r="B25" s="9"/>
      <c r="C25" s="9"/>
      <c r="D25" s="9"/>
      <c r="E25" s="9"/>
      <c r="F25" s="9"/>
      <c r="G25" s="9"/>
      <c r="H25" s="9"/>
      <c r="I25" s="9"/>
      <c r="J25" s="9"/>
      <c r="K25" s="9"/>
      <c r="L25" s="9"/>
      <c r="M25" s="9"/>
      <c r="N25" s="9"/>
      <c r="O25" s="9"/>
      <c r="P25" s="9"/>
      <c r="Q25" s="9"/>
      <c r="R25" s="9"/>
      <c r="S25" s="9"/>
      <c r="T25" s="9"/>
      <c r="U25" s="9"/>
      <c r="AF25" s="9"/>
      <c r="AG25" s="9"/>
    </row>
    <row r="26" spans="1:39" x14ac:dyDescent="0.2">
      <c r="A26" s="9"/>
      <c r="B26" s="9"/>
      <c r="C26" s="9"/>
      <c r="D26" s="9"/>
      <c r="E26" s="9"/>
      <c r="F26" s="9"/>
      <c r="G26" s="9"/>
      <c r="H26" s="9"/>
      <c r="I26" s="9"/>
      <c r="J26" s="9"/>
      <c r="K26" s="9"/>
      <c r="L26" s="9"/>
      <c r="M26" s="9"/>
      <c r="N26" s="9"/>
      <c r="O26" s="9"/>
      <c r="P26" s="9"/>
      <c r="Q26" s="9"/>
      <c r="R26" s="9"/>
      <c r="S26" s="9"/>
      <c r="T26" s="9"/>
      <c r="U26" s="9"/>
      <c r="AF26" s="9"/>
      <c r="AG26" s="9"/>
    </row>
    <row r="27" spans="1:39" x14ac:dyDescent="0.2">
      <c r="A27" s="9"/>
      <c r="B27" s="9"/>
      <c r="C27" s="9"/>
      <c r="D27" s="9"/>
      <c r="E27" s="9"/>
      <c r="F27" s="9"/>
      <c r="G27" s="9"/>
      <c r="H27" s="9"/>
      <c r="I27" s="9"/>
      <c r="J27" s="9"/>
      <c r="K27" s="9"/>
      <c r="L27" s="9"/>
      <c r="M27" s="9"/>
      <c r="N27" s="9"/>
      <c r="O27" s="9"/>
      <c r="P27" s="9"/>
      <c r="Q27" s="9"/>
      <c r="R27" s="9"/>
      <c r="S27" s="9"/>
      <c r="T27" s="9"/>
      <c r="U27" s="9"/>
      <c r="AF27" s="9"/>
      <c r="AG27" s="9"/>
    </row>
    <row r="28" spans="1:39" x14ac:dyDescent="0.2">
      <c r="A28" s="9"/>
      <c r="B28" s="9"/>
      <c r="C28" s="9"/>
      <c r="D28" s="9"/>
      <c r="E28" s="9"/>
      <c r="F28" s="9"/>
      <c r="G28" s="9"/>
      <c r="H28" s="9"/>
      <c r="I28" s="9"/>
      <c r="J28" s="9"/>
      <c r="K28" s="9"/>
      <c r="L28" s="9"/>
      <c r="M28" s="9"/>
      <c r="N28" s="9"/>
      <c r="O28" s="9"/>
      <c r="P28" s="9"/>
      <c r="Q28" s="9"/>
      <c r="R28" s="9"/>
      <c r="S28" s="9"/>
      <c r="T28" s="9"/>
      <c r="U28" s="9"/>
      <c r="AF28" s="9"/>
      <c r="AG28" s="9"/>
    </row>
    <row r="29" spans="1:39" x14ac:dyDescent="0.2">
      <c r="A29" s="9"/>
      <c r="B29" s="9"/>
      <c r="C29" s="9"/>
      <c r="D29" s="9"/>
      <c r="E29" s="9"/>
      <c r="F29" s="9"/>
      <c r="G29" s="9"/>
      <c r="H29" s="9"/>
      <c r="I29" s="9"/>
      <c r="J29" s="9"/>
      <c r="K29" s="9"/>
      <c r="L29" s="9"/>
      <c r="M29" s="9"/>
      <c r="N29" s="9"/>
      <c r="O29" s="9"/>
      <c r="P29" s="9"/>
      <c r="Q29" s="9"/>
      <c r="R29" s="9"/>
      <c r="S29" s="9"/>
      <c r="T29" s="9"/>
      <c r="U29" s="9"/>
      <c r="AF29" s="9"/>
      <c r="AG29" s="9"/>
    </row>
    <row r="30" spans="1:39" x14ac:dyDescent="0.2">
      <c r="A30" s="9"/>
      <c r="B30" s="9"/>
      <c r="C30" s="9"/>
      <c r="D30" s="9"/>
      <c r="E30" s="9"/>
      <c r="F30" s="9"/>
      <c r="G30" s="9"/>
      <c r="H30" s="9"/>
      <c r="I30" s="9"/>
      <c r="J30" s="9"/>
      <c r="K30" s="9"/>
      <c r="L30" s="9"/>
      <c r="M30" s="9"/>
      <c r="N30" s="9"/>
      <c r="O30" s="9"/>
      <c r="P30" s="9"/>
      <c r="Q30" s="9"/>
      <c r="R30" s="9"/>
      <c r="S30" s="9"/>
      <c r="T30" s="9"/>
      <c r="U30" s="9"/>
      <c r="AF30" s="9"/>
      <c r="AG30" s="9"/>
    </row>
    <row r="31" spans="1:39" x14ac:dyDescent="0.2">
      <c r="A31" s="9"/>
      <c r="B31" s="9"/>
      <c r="C31" s="9"/>
      <c r="D31" s="9"/>
      <c r="E31" s="9"/>
      <c r="F31" s="9"/>
      <c r="G31" s="9"/>
      <c r="H31" s="9"/>
      <c r="I31" s="9"/>
      <c r="J31" s="9"/>
      <c r="K31" s="9"/>
      <c r="L31" s="9"/>
      <c r="M31" s="9"/>
      <c r="N31" s="9"/>
      <c r="O31" s="9"/>
      <c r="P31" s="9"/>
      <c r="Q31" s="9"/>
      <c r="R31" s="9"/>
      <c r="S31" s="9"/>
      <c r="T31" s="9"/>
      <c r="U31" s="9"/>
      <c r="AF31" s="9"/>
      <c r="AG31" s="9"/>
    </row>
    <row r="32" spans="1:39" x14ac:dyDescent="0.2">
      <c r="A32" s="9"/>
      <c r="B32" s="9"/>
      <c r="C32" s="9"/>
      <c r="D32" s="9"/>
      <c r="E32" s="9"/>
      <c r="F32" s="9"/>
      <c r="G32" s="9"/>
      <c r="H32" s="9"/>
      <c r="I32" s="9"/>
      <c r="J32" s="9"/>
      <c r="K32" s="9"/>
      <c r="L32" s="9"/>
      <c r="M32" s="9"/>
      <c r="N32" s="9"/>
      <c r="O32" s="9"/>
      <c r="P32" s="9"/>
      <c r="Q32" s="9"/>
      <c r="R32" s="9"/>
      <c r="S32" s="9"/>
      <c r="T32" s="9"/>
      <c r="U32" s="9"/>
      <c r="AF32" s="9"/>
      <c r="AG32" s="9"/>
    </row>
    <row r="33" spans="1:33" x14ac:dyDescent="0.2">
      <c r="A33" s="9"/>
      <c r="B33" s="9"/>
      <c r="C33" s="9"/>
      <c r="D33" s="9"/>
      <c r="E33" s="9"/>
      <c r="F33" s="9"/>
      <c r="G33" s="9"/>
      <c r="H33" s="9"/>
      <c r="I33" s="9"/>
      <c r="J33" s="9"/>
      <c r="K33" s="9"/>
      <c r="L33" s="9"/>
      <c r="M33" s="9"/>
      <c r="N33" s="9"/>
      <c r="O33" s="9"/>
      <c r="P33" s="9"/>
      <c r="Q33" s="9"/>
      <c r="R33" s="9"/>
      <c r="S33" s="9"/>
      <c r="T33" s="9"/>
      <c r="U33" s="9"/>
      <c r="AF33" s="9"/>
      <c r="AG33" s="9"/>
    </row>
    <row r="34" spans="1:33" x14ac:dyDescent="0.2">
      <c r="A34" s="9"/>
      <c r="B34" s="9"/>
      <c r="C34" s="9"/>
      <c r="D34" s="9"/>
      <c r="E34" s="9"/>
      <c r="F34" s="9"/>
      <c r="G34" s="9"/>
      <c r="H34" s="9"/>
      <c r="I34" s="9"/>
      <c r="J34" s="9"/>
      <c r="K34" s="9"/>
      <c r="L34" s="9"/>
      <c r="M34" s="9"/>
      <c r="N34" s="9"/>
      <c r="O34" s="9"/>
      <c r="P34" s="9"/>
      <c r="Q34" s="9"/>
      <c r="R34" s="9"/>
      <c r="S34" s="9"/>
      <c r="T34" s="9"/>
      <c r="U34" s="9"/>
      <c r="AF34" s="9"/>
      <c r="AG34" s="9"/>
    </row>
    <row r="35" spans="1:33" x14ac:dyDescent="0.2">
      <c r="A35" s="9"/>
      <c r="B35" s="9"/>
      <c r="C35" s="9"/>
      <c r="D35" s="9"/>
      <c r="E35" s="9"/>
      <c r="F35" s="9"/>
      <c r="G35" s="9"/>
      <c r="H35" s="9"/>
      <c r="I35" s="9"/>
      <c r="J35" s="9"/>
      <c r="K35" s="9"/>
      <c r="L35" s="9"/>
      <c r="M35" s="9"/>
      <c r="N35" s="9"/>
      <c r="O35" s="9"/>
      <c r="P35" s="9"/>
      <c r="Q35" s="9"/>
      <c r="R35" s="9"/>
      <c r="S35" s="9"/>
      <c r="T35" s="9"/>
      <c r="U35" s="9"/>
      <c r="AF35" s="9"/>
      <c r="AG35" s="9"/>
    </row>
    <row r="36" spans="1:33" x14ac:dyDescent="0.2">
      <c r="A36" s="9"/>
      <c r="B36" s="9"/>
      <c r="C36" s="9"/>
      <c r="D36" s="9"/>
      <c r="E36" s="9"/>
      <c r="F36" s="9"/>
      <c r="G36" s="9"/>
      <c r="H36" s="9"/>
      <c r="I36" s="9"/>
      <c r="J36" s="9"/>
      <c r="K36" s="9"/>
      <c r="L36" s="9"/>
      <c r="M36" s="9"/>
      <c r="N36" s="9"/>
      <c r="O36" s="9"/>
      <c r="P36" s="9"/>
      <c r="Q36" s="9"/>
      <c r="R36" s="9"/>
      <c r="S36" s="9"/>
      <c r="T36" s="9"/>
      <c r="U36" s="9"/>
      <c r="AF36" s="9"/>
      <c r="AG36" s="9"/>
    </row>
    <row r="37" spans="1:33" x14ac:dyDescent="0.2">
      <c r="A37" s="9"/>
      <c r="B37" s="9"/>
      <c r="C37" s="9"/>
      <c r="D37" s="9"/>
      <c r="E37" s="9"/>
      <c r="F37" s="9"/>
      <c r="G37" s="9"/>
      <c r="H37" s="9"/>
      <c r="I37" s="9"/>
      <c r="J37" s="9"/>
      <c r="K37" s="9"/>
      <c r="L37" s="9"/>
      <c r="M37" s="9"/>
      <c r="N37" s="9"/>
      <c r="O37" s="9"/>
      <c r="P37" s="9"/>
      <c r="Q37" s="9"/>
      <c r="R37" s="9"/>
      <c r="S37" s="9"/>
      <c r="T37" s="9"/>
      <c r="U37" s="9"/>
      <c r="AF37" s="9"/>
      <c r="AG37" s="9"/>
    </row>
    <row r="38" spans="1:33" x14ac:dyDescent="0.2">
      <c r="A38" s="9"/>
      <c r="B38" s="9"/>
      <c r="C38" s="9"/>
      <c r="D38" s="9"/>
      <c r="E38" s="9"/>
      <c r="F38" s="9"/>
      <c r="G38" s="9"/>
      <c r="H38" s="9"/>
      <c r="I38" s="9"/>
      <c r="J38" s="9"/>
      <c r="K38" s="9"/>
      <c r="L38" s="9"/>
      <c r="M38" s="9"/>
      <c r="N38" s="9"/>
      <c r="O38" s="9"/>
      <c r="P38" s="9"/>
      <c r="Q38" s="9"/>
      <c r="R38" s="9"/>
      <c r="S38" s="9"/>
      <c r="T38" s="9"/>
      <c r="U38" s="9"/>
      <c r="AF38" s="9"/>
      <c r="AG38" s="9"/>
    </row>
    <row r="39" spans="1:33" x14ac:dyDescent="0.2">
      <c r="A39" s="9"/>
      <c r="B39" s="9"/>
      <c r="C39" s="9"/>
      <c r="D39" s="9"/>
      <c r="E39" s="9"/>
      <c r="F39" s="9"/>
      <c r="G39" s="9"/>
      <c r="H39" s="9"/>
      <c r="I39" s="9"/>
      <c r="J39" s="9"/>
      <c r="K39" s="9"/>
      <c r="L39" s="9"/>
      <c r="M39" s="9"/>
      <c r="N39" s="9"/>
      <c r="O39" s="9"/>
      <c r="P39" s="9"/>
      <c r="Q39" s="9"/>
      <c r="R39" s="9"/>
      <c r="S39" s="9"/>
      <c r="T39" s="9"/>
      <c r="U39" s="9"/>
      <c r="AF39" s="9"/>
      <c r="AG39" s="9"/>
    </row>
    <row r="40" spans="1:33" x14ac:dyDescent="0.2">
      <c r="A40" s="9"/>
      <c r="B40" s="9"/>
      <c r="C40" s="9"/>
      <c r="D40" s="9"/>
      <c r="E40" s="9"/>
      <c r="F40" s="9"/>
      <c r="G40" s="9"/>
      <c r="H40" s="9"/>
      <c r="I40" s="9"/>
      <c r="J40" s="9"/>
      <c r="K40" s="9"/>
      <c r="L40" s="9"/>
      <c r="M40" s="9"/>
      <c r="N40" s="9"/>
      <c r="O40" s="9"/>
      <c r="P40" s="9"/>
      <c r="Q40" s="9"/>
      <c r="R40" s="9"/>
      <c r="S40" s="9"/>
      <c r="T40" s="9"/>
      <c r="U40" s="9"/>
      <c r="AF40" s="9"/>
      <c r="AG40" s="9"/>
    </row>
    <row r="41" spans="1:33" x14ac:dyDescent="0.2">
      <c r="A41" s="9"/>
      <c r="B41" s="9"/>
      <c r="C41" s="9"/>
      <c r="D41" s="9"/>
      <c r="E41" s="9"/>
      <c r="F41" s="9"/>
      <c r="G41" s="9"/>
      <c r="H41" s="9"/>
      <c r="I41" s="9"/>
      <c r="J41" s="9"/>
      <c r="K41" s="9"/>
      <c r="L41" s="9"/>
      <c r="M41" s="9"/>
      <c r="N41" s="9"/>
      <c r="O41" s="9"/>
      <c r="P41" s="9"/>
      <c r="Q41" s="9"/>
      <c r="R41" s="9"/>
      <c r="S41" s="9"/>
      <c r="T41" s="9"/>
      <c r="U41" s="9"/>
      <c r="AF41" s="9"/>
      <c r="AG41" s="9"/>
    </row>
    <row r="42" spans="1:33" x14ac:dyDescent="0.2">
      <c r="A42" s="9"/>
      <c r="B42" s="9"/>
      <c r="C42" s="9"/>
      <c r="D42" s="9"/>
      <c r="E42" s="9"/>
      <c r="F42" s="9"/>
      <c r="G42" s="9"/>
      <c r="H42" s="9"/>
      <c r="I42" s="9"/>
      <c r="J42" s="9"/>
      <c r="K42" s="9"/>
      <c r="L42" s="9"/>
      <c r="M42" s="9"/>
      <c r="N42" s="9"/>
      <c r="O42" s="9"/>
      <c r="P42" s="9"/>
      <c r="Q42" s="9"/>
      <c r="R42" s="9"/>
      <c r="S42" s="9"/>
      <c r="T42" s="9"/>
      <c r="U42" s="9"/>
      <c r="AF42" s="9"/>
      <c r="AG42" s="9"/>
    </row>
    <row r="43" spans="1:33" x14ac:dyDescent="0.2">
      <c r="A43" s="9"/>
      <c r="B43" s="9"/>
      <c r="C43" s="9"/>
      <c r="D43" s="9"/>
      <c r="E43" s="9"/>
      <c r="F43" s="9"/>
      <c r="G43" s="9"/>
      <c r="H43" s="9"/>
      <c r="I43" s="9"/>
      <c r="J43" s="9"/>
      <c r="K43" s="9"/>
      <c r="L43" s="9"/>
      <c r="M43" s="9"/>
      <c r="N43" s="9"/>
      <c r="O43" s="9"/>
      <c r="P43" s="9"/>
      <c r="Q43" s="9"/>
      <c r="R43" s="9"/>
      <c r="S43" s="9"/>
      <c r="T43" s="9"/>
      <c r="U43" s="9"/>
      <c r="AF43" s="9"/>
      <c r="AG43" s="9"/>
    </row>
    <row r="44" spans="1:33" x14ac:dyDescent="0.2">
      <c r="A44" s="9"/>
      <c r="B44" s="9"/>
      <c r="C44" s="9"/>
      <c r="D44" s="9"/>
      <c r="E44" s="9"/>
      <c r="F44" s="9"/>
      <c r="G44" s="9"/>
      <c r="H44" s="9"/>
      <c r="I44" s="9"/>
      <c r="J44" s="9"/>
      <c r="K44" s="9"/>
      <c r="L44" s="9"/>
      <c r="M44" s="9"/>
      <c r="N44" s="9"/>
      <c r="O44" s="9"/>
      <c r="P44" s="9"/>
      <c r="Q44" s="9"/>
      <c r="R44" s="9"/>
      <c r="S44" s="9"/>
      <c r="T44" s="9"/>
      <c r="U44" s="9"/>
      <c r="AF44" s="9"/>
      <c r="AG44" s="9"/>
    </row>
    <row r="45" spans="1:33" x14ac:dyDescent="0.2">
      <c r="A45" s="9"/>
      <c r="B45" s="9"/>
      <c r="C45" s="9"/>
      <c r="D45" s="9"/>
      <c r="E45" s="9"/>
      <c r="F45" s="9"/>
      <c r="G45" s="9"/>
      <c r="H45" s="9"/>
      <c r="I45" s="9"/>
      <c r="J45" s="9"/>
      <c r="K45" s="9"/>
      <c r="L45" s="9"/>
      <c r="M45" s="9"/>
      <c r="N45" s="9"/>
      <c r="O45" s="9"/>
      <c r="P45" s="9"/>
      <c r="Q45" s="9"/>
      <c r="R45" s="9"/>
      <c r="S45" s="9"/>
      <c r="T45" s="9"/>
      <c r="U45" s="9"/>
      <c r="AF45" s="9"/>
      <c r="AG45" s="9"/>
    </row>
    <row r="46" spans="1:33" x14ac:dyDescent="0.2">
      <c r="A46" s="9"/>
      <c r="B46" s="9"/>
      <c r="C46" s="9"/>
      <c r="D46" s="9"/>
      <c r="E46" s="9"/>
      <c r="F46" s="9"/>
      <c r="G46" s="9"/>
      <c r="H46" s="9"/>
      <c r="I46" s="9"/>
      <c r="J46" s="9"/>
      <c r="K46" s="9"/>
      <c r="L46" s="9"/>
      <c r="M46" s="9"/>
      <c r="N46" s="9"/>
      <c r="O46" s="9"/>
      <c r="P46" s="9"/>
      <c r="Q46" s="9"/>
      <c r="R46" s="9"/>
      <c r="S46" s="9"/>
      <c r="T46" s="9"/>
      <c r="U46" s="9"/>
      <c r="AF46" s="9"/>
      <c r="AG46" s="9"/>
    </row>
  </sheetData>
  <sheetProtection algorithmName="SHA-512" hashValue="Z+bOd7osFJHCOhlDEw8OfdL2CuZ5jrpyVIK+m7Vj30Ocbl4KIYTCAZbfbboy3IkFnLlvEAtwT8nUlXwyg4digQ==" saltValue="I4WsYk8arEmNC1jd57Q5YQ==" spinCount="100000" sheet="1" selectLockedCells="1"/>
  <mergeCells count="11">
    <mergeCell ref="F15:L15"/>
    <mergeCell ref="F11:G11"/>
    <mergeCell ref="B4:T4"/>
    <mergeCell ref="F9:S9"/>
    <mergeCell ref="B2:T2"/>
    <mergeCell ref="B3:T3"/>
    <mergeCell ref="B6:T6"/>
    <mergeCell ref="B7:T7"/>
    <mergeCell ref="F13:G13"/>
    <mergeCell ref="B5:N5"/>
    <mergeCell ref="O5:P5"/>
  </mergeCells>
  <conditionalFormatting sqref="F15:L15">
    <cfRule type="cellIs" dxfId="20" priority="1" operator="equal">
      <formula>"OK"</formula>
    </cfRule>
  </conditionalFormatting>
  <conditionalFormatting sqref="F15">
    <cfRule type="cellIs" dxfId="19" priority="2" operator="notEqual">
      <formula>"OK"</formula>
    </cfRule>
  </conditionalFormatting>
  <dataValidations xWindow="649" yWindow="829" count="4">
    <dataValidation type="textLength" allowBlank="1" showErrorMessage="1" errorTitle="Text Length" error="Min 10 characters_x000a_Max 200 characters" sqref="M11:S15 H11:L14 F12 F14">
      <formula1>10</formula1>
      <formula2>200</formula2>
    </dataValidation>
    <dataValidation type="textLength" allowBlank="1" showInputMessage="1" showErrorMessage="1" sqref="T9">
      <formula1>1</formula1>
      <formula2>200</formula2>
    </dataValidation>
    <dataValidation type="textLength" allowBlank="1" showErrorMessage="1" errorTitle="Text Length" error="Min 1 character_x000a_Max 20 characters" sqref="F11:G11">
      <formula1>1</formula1>
      <formula2>20</formula2>
    </dataValidation>
    <dataValidation type="textLength" allowBlank="1" showInputMessage="1" showErrorMessage="1" errorTitle="Text Length" error="Min 10 characters_x000a_Max 200 characters" promptTitle="Licensee responsible for scheme" prompt="This form should be submitted by licensees which are  the Designated Manager/Administrator/Transfer Agent for at least one Collective Investment Scheme." sqref="F9:S9">
      <formula1>3</formula1>
      <formula2>200</formula2>
    </dataValidation>
  </dataValidations>
  <hyperlinks>
    <hyperlink ref="O5:P5" r:id="rId1" display="Click Here"/>
  </hyperlinks>
  <pageMargins left="0.7" right="0.7" top="0.75" bottom="0.75" header="0.3" footer="0.3"/>
  <pageSetup paperSize="9" scale="74" orientation="landscape" r:id="rId2"/>
  <headerFooter>
    <oddFooter>&amp;A&amp;RPage &amp;P</oddFooter>
  </headerFooter>
  <drawing r:id="rId3"/>
  <extLst>
    <ext xmlns:x14="http://schemas.microsoft.com/office/spreadsheetml/2009/9/main" uri="{CCE6A557-97BC-4b89-ADB6-D9C93CAAB3DF}">
      <x14:dataValidations xmlns:xm="http://schemas.microsoft.com/office/excel/2006/main" xWindow="649" yWindow="829" count="1">
        <x14:dataValidation type="list" allowBlank="1" showInputMessage="1" showErrorMessage="1" errorTitle="Error" error="Date must be no later than today_x000a_Enter date in format: DD/MM/YYYY" promptTitle="Reporting Period End Date" prompt="Please enter the Reporting Period End Date (DD/MM/YYYY) for the Schemes being returned.">
          <x14:formula1>
            <xm:f>'LoV (hidden)'!$E$2:$E$11</xm:f>
          </x14:formula1>
          <xm:sqref>F13:G13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722"/>
  <sheetViews>
    <sheetView zoomScale="85" zoomScaleNormal="85" workbookViewId="0">
      <pane xSplit="3" ySplit="7" topLeftCell="D8" activePane="bottomRight" state="frozen"/>
      <selection pane="topRight" activeCell="C1" sqref="C1"/>
      <selection pane="bottomLeft" activeCell="A7" sqref="A7"/>
      <selection pane="bottomRight" activeCell="A8" sqref="A8"/>
    </sheetView>
  </sheetViews>
  <sheetFormatPr defaultColWidth="8.85546875" defaultRowHeight="12.75" x14ac:dyDescent="0.2"/>
  <cols>
    <col min="1" max="1" width="65.7109375" style="1" customWidth="1"/>
    <col min="2" max="2" width="29.140625" style="1" customWidth="1"/>
    <col min="3" max="3" width="65.7109375" style="1" customWidth="1"/>
    <col min="4" max="4" width="25.7109375" style="1" customWidth="1"/>
    <col min="5" max="5" width="25.7109375" style="20" customWidth="1"/>
    <col min="6" max="9" width="25.7109375" style="1" customWidth="1"/>
    <col min="10" max="12" width="25.7109375" style="2" customWidth="1"/>
    <col min="13" max="13" width="27.7109375" style="2" customWidth="1"/>
    <col min="14" max="16" width="37.85546875" style="2" customWidth="1"/>
    <col min="17" max="17" width="27.7109375" style="2" customWidth="1"/>
    <col min="18" max="18" width="25.7109375" style="2" customWidth="1"/>
    <col min="19" max="19" width="60.7109375" style="2" customWidth="1"/>
    <col min="20" max="20" width="8.85546875" style="1"/>
    <col min="21" max="21" width="70.42578125" style="1" customWidth="1"/>
    <col min="22" max="22" width="8.85546875" style="1"/>
    <col min="23" max="59" width="10.7109375" style="1" hidden="1" customWidth="1"/>
    <col min="60" max="16384" width="8.85546875" style="1"/>
  </cols>
  <sheetData>
    <row r="1" spans="1:59" ht="75.599999999999994" customHeight="1" thickBot="1" x14ac:dyDescent="0.25"/>
    <row r="2" spans="1:59" ht="21" thickBot="1" x14ac:dyDescent="0.35">
      <c r="A2" s="159" t="s">
        <v>40</v>
      </c>
      <c r="B2" s="160"/>
      <c r="C2" s="161"/>
      <c r="D2" s="13"/>
      <c r="E2" s="21"/>
      <c r="F2" s="13"/>
      <c r="G2" s="13"/>
      <c r="H2" s="13"/>
      <c r="I2" s="13"/>
      <c r="J2" s="13"/>
      <c r="K2" s="13"/>
      <c r="L2" s="13"/>
      <c r="M2" s="13"/>
      <c r="N2" s="13"/>
      <c r="O2" s="13"/>
      <c r="P2" s="13"/>
      <c r="Q2" s="13"/>
      <c r="R2" s="13"/>
      <c r="S2" s="13"/>
      <c r="W2" s="1" t="s">
        <v>357</v>
      </c>
      <c r="X2" s="66">
        <f ca="1">TODAY()</f>
        <v>43872</v>
      </c>
    </row>
    <row r="3" spans="1:59" ht="40.5" customHeight="1" thickBot="1" x14ac:dyDescent="0.3">
      <c r="A3" s="162" t="s">
        <v>417</v>
      </c>
      <c r="B3" s="163"/>
      <c r="C3" s="164"/>
      <c r="D3" s="14"/>
      <c r="E3" s="22"/>
      <c r="F3" s="14"/>
      <c r="G3" s="14"/>
      <c r="H3" s="14"/>
      <c r="I3" s="14"/>
      <c r="J3" s="14"/>
      <c r="K3" s="14"/>
      <c r="L3" s="14"/>
      <c r="M3" s="14"/>
      <c r="N3" s="14"/>
      <c r="O3" s="14"/>
      <c r="P3" s="14"/>
      <c r="Q3" s="14"/>
      <c r="R3" s="14"/>
      <c r="S3" s="14"/>
      <c r="W3" s="76" t="s">
        <v>358</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ht="4.5" customHeight="1" x14ac:dyDescent="0.2">
      <c r="A4" s="14"/>
      <c r="B4" s="14"/>
      <c r="D4" s="14"/>
      <c r="E4" s="22"/>
      <c r="F4" s="14"/>
      <c r="G4" s="14"/>
      <c r="H4" s="14"/>
      <c r="I4" s="14"/>
      <c r="J4" s="14"/>
      <c r="K4" s="14"/>
      <c r="L4" s="14"/>
      <c r="M4" s="14"/>
      <c r="N4" s="14"/>
      <c r="O4" s="14"/>
      <c r="P4" s="14"/>
      <c r="Q4" s="14"/>
      <c r="R4" s="14"/>
      <c r="S4" s="1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17.25" customHeight="1" x14ac:dyDescent="0.2">
      <c r="A5" s="14"/>
      <c r="B5" s="14"/>
      <c r="D5" s="14"/>
      <c r="E5" s="22"/>
      <c r="F5" s="14"/>
      <c r="G5" s="14"/>
      <c r="H5" s="14"/>
      <c r="I5" s="14"/>
      <c r="J5" s="14"/>
      <c r="K5" s="14"/>
      <c r="L5" s="14"/>
      <c r="M5" s="14"/>
      <c r="N5" s="14"/>
      <c r="O5" s="14"/>
      <c r="P5" s="14"/>
      <c r="Q5" s="14"/>
      <c r="R5" s="14"/>
      <c r="S5" s="14"/>
      <c r="U5" s="131" t="str">
        <f>IF(COUNTA(U8:U717) - COUNTIF(U8:U717,"OK") - COUNTIF(U8:U717,"") = 0, "Validation Check Passed", "Validation error on row " &amp; U6)</f>
        <v>Validation Check Passed</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15.75" customHeight="1" thickBot="1" x14ac:dyDescent="0.3">
      <c r="A6" s="64"/>
      <c r="B6" s="64"/>
      <c r="C6" s="64"/>
      <c r="D6" s="64"/>
      <c r="E6" s="64"/>
      <c r="F6" s="64"/>
      <c r="G6" s="64"/>
      <c r="H6" s="64"/>
      <c r="I6" s="64"/>
      <c r="J6" s="64"/>
      <c r="K6" s="64"/>
      <c r="L6" s="64"/>
      <c r="M6" s="64"/>
      <c r="N6" s="64"/>
      <c r="O6" s="64"/>
      <c r="P6" s="64"/>
      <c r="Q6" s="64"/>
      <c r="R6" s="64"/>
      <c r="S6" s="64"/>
      <c r="U6" s="116">
        <f>IFERROR(ROW(INDEX(U8:U717,MATCH(TRUE,BG8:BG717,0),0)),0)</f>
        <v>0</v>
      </c>
      <c r="W6" s="76"/>
      <c r="X6" s="76"/>
      <c r="Y6" s="76"/>
      <c r="Z6" s="76"/>
      <c r="AA6" s="76"/>
      <c r="AB6" s="76"/>
      <c r="AC6" s="76"/>
      <c r="AD6" s="76"/>
      <c r="AE6" s="76"/>
      <c r="AF6" s="76"/>
      <c r="AG6" s="76"/>
      <c r="AH6" s="76"/>
      <c r="AI6" s="76"/>
      <c r="AJ6" s="76"/>
      <c r="AK6" s="4"/>
      <c r="AL6" s="4"/>
      <c r="AM6" s="4"/>
      <c r="AN6" s="117"/>
      <c r="AO6" s="4"/>
      <c r="AP6" s="165" t="s">
        <v>359</v>
      </c>
      <c r="AQ6" s="165"/>
      <c r="AR6" s="165"/>
      <c r="AS6" s="165"/>
      <c r="AT6" s="165"/>
      <c r="AU6" s="165"/>
      <c r="AV6" s="165"/>
      <c r="AW6" s="165"/>
      <c r="AX6" s="165"/>
      <c r="AY6" s="165"/>
      <c r="AZ6" s="165"/>
      <c r="BA6" s="165"/>
      <c r="BB6" s="165"/>
      <c r="BC6" s="165"/>
      <c r="BD6" s="165"/>
      <c r="BE6" s="165"/>
      <c r="BF6" s="165"/>
      <c r="BG6" s="118"/>
    </row>
    <row r="7" spans="1:59" s="3" customFormat="1" ht="89.25" x14ac:dyDescent="0.2">
      <c r="A7" s="19" t="s">
        <v>47</v>
      </c>
      <c r="B7" s="26" t="s">
        <v>281</v>
      </c>
      <c r="C7" s="18" t="s">
        <v>48</v>
      </c>
      <c r="D7" s="18" t="s">
        <v>283</v>
      </c>
      <c r="E7" s="18" t="s">
        <v>49</v>
      </c>
      <c r="F7" s="18" t="s">
        <v>282</v>
      </c>
      <c r="G7" s="18" t="s">
        <v>64</v>
      </c>
      <c r="H7" s="15" t="s">
        <v>285</v>
      </c>
      <c r="I7" s="15" t="s">
        <v>61</v>
      </c>
      <c r="J7" s="16" t="s">
        <v>50</v>
      </c>
      <c r="K7" s="29" t="s">
        <v>43</v>
      </c>
      <c r="L7" s="28" t="s">
        <v>409</v>
      </c>
      <c r="M7" s="27" t="s">
        <v>390</v>
      </c>
      <c r="N7" s="27" t="s">
        <v>391</v>
      </c>
      <c r="O7" s="27" t="s">
        <v>392</v>
      </c>
      <c r="P7" s="27" t="s">
        <v>393</v>
      </c>
      <c r="Q7" s="27" t="s">
        <v>279</v>
      </c>
      <c r="R7" s="27" t="s">
        <v>284</v>
      </c>
      <c r="S7" s="17" t="s">
        <v>280</v>
      </c>
      <c r="U7" s="119" t="s">
        <v>341</v>
      </c>
      <c r="W7" s="120" t="s">
        <v>360</v>
      </c>
      <c r="X7" s="120" t="s">
        <v>361</v>
      </c>
      <c r="Y7" s="120" t="s">
        <v>362</v>
      </c>
      <c r="Z7" s="120" t="s">
        <v>368</v>
      </c>
      <c r="AA7" s="120" t="s">
        <v>369</v>
      </c>
      <c r="AB7" s="120" t="s">
        <v>370</v>
      </c>
      <c r="AC7" s="120" t="s">
        <v>371</v>
      </c>
      <c r="AD7" s="120" t="s">
        <v>372</v>
      </c>
      <c r="AE7" s="120" t="s">
        <v>373</v>
      </c>
      <c r="AF7" s="120" t="s">
        <v>374</v>
      </c>
      <c r="AG7" s="120" t="s">
        <v>394</v>
      </c>
      <c r="AH7" s="120" t="s">
        <v>395</v>
      </c>
      <c r="AI7" s="120" t="s">
        <v>396</v>
      </c>
      <c r="AJ7" s="120" t="s">
        <v>397</v>
      </c>
      <c r="AK7" s="121" t="s">
        <v>398</v>
      </c>
      <c r="AL7" s="122" t="s">
        <v>399</v>
      </c>
      <c r="AM7" s="122" t="s">
        <v>375</v>
      </c>
      <c r="AN7" s="123" t="s">
        <v>363</v>
      </c>
      <c r="AO7" s="122" t="s">
        <v>364</v>
      </c>
      <c r="AP7" s="120" t="s">
        <v>365</v>
      </c>
      <c r="AQ7" s="120" t="s">
        <v>366</v>
      </c>
      <c r="AR7" s="120" t="s">
        <v>376</v>
      </c>
      <c r="AS7" s="120" t="s">
        <v>377</v>
      </c>
      <c r="AT7" s="120" t="s">
        <v>378</v>
      </c>
      <c r="AU7" s="120" t="s">
        <v>379</v>
      </c>
      <c r="AV7" s="120" t="s">
        <v>380</v>
      </c>
      <c r="AW7" s="120" t="s">
        <v>381</v>
      </c>
      <c r="AX7" s="120" t="s">
        <v>382</v>
      </c>
      <c r="AY7" s="120" t="s">
        <v>383</v>
      </c>
      <c r="AZ7" s="120" t="s">
        <v>400</v>
      </c>
      <c r="BA7" s="120" t="s">
        <v>401</v>
      </c>
      <c r="BB7" s="120" t="s">
        <v>402</v>
      </c>
      <c r="BC7" s="120" t="s">
        <v>403</v>
      </c>
      <c r="BD7" s="120" t="s">
        <v>404</v>
      </c>
      <c r="BE7" s="120" t="s">
        <v>405</v>
      </c>
      <c r="BF7" s="120" t="s">
        <v>384</v>
      </c>
      <c r="BG7" s="124" t="s">
        <v>367</v>
      </c>
    </row>
    <row r="8" spans="1:59" ht="24.95" customHeight="1" x14ac:dyDescent="0.2">
      <c r="A8" s="74"/>
      <c r="B8" s="69"/>
      <c r="C8" s="75"/>
      <c r="D8" s="68"/>
      <c r="E8" s="68"/>
      <c r="F8" s="67"/>
      <c r="G8" s="67"/>
      <c r="H8" s="67"/>
      <c r="I8" s="67"/>
      <c r="J8" s="70"/>
      <c r="K8" s="71"/>
      <c r="L8" s="72"/>
      <c r="M8" s="72"/>
      <c r="N8" s="72"/>
      <c r="O8" s="72"/>
      <c r="P8" s="72"/>
      <c r="Q8" s="72"/>
      <c r="R8" s="72"/>
      <c r="S8" s="73"/>
      <c r="U8" s="125" t="str">
        <f>IF(W8,VLOOKUP(MIN(X8:AO8),'Data Validation (hidden)'!$B$2:$C$20,2,FALSE),IF(COUNTA(B8:S8)&gt;0,"'Name of Collective Investment Scheme' missing but values entered in other columns",""))</f>
        <v/>
      </c>
      <c r="W8" s="126" t="b">
        <f>A8&lt;&gt;""</f>
        <v>0</v>
      </c>
      <c r="X8" s="127">
        <f>IF(B8="",1,"")</f>
        <v>1</v>
      </c>
      <c r="Y8" s="127">
        <f>IF(D8="",2,"")</f>
        <v>2</v>
      </c>
      <c r="Z8" s="127">
        <f>IF(E8="",3,"")</f>
        <v>3</v>
      </c>
      <c r="AA8" s="127">
        <f>IF(F8="",4,"")</f>
        <v>4</v>
      </c>
      <c r="AB8" s="127">
        <f>IF(G8="",5,"")</f>
        <v>5</v>
      </c>
      <c r="AC8" s="127" t="str">
        <f>IF(G8=0,"",IF(H8="",6,""))</f>
        <v/>
      </c>
      <c r="AD8" s="127" t="str">
        <f>IF(G8=0,"",IF(I8="",7,""))</f>
        <v/>
      </c>
      <c r="AE8" s="127" t="str">
        <f>IF(G8=0,"",IF(J8="",8,""))</f>
        <v/>
      </c>
      <c r="AF8" s="127" t="str">
        <f>IF(G8=0,"",IF(K8="",9,""))</f>
        <v/>
      </c>
      <c r="AG8" s="127">
        <f>IF(L8="",10,"")</f>
        <v>10</v>
      </c>
      <c r="AH8" s="127">
        <f>IF(M8="",11,"")</f>
        <v>11</v>
      </c>
      <c r="AI8" s="127">
        <f>IF(N8="",12,"")</f>
        <v>12</v>
      </c>
      <c r="AJ8" s="127">
        <f>IF(O8="",13,"")</f>
        <v>13</v>
      </c>
      <c r="AK8" s="127">
        <f>IF(P8="",14,"")</f>
        <v>14</v>
      </c>
      <c r="AL8" s="127">
        <f>IF(Q8="",15,"")</f>
        <v>15</v>
      </c>
      <c r="AM8" s="127">
        <f>IF(R8="",16,"")</f>
        <v>16</v>
      </c>
      <c r="AN8" s="128" t="str">
        <f>IF(COUNT(X8:AM8)=0,"18","")</f>
        <v/>
      </c>
      <c r="AO8" s="127">
        <f ca="1">IF(AND(AP8,AQ8,AR8,AS8,AT8,AU8,AV8,AW8,AX8,AY8,AZ8,BA8,BB8,BC8,BF8)=TRUE,"",17)</f>
        <v>17</v>
      </c>
      <c r="AP8" s="127" t="b">
        <f ca="1">IF(CELL("format", A8) = "G",TRUE,FALSE)</f>
        <v>1</v>
      </c>
      <c r="AQ8" s="127" t="b">
        <f ca="1">IF(CELL("format", B8) = "F0",TRUE,FALSE)</f>
        <v>1</v>
      </c>
      <c r="AR8" s="127" t="b">
        <f>OR(D8="Open-Ended Scheme",D8="Closed-Ended Scheme",D8="Non-Guernsey Scheme")</f>
        <v>0</v>
      </c>
      <c r="AS8" s="127" t="b">
        <f>OR(E8="Daily",E8="Weekly",E8="Monthly",E8="Quarterly",E8="Biannually",E8="Annually",E8="Other",E8="N/A",)</f>
        <v>0</v>
      </c>
      <c r="AT8" s="127" t="b">
        <f ca="1">IF(CELL("format",F8) = "F0",TRUE,FALSE)</f>
        <v>1</v>
      </c>
      <c r="AU8" s="127" t="b">
        <f ca="1">IF(CELL("format",G8) = "F0",TRUE,FALSE)</f>
        <v>1</v>
      </c>
      <c r="AV8" s="127" t="b">
        <f ca="1">IF(CELL("format",H8) = "F0",TRUE,FALSE)</f>
        <v>1</v>
      </c>
      <c r="AW8" s="127" t="b">
        <f ca="1">IF(CELL("format",I8) = "F0",TRUE,FALSE)</f>
        <v>1</v>
      </c>
      <c r="AX8" s="127" t="b">
        <f ca="1">IF(CELL("format",J8) = "F2",TRUE,FALSE)</f>
        <v>1</v>
      </c>
      <c r="AY8" s="127" t="b">
        <f ca="1">IF(CELL("format",K8) = "F2",TRUE,FALSE)</f>
        <v>1</v>
      </c>
      <c r="AZ8" s="127" t="b">
        <f t="shared" ref="AZ8:BF8" ca="1" si="0">IF(CELL("format",L8) = "F0",TRUE,FALSE)</f>
        <v>1</v>
      </c>
      <c r="BA8" s="127" t="b">
        <f t="shared" ca="1" si="0"/>
        <v>1</v>
      </c>
      <c r="BB8" s="127" t="b">
        <f t="shared" ca="1" si="0"/>
        <v>1</v>
      </c>
      <c r="BC8" s="127" t="b">
        <f t="shared" ca="1" si="0"/>
        <v>1</v>
      </c>
      <c r="BD8" s="127" t="b">
        <f t="shared" ca="1" si="0"/>
        <v>1</v>
      </c>
      <c r="BE8" s="127" t="b">
        <f t="shared" ca="1" si="0"/>
        <v>1</v>
      </c>
      <c r="BF8" s="127" t="b">
        <f t="shared" ca="1" si="0"/>
        <v>1</v>
      </c>
      <c r="BG8" s="129" t="b">
        <f t="shared" ref="BG8" si="1">IF(U8="",FALSE,IF(U8="OK",FALSE,TRUE))</f>
        <v>0</v>
      </c>
    </row>
    <row r="9" spans="1:59" ht="24.95" customHeight="1" x14ac:dyDescent="0.2">
      <c r="A9" s="74"/>
      <c r="B9" s="69"/>
      <c r="C9" s="75"/>
      <c r="D9" s="68"/>
      <c r="E9" s="68"/>
      <c r="F9" s="67"/>
      <c r="G9" s="67"/>
      <c r="H9" s="67"/>
      <c r="I9" s="67"/>
      <c r="J9" s="70"/>
      <c r="K9" s="71"/>
      <c r="L9" s="72"/>
      <c r="M9" s="72"/>
      <c r="N9" s="72"/>
      <c r="O9" s="72"/>
      <c r="P9" s="72"/>
      <c r="Q9" s="72"/>
      <c r="R9" s="72"/>
      <c r="S9" s="73"/>
      <c r="U9" s="125" t="str">
        <f>IF(W9,VLOOKUP(MIN(X9:AO9),'Data Validation (hidden)'!$B$2:$C$20,2,FALSE),IF(COUNTA(B9:S9)&gt;0,"'Scheme Name' missing but values entered in other columns",""))</f>
        <v/>
      </c>
      <c r="W9" s="126" t="b">
        <f t="shared" ref="W9:W72" si="2">A9&lt;&gt;""</f>
        <v>0</v>
      </c>
      <c r="X9" s="127">
        <f t="shared" ref="X9:X72" si="3">IF(B9="",1,"")</f>
        <v>1</v>
      </c>
      <c r="Y9" s="127">
        <f t="shared" ref="Y9:Y72" si="4">IF(D9="",2,"")</f>
        <v>2</v>
      </c>
      <c r="Z9" s="127">
        <f t="shared" ref="Z9:Z72" si="5">IF(E9="",3,"")</f>
        <v>3</v>
      </c>
      <c r="AA9" s="127">
        <f t="shared" ref="AA9:AA72" si="6">IF(F9="",4,"")</f>
        <v>4</v>
      </c>
      <c r="AB9" s="127">
        <f t="shared" ref="AB9:AB72" si="7">IF(G9="",5,"")</f>
        <v>5</v>
      </c>
      <c r="AC9" s="127" t="str">
        <f t="shared" ref="AC9:AC72" si="8">IF(G9=0,"",IF(H9="",6,""))</f>
        <v/>
      </c>
      <c r="AD9" s="127" t="str">
        <f t="shared" ref="AD9:AD72" si="9">IF(G9=0,"",IF(I9="",7,""))</f>
        <v/>
      </c>
      <c r="AE9" s="127" t="str">
        <f t="shared" ref="AE9:AE72" si="10">IF(G9=0,"",IF(J9="",8,""))</f>
        <v/>
      </c>
      <c r="AF9" s="127" t="str">
        <f t="shared" ref="AF9:AF72" si="11">IF(G9=0,"",IF(K9="",9,""))</f>
        <v/>
      </c>
      <c r="AG9" s="127">
        <f t="shared" ref="AG9:AG72" si="12">IF(L9="",10,"")</f>
        <v>10</v>
      </c>
      <c r="AH9" s="127">
        <f t="shared" ref="AH9:AH72" si="13">IF(M9="",11,"")</f>
        <v>11</v>
      </c>
      <c r="AI9" s="127">
        <f t="shared" ref="AI9:AI72" si="14">IF(N9="",12,"")</f>
        <v>12</v>
      </c>
      <c r="AJ9" s="127">
        <f t="shared" ref="AJ9:AJ72" si="15">IF(O9="",13,"")</f>
        <v>13</v>
      </c>
      <c r="AK9" s="127">
        <f t="shared" ref="AK9:AK72" si="16">IF(P9="",14,"")</f>
        <v>14</v>
      </c>
      <c r="AL9" s="127">
        <f t="shared" ref="AL9:AL72" si="17">IF(Q9="",15,"")</f>
        <v>15</v>
      </c>
      <c r="AM9" s="127">
        <f t="shared" ref="AM9:AM72" si="18">IF(R9="",16,"")</f>
        <v>16</v>
      </c>
      <c r="AN9" s="128" t="str">
        <f t="shared" ref="AN9:AN72" si="19">IF(COUNT(X9:AM9)=0,"18","")</f>
        <v/>
      </c>
      <c r="AO9" s="127">
        <f t="shared" ref="AO9:AO72" ca="1" si="20">IF(AND(AP9,AQ9,AR9,AS9,AT9,AU9,AV9,AW9,AX9,AY9,AZ9,BA9,BB9,BC9,BF9)=TRUE,"",17)</f>
        <v>17</v>
      </c>
      <c r="AP9" s="127" t="b">
        <f t="shared" ref="AP9:AP72" ca="1" si="21">IF(CELL("format", A9) = "G",TRUE,FALSE)</f>
        <v>1</v>
      </c>
      <c r="AQ9" s="127" t="b">
        <f t="shared" ref="AQ9:AQ72" ca="1" si="22">IF(CELL("format", B9) = "F0",TRUE,FALSE)</f>
        <v>1</v>
      </c>
      <c r="AR9" s="127" t="b">
        <f t="shared" ref="AR9:AR72" si="23">OR(D9="Open-Ended Scheme",D9="Closed-Ended Scheme",D9="Non-Guernsey Scheme")</f>
        <v>0</v>
      </c>
      <c r="AS9" s="127" t="b">
        <f t="shared" ref="AS9:AS72" si="24">OR(E9="Daily",E9="Weekly",E9="Monthly",E9="Quarterly",E9="Biannually",E9="Annually",E9="Other",E9="N/A",)</f>
        <v>0</v>
      </c>
      <c r="AT9" s="127" t="b">
        <f t="shared" ref="AT9:AT72" ca="1" si="25">IF(CELL("format",F9) = "F0",TRUE,FALSE)</f>
        <v>1</v>
      </c>
      <c r="AU9" s="127" t="b">
        <f t="shared" ref="AU9:AU72" ca="1" si="26">IF(CELL("format",G9) = "F0",TRUE,FALSE)</f>
        <v>1</v>
      </c>
      <c r="AV9" s="127" t="b">
        <f t="shared" ref="AV9:AV72" ca="1" si="27">IF(CELL("format",H9) = "F0",TRUE,FALSE)</f>
        <v>1</v>
      </c>
      <c r="AW9" s="127" t="b">
        <f t="shared" ref="AW9:AW72" ca="1" si="28">IF(CELL("format",I9) = "F0",TRUE,FALSE)</f>
        <v>1</v>
      </c>
      <c r="AX9" s="127" t="b">
        <f t="shared" ref="AX9:AX72" ca="1" si="29">IF(CELL("format",J9) = "F2",TRUE,FALSE)</f>
        <v>1</v>
      </c>
      <c r="AY9" s="127" t="b">
        <f t="shared" ref="AY9:AY72" ca="1" si="30">IF(CELL("format",K9) = "F2",TRUE,FALSE)</f>
        <v>1</v>
      </c>
      <c r="AZ9" s="127" t="b">
        <f t="shared" ref="AZ9:AZ72" ca="1" si="31">IF(CELL("format",L9) = "F0",TRUE,FALSE)</f>
        <v>1</v>
      </c>
      <c r="BA9" s="127" t="b">
        <f t="shared" ref="BA9:BA72" ca="1" si="32">IF(CELL("format",M9) = "F0",TRUE,FALSE)</f>
        <v>1</v>
      </c>
      <c r="BB9" s="127" t="b">
        <f t="shared" ref="BB9:BB72" ca="1" si="33">IF(CELL("format",N9) = "F0",TRUE,FALSE)</f>
        <v>1</v>
      </c>
      <c r="BC9" s="127" t="b">
        <f t="shared" ref="BC9:BC72" ca="1" si="34">IF(CELL("format",O9) = "F0",TRUE,FALSE)</f>
        <v>1</v>
      </c>
      <c r="BD9" s="127" t="b">
        <f t="shared" ref="BD9:BD72" ca="1" si="35">IF(CELL("format",P9) = "F0",TRUE,FALSE)</f>
        <v>1</v>
      </c>
      <c r="BE9" s="127" t="b">
        <f t="shared" ref="BE9:BE72" ca="1" si="36">IF(CELL("format",Q9) = "F0",TRUE,FALSE)</f>
        <v>1</v>
      </c>
      <c r="BF9" s="127" t="b">
        <f t="shared" ref="BF9:BF72" ca="1" si="37">IF(CELL("format",R9) = "F0",TRUE,FALSE)</f>
        <v>1</v>
      </c>
      <c r="BG9" s="129" t="b">
        <f t="shared" ref="BG9:BG72" si="38">IF(U9="",FALSE,IF(U9="OK",FALSE,TRUE))</f>
        <v>0</v>
      </c>
    </row>
    <row r="10" spans="1:59" ht="24.95" customHeight="1" x14ac:dyDescent="0.2">
      <c r="A10" s="74"/>
      <c r="B10" s="69"/>
      <c r="C10" s="75"/>
      <c r="D10" s="68"/>
      <c r="E10" s="68"/>
      <c r="F10" s="67"/>
      <c r="G10" s="67"/>
      <c r="H10" s="67"/>
      <c r="I10" s="67"/>
      <c r="J10" s="70"/>
      <c r="K10" s="71"/>
      <c r="L10" s="72"/>
      <c r="M10" s="72"/>
      <c r="N10" s="72"/>
      <c r="O10" s="72"/>
      <c r="P10" s="72"/>
      <c r="Q10" s="72"/>
      <c r="R10" s="72"/>
      <c r="S10" s="73"/>
      <c r="U10" s="125" t="str">
        <f>IF(W10,VLOOKUP(MIN(X10:AO10),'Data Validation (hidden)'!$B$2:$C$20,2,FALSE),IF(COUNTA(B10:S10)&gt;0,"'Scheme Name' missing but values entered in other columns",""))</f>
        <v/>
      </c>
      <c r="W10" s="126" t="b">
        <f t="shared" si="2"/>
        <v>0</v>
      </c>
      <c r="X10" s="127">
        <f t="shared" si="3"/>
        <v>1</v>
      </c>
      <c r="Y10" s="127">
        <f t="shared" si="4"/>
        <v>2</v>
      </c>
      <c r="Z10" s="127">
        <f t="shared" si="5"/>
        <v>3</v>
      </c>
      <c r="AA10" s="127">
        <f t="shared" si="6"/>
        <v>4</v>
      </c>
      <c r="AB10" s="127">
        <f t="shared" si="7"/>
        <v>5</v>
      </c>
      <c r="AC10" s="127" t="str">
        <f t="shared" si="8"/>
        <v/>
      </c>
      <c r="AD10" s="127" t="str">
        <f t="shared" si="9"/>
        <v/>
      </c>
      <c r="AE10" s="127" t="str">
        <f t="shared" si="10"/>
        <v/>
      </c>
      <c r="AF10" s="127" t="str">
        <f t="shared" si="11"/>
        <v/>
      </c>
      <c r="AG10" s="127">
        <f t="shared" si="12"/>
        <v>10</v>
      </c>
      <c r="AH10" s="127">
        <f t="shared" si="13"/>
        <v>11</v>
      </c>
      <c r="AI10" s="127">
        <f t="shared" si="14"/>
        <v>12</v>
      </c>
      <c r="AJ10" s="127">
        <f t="shared" si="15"/>
        <v>13</v>
      </c>
      <c r="AK10" s="127">
        <f t="shared" si="16"/>
        <v>14</v>
      </c>
      <c r="AL10" s="127">
        <f t="shared" si="17"/>
        <v>15</v>
      </c>
      <c r="AM10" s="127">
        <f t="shared" si="18"/>
        <v>16</v>
      </c>
      <c r="AN10" s="128" t="str">
        <f t="shared" si="19"/>
        <v/>
      </c>
      <c r="AO10" s="127">
        <f t="shared" ca="1" si="20"/>
        <v>17</v>
      </c>
      <c r="AP10" s="127" t="b">
        <f t="shared" ca="1" si="21"/>
        <v>1</v>
      </c>
      <c r="AQ10" s="127" t="b">
        <f t="shared" ca="1" si="22"/>
        <v>1</v>
      </c>
      <c r="AR10" s="127" t="b">
        <f t="shared" si="23"/>
        <v>0</v>
      </c>
      <c r="AS10" s="127" t="b">
        <f t="shared" si="24"/>
        <v>0</v>
      </c>
      <c r="AT10" s="127" t="b">
        <f t="shared" ca="1" si="25"/>
        <v>1</v>
      </c>
      <c r="AU10" s="127" t="b">
        <f t="shared" ca="1" si="26"/>
        <v>1</v>
      </c>
      <c r="AV10" s="127" t="b">
        <f t="shared" ca="1" si="27"/>
        <v>1</v>
      </c>
      <c r="AW10" s="127" t="b">
        <f t="shared" ca="1" si="28"/>
        <v>1</v>
      </c>
      <c r="AX10" s="127" t="b">
        <f t="shared" ca="1" si="29"/>
        <v>1</v>
      </c>
      <c r="AY10" s="127" t="b">
        <f t="shared" ca="1" si="30"/>
        <v>1</v>
      </c>
      <c r="AZ10" s="127" t="b">
        <f t="shared" ca="1" si="31"/>
        <v>1</v>
      </c>
      <c r="BA10" s="127" t="b">
        <f t="shared" ca="1" si="32"/>
        <v>1</v>
      </c>
      <c r="BB10" s="127" t="b">
        <f t="shared" ca="1" si="33"/>
        <v>1</v>
      </c>
      <c r="BC10" s="127" t="b">
        <f t="shared" ca="1" si="34"/>
        <v>1</v>
      </c>
      <c r="BD10" s="127" t="b">
        <f t="shared" ca="1" si="35"/>
        <v>1</v>
      </c>
      <c r="BE10" s="127" t="b">
        <f t="shared" ca="1" si="36"/>
        <v>1</v>
      </c>
      <c r="BF10" s="127" t="b">
        <f t="shared" ca="1" si="37"/>
        <v>1</v>
      </c>
      <c r="BG10" s="129" t="b">
        <f t="shared" si="38"/>
        <v>0</v>
      </c>
    </row>
    <row r="11" spans="1:59" ht="24.95" customHeight="1" x14ac:dyDescent="0.2">
      <c r="A11" s="74"/>
      <c r="B11" s="69"/>
      <c r="C11" s="75"/>
      <c r="D11" s="68"/>
      <c r="E11" s="68"/>
      <c r="F11" s="67"/>
      <c r="G11" s="67"/>
      <c r="H11" s="67"/>
      <c r="I11" s="67"/>
      <c r="J11" s="70"/>
      <c r="K11" s="71"/>
      <c r="L11" s="72"/>
      <c r="M11" s="72"/>
      <c r="N11" s="72"/>
      <c r="O11" s="72"/>
      <c r="P11" s="72"/>
      <c r="Q11" s="72"/>
      <c r="R11" s="72"/>
      <c r="S11" s="73"/>
      <c r="U11" s="125" t="str">
        <f>IF(W11,VLOOKUP(MIN(X11:AO11),'Data Validation (hidden)'!$B$2:$C$20,2,FALSE),IF(COUNTA(B11:S11)&gt;0,"'Scheme Name' missing but values entered in other columns",""))</f>
        <v/>
      </c>
      <c r="W11" s="126" t="b">
        <f t="shared" si="2"/>
        <v>0</v>
      </c>
      <c r="X11" s="127">
        <f t="shared" si="3"/>
        <v>1</v>
      </c>
      <c r="Y11" s="127">
        <f t="shared" si="4"/>
        <v>2</v>
      </c>
      <c r="Z11" s="127">
        <f t="shared" si="5"/>
        <v>3</v>
      </c>
      <c r="AA11" s="127">
        <f t="shared" si="6"/>
        <v>4</v>
      </c>
      <c r="AB11" s="127">
        <f t="shared" si="7"/>
        <v>5</v>
      </c>
      <c r="AC11" s="127" t="str">
        <f t="shared" si="8"/>
        <v/>
      </c>
      <c r="AD11" s="127" t="str">
        <f t="shared" si="9"/>
        <v/>
      </c>
      <c r="AE11" s="127" t="str">
        <f t="shared" si="10"/>
        <v/>
      </c>
      <c r="AF11" s="127" t="str">
        <f t="shared" si="11"/>
        <v/>
      </c>
      <c r="AG11" s="127">
        <f t="shared" si="12"/>
        <v>10</v>
      </c>
      <c r="AH11" s="127">
        <f t="shared" si="13"/>
        <v>11</v>
      </c>
      <c r="AI11" s="127">
        <f t="shared" si="14"/>
        <v>12</v>
      </c>
      <c r="AJ11" s="127">
        <f t="shared" si="15"/>
        <v>13</v>
      </c>
      <c r="AK11" s="127">
        <f t="shared" si="16"/>
        <v>14</v>
      </c>
      <c r="AL11" s="127">
        <f t="shared" si="17"/>
        <v>15</v>
      </c>
      <c r="AM11" s="127">
        <f t="shared" si="18"/>
        <v>16</v>
      </c>
      <c r="AN11" s="128" t="str">
        <f t="shared" si="19"/>
        <v/>
      </c>
      <c r="AO11" s="127">
        <f t="shared" ca="1" si="20"/>
        <v>17</v>
      </c>
      <c r="AP11" s="127" t="b">
        <f t="shared" ca="1" si="21"/>
        <v>1</v>
      </c>
      <c r="AQ11" s="127" t="b">
        <f t="shared" ca="1" si="22"/>
        <v>1</v>
      </c>
      <c r="AR11" s="127" t="b">
        <f t="shared" si="23"/>
        <v>0</v>
      </c>
      <c r="AS11" s="127" t="b">
        <f t="shared" si="24"/>
        <v>0</v>
      </c>
      <c r="AT11" s="127" t="b">
        <f t="shared" ca="1" si="25"/>
        <v>1</v>
      </c>
      <c r="AU11" s="127" t="b">
        <f t="shared" ca="1" si="26"/>
        <v>1</v>
      </c>
      <c r="AV11" s="127" t="b">
        <f t="shared" ca="1" si="27"/>
        <v>1</v>
      </c>
      <c r="AW11" s="127" t="b">
        <f t="shared" ca="1" si="28"/>
        <v>1</v>
      </c>
      <c r="AX11" s="127" t="b">
        <f t="shared" ca="1" si="29"/>
        <v>1</v>
      </c>
      <c r="AY11" s="127" t="b">
        <f t="shared" ca="1" si="30"/>
        <v>1</v>
      </c>
      <c r="AZ11" s="127" t="b">
        <f t="shared" ca="1" si="31"/>
        <v>1</v>
      </c>
      <c r="BA11" s="127" t="b">
        <f t="shared" ca="1" si="32"/>
        <v>1</v>
      </c>
      <c r="BB11" s="127" t="b">
        <f t="shared" ca="1" si="33"/>
        <v>1</v>
      </c>
      <c r="BC11" s="127" t="b">
        <f t="shared" ca="1" si="34"/>
        <v>1</v>
      </c>
      <c r="BD11" s="127" t="b">
        <f t="shared" ca="1" si="35"/>
        <v>1</v>
      </c>
      <c r="BE11" s="127" t="b">
        <f t="shared" ca="1" si="36"/>
        <v>1</v>
      </c>
      <c r="BF11" s="127" t="b">
        <f t="shared" ca="1" si="37"/>
        <v>1</v>
      </c>
      <c r="BG11" s="129" t="b">
        <f t="shared" si="38"/>
        <v>0</v>
      </c>
    </row>
    <row r="12" spans="1:59" ht="24.95" customHeight="1" x14ac:dyDescent="0.2">
      <c r="A12" s="74"/>
      <c r="B12" s="69"/>
      <c r="C12" s="75"/>
      <c r="D12" s="68"/>
      <c r="E12" s="68"/>
      <c r="F12" s="67"/>
      <c r="G12" s="67"/>
      <c r="H12" s="67"/>
      <c r="I12" s="67"/>
      <c r="J12" s="70"/>
      <c r="K12" s="71"/>
      <c r="L12" s="72"/>
      <c r="M12" s="72"/>
      <c r="N12" s="72"/>
      <c r="O12" s="72"/>
      <c r="P12" s="72"/>
      <c r="Q12" s="72"/>
      <c r="R12" s="72"/>
      <c r="S12" s="73"/>
      <c r="U12" s="125" t="str">
        <f>IF(W12,VLOOKUP(MIN(X12:AO12),'Data Validation (hidden)'!$B$2:$C$20,2,FALSE),IF(COUNTA(B12:S12)&gt;0,"'Scheme Name' missing but values entered in other columns",""))</f>
        <v/>
      </c>
      <c r="W12" s="126" t="b">
        <f t="shared" si="2"/>
        <v>0</v>
      </c>
      <c r="X12" s="127">
        <f t="shared" si="3"/>
        <v>1</v>
      </c>
      <c r="Y12" s="127">
        <f t="shared" si="4"/>
        <v>2</v>
      </c>
      <c r="Z12" s="127">
        <f t="shared" si="5"/>
        <v>3</v>
      </c>
      <c r="AA12" s="127">
        <f t="shared" si="6"/>
        <v>4</v>
      </c>
      <c r="AB12" s="127">
        <f t="shared" si="7"/>
        <v>5</v>
      </c>
      <c r="AC12" s="127" t="str">
        <f t="shared" si="8"/>
        <v/>
      </c>
      <c r="AD12" s="127" t="str">
        <f t="shared" si="9"/>
        <v/>
      </c>
      <c r="AE12" s="127" t="str">
        <f t="shared" si="10"/>
        <v/>
      </c>
      <c r="AF12" s="127" t="str">
        <f t="shared" si="11"/>
        <v/>
      </c>
      <c r="AG12" s="127">
        <f t="shared" si="12"/>
        <v>10</v>
      </c>
      <c r="AH12" s="127">
        <f t="shared" si="13"/>
        <v>11</v>
      </c>
      <c r="AI12" s="127">
        <f t="shared" si="14"/>
        <v>12</v>
      </c>
      <c r="AJ12" s="127">
        <f t="shared" si="15"/>
        <v>13</v>
      </c>
      <c r="AK12" s="127">
        <f t="shared" si="16"/>
        <v>14</v>
      </c>
      <c r="AL12" s="127">
        <f t="shared" si="17"/>
        <v>15</v>
      </c>
      <c r="AM12" s="127">
        <f t="shared" si="18"/>
        <v>16</v>
      </c>
      <c r="AN12" s="128" t="str">
        <f t="shared" si="19"/>
        <v/>
      </c>
      <c r="AO12" s="127">
        <f t="shared" ca="1" si="20"/>
        <v>17</v>
      </c>
      <c r="AP12" s="127" t="b">
        <f t="shared" ca="1" si="21"/>
        <v>1</v>
      </c>
      <c r="AQ12" s="127" t="b">
        <f t="shared" ca="1" si="22"/>
        <v>1</v>
      </c>
      <c r="AR12" s="127" t="b">
        <f t="shared" si="23"/>
        <v>0</v>
      </c>
      <c r="AS12" s="127" t="b">
        <f t="shared" si="24"/>
        <v>0</v>
      </c>
      <c r="AT12" s="127" t="b">
        <f t="shared" ca="1" si="25"/>
        <v>1</v>
      </c>
      <c r="AU12" s="127" t="b">
        <f t="shared" ca="1" si="26"/>
        <v>1</v>
      </c>
      <c r="AV12" s="127" t="b">
        <f t="shared" ca="1" si="27"/>
        <v>1</v>
      </c>
      <c r="AW12" s="127" t="b">
        <f t="shared" ca="1" si="28"/>
        <v>1</v>
      </c>
      <c r="AX12" s="127" t="b">
        <f t="shared" ca="1" si="29"/>
        <v>1</v>
      </c>
      <c r="AY12" s="127" t="b">
        <f t="shared" ca="1" si="30"/>
        <v>1</v>
      </c>
      <c r="AZ12" s="127" t="b">
        <f t="shared" ca="1" si="31"/>
        <v>1</v>
      </c>
      <c r="BA12" s="127" t="b">
        <f t="shared" ca="1" si="32"/>
        <v>1</v>
      </c>
      <c r="BB12" s="127" t="b">
        <f t="shared" ca="1" si="33"/>
        <v>1</v>
      </c>
      <c r="BC12" s="127" t="b">
        <f t="shared" ca="1" si="34"/>
        <v>1</v>
      </c>
      <c r="BD12" s="127" t="b">
        <f t="shared" ca="1" si="35"/>
        <v>1</v>
      </c>
      <c r="BE12" s="127" t="b">
        <f t="shared" ca="1" si="36"/>
        <v>1</v>
      </c>
      <c r="BF12" s="127" t="b">
        <f t="shared" ca="1" si="37"/>
        <v>1</v>
      </c>
      <c r="BG12" s="129" t="b">
        <f t="shared" si="38"/>
        <v>0</v>
      </c>
    </row>
    <row r="13" spans="1:59" ht="24.95" customHeight="1" x14ac:dyDescent="0.2">
      <c r="A13" s="74"/>
      <c r="B13" s="69"/>
      <c r="C13" s="75"/>
      <c r="D13" s="68"/>
      <c r="E13" s="68"/>
      <c r="F13" s="67"/>
      <c r="G13" s="67"/>
      <c r="H13" s="67"/>
      <c r="I13" s="67"/>
      <c r="J13" s="70"/>
      <c r="K13" s="71"/>
      <c r="L13" s="72"/>
      <c r="M13" s="72"/>
      <c r="N13" s="72"/>
      <c r="O13" s="72"/>
      <c r="P13" s="72"/>
      <c r="Q13" s="72"/>
      <c r="R13" s="72"/>
      <c r="S13" s="73"/>
      <c r="U13" s="125" t="str">
        <f>IF(W13,VLOOKUP(MIN(X13:AO13),'Data Validation (hidden)'!$B$2:$C$20,2,FALSE),IF(COUNTA(B13:S13)&gt;0,"'Scheme Name' missing but values entered in other columns",""))</f>
        <v/>
      </c>
      <c r="W13" s="126" t="b">
        <f t="shared" si="2"/>
        <v>0</v>
      </c>
      <c r="X13" s="127">
        <f t="shared" si="3"/>
        <v>1</v>
      </c>
      <c r="Y13" s="127">
        <f t="shared" si="4"/>
        <v>2</v>
      </c>
      <c r="Z13" s="127">
        <f t="shared" si="5"/>
        <v>3</v>
      </c>
      <c r="AA13" s="127">
        <f t="shared" si="6"/>
        <v>4</v>
      </c>
      <c r="AB13" s="127">
        <f t="shared" si="7"/>
        <v>5</v>
      </c>
      <c r="AC13" s="127" t="str">
        <f t="shared" si="8"/>
        <v/>
      </c>
      <c r="AD13" s="127" t="str">
        <f t="shared" si="9"/>
        <v/>
      </c>
      <c r="AE13" s="127" t="str">
        <f t="shared" si="10"/>
        <v/>
      </c>
      <c r="AF13" s="127" t="str">
        <f t="shared" si="11"/>
        <v/>
      </c>
      <c r="AG13" s="127">
        <f t="shared" si="12"/>
        <v>10</v>
      </c>
      <c r="AH13" s="127">
        <f t="shared" si="13"/>
        <v>11</v>
      </c>
      <c r="AI13" s="127">
        <f t="shared" si="14"/>
        <v>12</v>
      </c>
      <c r="AJ13" s="127">
        <f t="shared" si="15"/>
        <v>13</v>
      </c>
      <c r="AK13" s="127">
        <f t="shared" si="16"/>
        <v>14</v>
      </c>
      <c r="AL13" s="127">
        <f t="shared" si="17"/>
        <v>15</v>
      </c>
      <c r="AM13" s="127">
        <f t="shared" si="18"/>
        <v>16</v>
      </c>
      <c r="AN13" s="128" t="str">
        <f t="shared" si="19"/>
        <v/>
      </c>
      <c r="AO13" s="127">
        <f t="shared" ca="1" si="20"/>
        <v>17</v>
      </c>
      <c r="AP13" s="127" t="b">
        <f t="shared" ca="1" si="21"/>
        <v>1</v>
      </c>
      <c r="AQ13" s="127" t="b">
        <f t="shared" ca="1" si="22"/>
        <v>1</v>
      </c>
      <c r="AR13" s="127" t="b">
        <f t="shared" si="23"/>
        <v>0</v>
      </c>
      <c r="AS13" s="127" t="b">
        <f t="shared" si="24"/>
        <v>0</v>
      </c>
      <c r="AT13" s="127" t="b">
        <f t="shared" ca="1" si="25"/>
        <v>1</v>
      </c>
      <c r="AU13" s="127" t="b">
        <f t="shared" ca="1" si="26"/>
        <v>1</v>
      </c>
      <c r="AV13" s="127" t="b">
        <f t="shared" ca="1" si="27"/>
        <v>1</v>
      </c>
      <c r="AW13" s="127" t="b">
        <f t="shared" ca="1" si="28"/>
        <v>1</v>
      </c>
      <c r="AX13" s="127" t="b">
        <f t="shared" ca="1" si="29"/>
        <v>1</v>
      </c>
      <c r="AY13" s="127" t="b">
        <f t="shared" ca="1" si="30"/>
        <v>1</v>
      </c>
      <c r="AZ13" s="127" t="b">
        <f t="shared" ca="1" si="31"/>
        <v>1</v>
      </c>
      <c r="BA13" s="127" t="b">
        <f t="shared" ca="1" si="32"/>
        <v>1</v>
      </c>
      <c r="BB13" s="127" t="b">
        <f t="shared" ca="1" si="33"/>
        <v>1</v>
      </c>
      <c r="BC13" s="127" t="b">
        <f t="shared" ca="1" si="34"/>
        <v>1</v>
      </c>
      <c r="BD13" s="127" t="b">
        <f t="shared" ca="1" si="35"/>
        <v>1</v>
      </c>
      <c r="BE13" s="127" t="b">
        <f t="shared" ca="1" si="36"/>
        <v>1</v>
      </c>
      <c r="BF13" s="127" t="b">
        <f t="shared" ca="1" si="37"/>
        <v>1</v>
      </c>
      <c r="BG13" s="129" t="b">
        <f t="shared" si="38"/>
        <v>0</v>
      </c>
    </row>
    <row r="14" spans="1:59" ht="24.95" customHeight="1" x14ac:dyDescent="0.2">
      <c r="A14" s="74"/>
      <c r="B14" s="69"/>
      <c r="C14" s="75"/>
      <c r="D14" s="68"/>
      <c r="E14" s="68"/>
      <c r="F14" s="67"/>
      <c r="G14" s="67"/>
      <c r="H14" s="67"/>
      <c r="I14" s="67"/>
      <c r="J14" s="70"/>
      <c r="K14" s="71"/>
      <c r="L14" s="72"/>
      <c r="M14" s="72"/>
      <c r="N14" s="72"/>
      <c r="O14" s="72"/>
      <c r="P14" s="72"/>
      <c r="Q14" s="72"/>
      <c r="R14" s="72"/>
      <c r="S14" s="73"/>
      <c r="U14" s="125" t="str">
        <f>IF(W14,VLOOKUP(MIN(X14:AO14),'Data Validation (hidden)'!$B$2:$C$20,2,FALSE),IF(COUNTA(B14:S14)&gt;0,"'Scheme Name' missing but values entered in other columns",""))</f>
        <v/>
      </c>
      <c r="W14" s="126" t="b">
        <f t="shared" si="2"/>
        <v>0</v>
      </c>
      <c r="X14" s="127">
        <f t="shared" si="3"/>
        <v>1</v>
      </c>
      <c r="Y14" s="127">
        <f t="shared" si="4"/>
        <v>2</v>
      </c>
      <c r="Z14" s="127">
        <f t="shared" si="5"/>
        <v>3</v>
      </c>
      <c r="AA14" s="127">
        <f t="shared" si="6"/>
        <v>4</v>
      </c>
      <c r="AB14" s="127">
        <f t="shared" si="7"/>
        <v>5</v>
      </c>
      <c r="AC14" s="127" t="str">
        <f t="shared" si="8"/>
        <v/>
      </c>
      <c r="AD14" s="127" t="str">
        <f t="shared" si="9"/>
        <v/>
      </c>
      <c r="AE14" s="127" t="str">
        <f t="shared" si="10"/>
        <v/>
      </c>
      <c r="AF14" s="127" t="str">
        <f t="shared" si="11"/>
        <v/>
      </c>
      <c r="AG14" s="127">
        <f t="shared" si="12"/>
        <v>10</v>
      </c>
      <c r="AH14" s="127">
        <f t="shared" si="13"/>
        <v>11</v>
      </c>
      <c r="AI14" s="127">
        <f t="shared" si="14"/>
        <v>12</v>
      </c>
      <c r="AJ14" s="127">
        <f t="shared" si="15"/>
        <v>13</v>
      </c>
      <c r="AK14" s="127">
        <f t="shared" si="16"/>
        <v>14</v>
      </c>
      <c r="AL14" s="127">
        <f t="shared" si="17"/>
        <v>15</v>
      </c>
      <c r="AM14" s="127">
        <f t="shared" si="18"/>
        <v>16</v>
      </c>
      <c r="AN14" s="128" t="str">
        <f t="shared" si="19"/>
        <v/>
      </c>
      <c r="AO14" s="127">
        <f t="shared" ca="1" si="20"/>
        <v>17</v>
      </c>
      <c r="AP14" s="127" t="b">
        <f t="shared" ca="1" si="21"/>
        <v>1</v>
      </c>
      <c r="AQ14" s="127" t="b">
        <f t="shared" ca="1" si="22"/>
        <v>1</v>
      </c>
      <c r="AR14" s="127" t="b">
        <f t="shared" si="23"/>
        <v>0</v>
      </c>
      <c r="AS14" s="127" t="b">
        <f t="shared" si="24"/>
        <v>0</v>
      </c>
      <c r="AT14" s="127" t="b">
        <f t="shared" ca="1" si="25"/>
        <v>1</v>
      </c>
      <c r="AU14" s="127" t="b">
        <f t="shared" ca="1" si="26"/>
        <v>1</v>
      </c>
      <c r="AV14" s="127" t="b">
        <f t="shared" ca="1" si="27"/>
        <v>1</v>
      </c>
      <c r="AW14" s="127" t="b">
        <f t="shared" ca="1" si="28"/>
        <v>1</v>
      </c>
      <c r="AX14" s="127" t="b">
        <f t="shared" ca="1" si="29"/>
        <v>1</v>
      </c>
      <c r="AY14" s="127" t="b">
        <f t="shared" ca="1" si="30"/>
        <v>1</v>
      </c>
      <c r="AZ14" s="127" t="b">
        <f t="shared" ca="1" si="31"/>
        <v>1</v>
      </c>
      <c r="BA14" s="127" t="b">
        <f t="shared" ca="1" si="32"/>
        <v>1</v>
      </c>
      <c r="BB14" s="127" t="b">
        <f t="shared" ca="1" si="33"/>
        <v>1</v>
      </c>
      <c r="BC14" s="127" t="b">
        <f t="shared" ca="1" si="34"/>
        <v>1</v>
      </c>
      <c r="BD14" s="127" t="b">
        <f t="shared" ca="1" si="35"/>
        <v>1</v>
      </c>
      <c r="BE14" s="127" t="b">
        <f t="shared" ca="1" si="36"/>
        <v>1</v>
      </c>
      <c r="BF14" s="127" t="b">
        <f t="shared" ca="1" si="37"/>
        <v>1</v>
      </c>
      <c r="BG14" s="129" t="b">
        <f t="shared" si="38"/>
        <v>0</v>
      </c>
    </row>
    <row r="15" spans="1:59" ht="24.95" customHeight="1" x14ac:dyDescent="0.2">
      <c r="A15" s="74"/>
      <c r="B15" s="69"/>
      <c r="C15" s="75"/>
      <c r="D15" s="68"/>
      <c r="E15" s="68"/>
      <c r="F15" s="67"/>
      <c r="G15" s="67"/>
      <c r="H15" s="67"/>
      <c r="I15" s="67"/>
      <c r="J15" s="70"/>
      <c r="K15" s="71"/>
      <c r="L15" s="72"/>
      <c r="M15" s="72"/>
      <c r="N15" s="72"/>
      <c r="O15" s="72"/>
      <c r="P15" s="72"/>
      <c r="Q15" s="72"/>
      <c r="R15" s="72"/>
      <c r="S15" s="73"/>
      <c r="U15" s="125" t="str">
        <f>IF(W15,VLOOKUP(MIN(X15:AO15),'Data Validation (hidden)'!$B$2:$C$20,2,FALSE),IF(COUNTA(B15:S15)&gt;0,"'Scheme Name' missing but values entered in other columns",""))</f>
        <v/>
      </c>
      <c r="W15" s="126" t="b">
        <f t="shared" si="2"/>
        <v>0</v>
      </c>
      <c r="X15" s="127">
        <f t="shared" si="3"/>
        <v>1</v>
      </c>
      <c r="Y15" s="127">
        <f t="shared" si="4"/>
        <v>2</v>
      </c>
      <c r="Z15" s="127">
        <f t="shared" si="5"/>
        <v>3</v>
      </c>
      <c r="AA15" s="127">
        <f t="shared" si="6"/>
        <v>4</v>
      </c>
      <c r="AB15" s="127">
        <f t="shared" si="7"/>
        <v>5</v>
      </c>
      <c r="AC15" s="127" t="str">
        <f t="shared" si="8"/>
        <v/>
      </c>
      <c r="AD15" s="127" t="str">
        <f t="shared" si="9"/>
        <v/>
      </c>
      <c r="AE15" s="127" t="str">
        <f t="shared" si="10"/>
        <v/>
      </c>
      <c r="AF15" s="127" t="str">
        <f t="shared" si="11"/>
        <v/>
      </c>
      <c r="AG15" s="127">
        <f t="shared" si="12"/>
        <v>10</v>
      </c>
      <c r="AH15" s="127">
        <f t="shared" si="13"/>
        <v>11</v>
      </c>
      <c r="AI15" s="127">
        <f t="shared" si="14"/>
        <v>12</v>
      </c>
      <c r="AJ15" s="127">
        <f t="shared" si="15"/>
        <v>13</v>
      </c>
      <c r="AK15" s="127">
        <f t="shared" si="16"/>
        <v>14</v>
      </c>
      <c r="AL15" s="127">
        <f t="shared" si="17"/>
        <v>15</v>
      </c>
      <c r="AM15" s="127">
        <f t="shared" si="18"/>
        <v>16</v>
      </c>
      <c r="AN15" s="128" t="str">
        <f t="shared" si="19"/>
        <v/>
      </c>
      <c r="AO15" s="127">
        <f t="shared" ca="1" si="20"/>
        <v>17</v>
      </c>
      <c r="AP15" s="127" t="b">
        <f t="shared" ca="1" si="21"/>
        <v>1</v>
      </c>
      <c r="AQ15" s="127" t="b">
        <f t="shared" ca="1" si="22"/>
        <v>1</v>
      </c>
      <c r="AR15" s="127" t="b">
        <f t="shared" si="23"/>
        <v>0</v>
      </c>
      <c r="AS15" s="127" t="b">
        <f t="shared" si="24"/>
        <v>0</v>
      </c>
      <c r="AT15" s="127" t="b">
        <f t="shared" ca="1" si="25"/>
        <v>1</v>
      </c>
      <c r="AU15" s="127" t="b">
        <f t="shared" ca="1" si="26"/>
        <v>1</v>
      </c>
      <c r="AV15" s="127" t="b">
        <f t="shared" ca="1" si="27"/>
        <v>1</v>
      </c>
      <c r="AW15" s="127" t="b">
        <f t="shared" ca="1" si="28"/>
        <v>1</v>
      </c>
      <c r="AX15" s="127" t="b">
        <f t="shared" ca="1" si="29"/>
        <v>1</v>
      </c>
      <c r="AY15" s="127" t="b">
        <f t="shared" ca="1" si="30"/>
        <v>1</v>
      </c>
      <c r="AZ15" s="127" t="b">
        <f t="shared" ca="1" si="31"/>
        <v>1</v>
      </c>
      <c r="BA15" s="127" t="b">
        <f t="shared" ca="1" si="32"/>
        <v>1</v>
      </c>
      <c r="BB15" s="127" t="b">
        <f t="shared" ca="1" si="33"/>
        <v>1</v>
      </c>
      <c r="BC15" s="127" t="b">
        <f t="shared" ca="1" si="34"/>
        <v>1</v>
      </c>
      <c r="BD15" s="127" t="b">
        <f t="shared" ca="1" si="35"/>
        <v>1</v>
      </c>
      <c r="BE15" s="127" t="b">
        <f t="shared" ca="1" si="36"/>
        <v>1</v>
      </c>
      <c r="BF15" s="127" t="b">
        <f t="shared" ca="1" si="37"/>
        <v>1</v>
      </c>
      <c r="BG15" s="129" t="b">
        <f t="shared" si="38"/>
        <v>0</v>
      </c>
    </row>
    <row r="16" spans="1:59" ht="24.95" customHeight="1" x14ac:dyDescent="0.2">
      <c r="A16" s="74"/>
      <c r="B16" s="69"/>
      <c r="C16" s="75"/>
      <c r="D16" s="68"/>
      <c r="E16" s="68"/>
      <c r="F16" s="67"/>
      <c r="G16" s="67"/>
      <c r="H16" s="67"/>
      <c r="I16" s="67"/>
      <c r="J16" s="70"/>
      <c r="K16" s="71"/>
      <c r="L16" s="72"/>
      <c r="M16" s="72"/>
      <c r="N16" s="72"/>
      <c r="O16" s="72"/>
      <c r="P16" s="72"/>
      <c r="Q16" s="72"/>
      <c r="R16" s="72"/>
      <c r="S16" s="73"/>
      <c r="U16" s="125" t="str">
        <f>IF(W16,VLOOKUP(MIN(X16:AO16),'Data Validation (hidden)'!$B$2:$C$20,2,FALSE),IF(COUNTA(B16:S16)&gt;0,"'Scheme Name' missing but values entered in other columns",""))</f>
        <v/>
      </c>
      <c r="W16" s="126" t="b">
        <f t="shared" si="2"/>
        <v>0</v>
      </c>
      <c r="X16" s="127">
        <f t="shared" si="3"/>
        <v>1</v>
      </c>
      <c r="Y16" s="127">
        <f t="shared" si="4"/>
        <v>2</v>
      </c>
      <c r="Z16" s="127">
        <f t="shared" si="5"/>
        <v>3</v>
      </c>
      <c r="AA16" s="127">
        <f t="shared" si="6"/>
        <v>4</v>
      </c>
      <c r="AB16" s="127">
        <f t="shared" si="7"/>
        <v>5</v>
      </c>
      <c r="AC16" s="127" t="str">
        <f t="shared" si="8"/>
        <v/>
      </c>
      <c r="AD16" s="127" t="str">
        <f t="shared" si="9"/>
        <v/>
      </c>
      <c r="AE16" s="127" t="str">
        <f t="shared" si="10"/>
        <v/>
      </c>
      <c r="AF16" s="127" t="str">
        <f t="shared" si="11"/>
        <v/>
      </c>
      <c r="AG16" s="127">
        <f t="shared" si="12"/>
        <v>10</v>
      </c>
      <c r="AH16" s="127">
        <f t="shared" si="13"/>
        <v>11</v>
      </c>
      <c r="AI16" s="127">
        <f t="shared" si="14"/>
        <v>12</v>
      </c>
      <c r="AJ16" s="127">
        <f t="shared" si="15"/>
        <v>13</v>
      </c>
      <c r="AK16" s="127">
        <f t="shared" si="16"/>
        <v>14</v>
      </c>
      <c r="AL16" s="127">
        <f t="shared" si="17"/>
        <v>15</v>
      </c>
      <c r="AM16" s="127">
        <f t="shared" si="18"/>
        <v>16</v>
      </c>
      <c r="AN16" s="128" t="str">
        <f t="shared" si="19"/>
        <v/>
      </c>
      <c r="AO16" s="127">
        <f t="shared" ca="1" si="20"/>
        <v>17</v>
      </c>
      <c r="AP16" s="127" t="b">
        <f t="shared" ca="1" si="21"/>
        <v>1</v>
      </c>
      <c r="AQ16" s="127" t="b">
        <f t="shared" ca="1" si="22"/>
        <v>1</v>
      </c>
      <c r="AR16" s="127" t="b">
        <f t="shared" si="23"/>
        <v>0</v>
      </c>
      <c r="AS16" s="127" t="b">
        <f t="shared" si="24"/>
        <v>0</v>
      </c>
      <c r="AT16" s="127" t="b">
        <f t="shared" ca="1" si="25"/>
        <v>1</v>
      </c>
      <c r="AU16" s="127" t="b">
        <f t="shared" ca="1" si="26"/>
        <v>1</v>
      </c>
      <c r="AV16" s="127" t="b">
        <f t="shared" ca="1" si="27"/>
        <v>1</v>
      </c>
      <c r="AW16" s="127" t="b">
        <f t="shared" ca="1" si="28"/>
        <v>1</v>
      </c>
      <c r="AX16" s="127" t="b">
        <f t="shared" ca="1" si="29"/>
        <v>1</v>
      </c>
      <c r="AY16" s="127" t="b">
        <f t="shared" ca="1" si="30"/>
        <v>1</v>
      </c>
      <c r="AZ16" s="127" t="b">
        <f t="shared" ca="1" si="31"/>
        <v>1</v>
      </c>
      <c r="BA16" s="127" t="b">
        <f t="shared" ca="1" si="32"/>
        <v>1</v>
      </c>
      <c r="BB16" s="127" t="b">
        <f t="shared" ca="1" si="33"/>
        <v>1</v>
      </c>
      <c r="BC16" s="127" t="b">
        <f t="shared" ca="1" si="34"/>
        <v>1</v>
      </c>
      <c r="BD16" s="127" t="b">
        <f t="shared" ca="1" si="35"/>
        <v>1</v>
      </c>
      <c r="BE16" s="127" t="b">
        <f t="shared" ca="1" si="36"/>
        <v>1</v>
      </c>
      <c r="BF16" s="127" t="b">
        <f t="shared" ca="1" si="37"/>
        <v>1</v>
      </c>
      <c r="BG16" s="129" t="b">
        <f t="shared" si="38"/>
        <v>0</v>
      </c>
    </row>
    <row r="17" spans="1:59" ht="24.95" customHeight="1" x14ac:dyDescent="0.2">
      <c r="A17" s="74"/>
      <c r="B17" s="69"/>
      <c r="C17" s="75"/>
      <c r="D17" s="68"/>
      <c r="E17" s="68"/>
      <c r="F17" s="67"/>
      <c r="G17" s="67"/>
      <c r="H17" s="67"/>
      <c r="I17" s="67"/>
      <c r="J17" s="70"/>
      <c r="K17" s="71"/>
      <c r="L17" s="72"/>
      <c r="M17" s="72"/>
      <c r="N17" s="72"/>
      <c r="O17" s="72"/>
      <c r="P17" s="72"/>
      <c r="Q17" s="72"/>
      <c r="R17" s="72"/>
      <c r="S17" s="73"/>
      <c r="U17" s="125" t="str">
        <f>IF(W17,VLOOKUP(MIN(X17:AO17),'Data Validation (hidden)'!$B$2:$C$20,2,FALSE),IF(COUNTA(B17:S17)&gt;0,"'Scheme Name' missing but values entered in other columns",""))</f>
        <v/>
      </c>
      <c r="W17" s="126" t="b">
        <f t="shared" si="2"/>
        <v>0</v>
      </c>
      <c r="X17" s="127">
        <f t="shared" si="3"/>
        <v>1</v>
      </c>
      <c r="Y17" s="127">
        <f t="shared" si="4"/>
        <v>2</v>
      </c>
      <c r="Z17" s="127">
        <f t="shared" si="5"/>
        <v>3</v>
      </c>
      <c r="AA17" s="127">
        <f t="shared" si="6"/>
        <v>4</v>
      </c>
      <c r="AB17" s="127">
        <f t="shared" si="7"/>
        <v>5</v>
      </c>
      <c r="AC17" s="127" t="str">
        <f t="shared" si="8"/>
        <v/>
      </c>
      <c r="AD17" s="127" t="str">
        <f t="shared" si="9"/>
        <v/>
      </c>
      <c r="AE17" s="127" t="str">
        <f t="shared" si="10"/>
        <v/>
      </c>
      <c r="AF17" s="127" t="str">
        <f t="shared" si="11"/>
        <v/>
      </c>
      <c r="AG17" s="127">
        <f t="shared" si="12"/>
        <v>10</v>
      </c>
      <c r="AH17" s="127">
        <f t="shared" si="13"/>
        <v>11</v>
      </c>
      <c r="AI17" s="127">
        <f t="shared" si="14"/>
        <v>12</v>
      </c>
      <c r="AJ17" s="127">
        <f t="shared" si="15"/>
        <v>13</v>
      </c>
      <c r="AK17" s="127">
        <f t="shared" si="16"/>
        <v>14</v>
      </c>
      <c r="AL17" s="127">
        <f t="shared" si="17"/>
        <v>15</v>
      </c>
      <c r="AM17" s="127">
        <f t="shared" si="18"/>
        <v>16</v>
      </c>
      <c r="AN17" s="128" t="str">
        <f t="shared" si="19"/>
        <v/>
      </c>
      <c r="AO17" s="127">
        <f t="shared" ca="1" si="20"/>
        <v>17</v>
      </c>
      <c r="AP17" s="127" t="b">
        <f t="shared" ca="1" si="21"/>
        <v>1</v>
      </c>
      <c r="AQ17" s="127" t="b">
        <f t="shared" ca="1" si="22"/>
        <v>1</v>
      </c>
      <c r="AR17" s="127" t="b">
        <f t="shared" si="23"/>
        <v>0</v>
      </c>
      <c r="AS17" s="127" t="b">
        <f t="shared" si="24"/>
        <v>0</v>
      </c>
      <c r="AT17" s="127" t="b">
        <f t="shared" ca="1" si="25"/>
        <v>1</v>
      </c>
      <c r="AU17" s="127" t="b">
        <f t="shared" ca="1" si="26"/>
        <v>1</v>
      </c>
      <c r="AV17" s="127" t="b">
        <f t="shared" ca="1" si="27"/>
        <v>1</v>
      </c>
      <c r="AW17" s="127" t="b">
        <f t="shared" ca="1" si="28"/>
        <v>1</v>
      </c>
      <c r="AX17" s="127" t="b">
        <f t="shared" ca="1" si="29"/>
        <v>1</v>
      </c>
      <c r="AY17" s="127" t="b">
        <f t="shared" ca="1" si="30"/>
        <v>1</v>
      </c>
      <c r="AZ17" s="127" t="b">
        <f t="shared" ca="1" si="31"/>
        <v>1</v>
      </c>
      <c r="BA17" s="127" t="b">
        <f t="shared" ca="1" si="32"/>
        <v>1</v>
      </c>
      <c r="BB17" s="127" t="b">
        <f t="shared" ca="1" si="33"/>
        <v>1</v>
      </c>
      <c r="BC17" s="127" t="b">
        <f t="shared" ca="1" si="34"/>
        <v>1</v>
      </c>
      <c r="BD17" s="127" t="b">
        <f t="shared" ca="1" si="35"/>
        <v>1</v>
      </c>
      <c r="BE17" s="127" t="b">
        <f t="shared" ca="1" si="36"/>
        <v>1</v>
      </c>
      <c r="BF17" s="127" t="b">
        <f t="shared" ca="1" si="37"/>
        <v>1</v>
      </c>
      <c r="BG17" s="129" t="b">
        <f t="shared" si="38"/>
        <v>0</v>
      </c>
    </row>
    <row r="18" spans="1:59" ht="24.95" customHeight="1" x14ac:dyDescent="0.2">
      <c r="A18" s="74"/>
      <c r="B18" s="69"/>
      <c r="C18" s="75"/>
      <c r="D18" s="68"/>
      <c r="E18" s="68"/>
      <c r="F18" s="67"/>
      <c r="G18" s="67"/>
      <c r="H18" s="67"/>
      <c r="I18" s="67"/>
      <c r="J18" s="70"/>
      <c r="K18" s="71"/>
      <c r="L18" s="72"/>
      <c r="M18" s="72"/>
      <c r="N18" s="72"/>
      <c r="O18" s="72"/>
      <c r="P18" s="72"/>
      <c r="Q18" s="72"/>
      <c r="R18" s="72"/>
      <c r="S18" s="73"/>
      <c r="U18" s="125" t="str">
        <f>IF(W18,VLOOKUP(MIN(X18:AO18),'Data Validation (hidden)'!$B$2:$C$20,2,FALSE),IF(COUNTA(B18:S18)&gt;0,"'Scheme Name' missing but values entered in other columns",""))</f>
        <v/>
      </c>
      <c r="W18" s="126" t="b">
        <f t="shared" si="2"/>
        <v>0</v>
      </c>
      <c r="X18" s="127">
        <f t="shared" si="3"/>
        <v>1</v>
      </c>
      <c r="Y18" s="127">
        <f t="shared" si="4"/>
        <v>2</v>
      </c>
      <c r="Z18" s="127">
        <f t="shared" si="5"/>
        <v>3</v>
      </c>
      <c r="AA18" s="127">
        <f t="shared" si="6"/>
        <v>4</v>
      </c>
      <c r="AB18" s="127">
        <f t="shared" si="7"/>
        <v>5</v>
      </c>
      <c r="AC18" s="127" t="str">
        <f t="shared" si="8"/>
        <v/>
      </c>
      <c r="AD18" s="127" t="str">
        <f t="shared" si="9"/>
        <v/>
      </c>
      <c r="AE18" s="127" t="str">
        <f t="shared" si="10"/>
        <v/>
      </c>
      <c r="AF18" s="127" t="str">
        <f t="shared" si="11"/>
        <v/>
      </c>
      <c r="AG18" s="127">
        <f t="shared" si="12"/>
        <v>10</v>
      </c>
      <c r="AH18" s="127">
        <f t="shared" si="13"/>
        <v>11</v>
      </c>
      <c r="AI18" s="127">
        <f t="shared" si="14"/>
        <v>12</v>
      </c>
      <c r="AJ18" s="127">
        <f t="shared" si="15"/>
        <v>13</v>
      </c>
      <c r="AK18" s="127">
        <f t="shared" si="16"/>
        <v>14</v>
      </c>
      <c r="AL18" s="127">
        <f t="shared" si="17"/>
        <v>15</v>
      </c>
      <c r="AM18" s="127">
        <f t="shared" si="18"/>
        <v>16</v>
      </c>
      <c r="AN18" s="128" t="str">
        <f t="shared" si="19"/>
        <v/>
      </c>
      <c r="AO18" s="127">
        <f t="shared" ca="1" si="20"/>
        <v>17</v>
      </c>
      <c r="AP18" s="127" t="b">
        <f t="shared" ca="1" si="21"/>
        <v>1</v>
      </c>
      <c r="AQ18" s="127" t="b">
        <f t="shared" ca="1" si="22"/>
        <v>1</v>
      </c>
      <c r="AR18" s="127" t="b">
        <f t="shared" si="23"/>
        <v>0</v>
      </c>
      <c r="AS18" s="127" t="b">
        <f t="shared" si="24"/>
        <v>0</v>
      </c>
      <c r="AT18" s="127" t="b">
        <f t="shared" ca="1" si="25"/>
        <v>1</v>
      </c>
      <c r="AU18" s="127" t="b">
        <f t="shared" ca="1" si="26"/>
        <v>1</v>
      </c>
      <c r="AV18" s="127" t="b">
        <f t="shared" ca="1" si="27"/>
        <v>1</v>
      </c>
      <c r="AW18" s="127" t="b">
        <f t="shared" ca="1" si="28"/>
        <v>1</v>
      </c>
      <c r="AX18" s="127" t="b">
        <f t="shared" ca="1" si="29"/>
        <v>1</v>
      </c>
      <c r="AY18" s="127" t="b">
        <f t="shared" ca="1" si="30"/>
        <v>1</v>
      </c>
      <c r="AZ18" s="127" t="b">
        <f t="shared" ca="1" si="31"/>
        <v>1</v>
      </c>
      <c r="BA18" s="127" t="b">
        <f t="shared" ca="1" si="32"/>
        <v>1</v>
      </c>
      <c r="BB18" s="127" t="b">
        <f t="shared" ca="1" si="33"/>
        <v>1</v>
      </c>
      <c r="BC18" s="127" t="b">
        <f t="shared" ca="1" si="34"/>
        <v>1</v>
      </c>
      <c r="BD18" s="127" t="b">
        <f t="shared" ca="1" si="35"/>
        <v>1</v>
      </c>
      <c r="BE18" s="127" t="b">
        <f t="shared" ca="1" si="36"/>
        <v>1</v>
      </c>
      <c r="BF18" s="127" t="b">
        <f t="shared" ca="1" si="37"/>
        <v>1</v>
      </c>
      <c r="BG18" s="129" t="b">
        <f t="shared" si="38"/>
        <v>0</v>
      </c>
    </row>
    <row r="19" spans="1:59" ht="24.95" customHeight="1" x14ac:dyDescent="0.2">
      <c r="A19" s="74"/>
      <c r="B19" s="69"/>
      <c r="C19" s="75"/>
      <c r="D19" s="68"/>
      <c r="E19" s="68"/>
      <c r="F19" s="67"/>
      <c r="G19" s="67"/>
      <c r="H19" s="67"/>
      <c r="I19" s="67"/>
      <c r="J19" s="70"/>
      <c r="K19" s="71"/>
      <c r="L19" s="72"/>
      <c r="M19" s="72"/>
      <c r="N19" s="72"/>
      <c r="O19" s="72"/>
      <c r="P19" s="72"/>
      <c r="Q19" s="72"/>
      <c r="R19" s="72"/>
      <c r="S19" s="73"/>
      <c r="U19" s="125" t="str">
        <f>IF(W19,VLOOKUP(MIN(X19:AO19),'Data Validation (hidden)'!$B$2:$C$20,2,FALSE),IF(COUNTA(B19:S19)&gt;0,"'Scheme Name' missing but values entered in other columns",""))</f>
        <v/>
      </c>
      <c r="W19" s="126" t="b">
        <f t="shared" si="2"/>
        <v>0</v>
      </c>
      <c r="X19" s="127">
        <f t="shared" si="3"/>
        <v>1</v>
      </c>
      <c r="Y19" s="127">
        <f t="shared" si="4"/>
        <v>2</v>
      </c>
      <c r="Z19" s="127">
        <f t="shared" si="5"/>
        <v>3</v>
      </c>
      <c r="AA19" s="127">
        <f t="shared" si="6"/>
        <v>4</v>
      </c>
      <c r="AB19" s="127">
        <f t="shared" si="7"/>
        <v>5</v>
      </c>
      <c r="AC19" s="127" t="str">
        <f t="shared" si="8"/>
        <v/>
      </c>
      <c r="AD19" s="127" t="str">
        <f t="shared" si="9"/>
        <v/>
      </c>
      <c r="AE19" s="127" t="str">
        <f t="shared" si="10"/>
        <v/>
      </c>
      <c r="AF19" s="127" t="str">
        <f t="shared" si="11"/>
        <v/>
      </c>
      <c r="AG19" s="127">
        <f t="shared" si="12"/>
        <v>10</v>
      </c>
      <c r="AH19" s="127">
        <f t="shared" si="13"/>
        <v>11</v>
      </c>
      <c r="AI19" s="127">
        <f t="shared" si="14"/>
        <v>12</v>
      </c>
      <c r="AJ19" s="127">
        <f t="shared" si="15"/>
        <v>13</v>
      </c>
      <c r="AK19" s="127">
        <f t="shared" si="16"/>
        <v>14</v>
      </c>
      <c r="AL19" s="127">
        <f t="shared" si="17"/>
        <v>15</v>
      </c>
      <c r="AM19" s="127">
        <f t="shared" si="18"/>
        <v>16</v>
      </c>
      <c r="AN19" s="128" t="str">
        <f t="shared" si="19"/>
        <v/>
      </c>
      <c r="AO19" s="127">
        <f t="shared" ca="1" si="20"/>
        <v>17</v>
      </c>
      <c r="AP19" s="127" t="b">
        <f t="shared" ca="1" si="21"/>
        <v>1</v>
      </c>
      <c r="AQ19" s="127" t="b">
        <f t="shared" ca="1" si="22"/>
        <v>1</v>
      </c>
      <c r="AR19" s="127" t="b">
        <f t="shared" si="23"/>
        <v>0</v>
      </c>
      <c r="AS19" s="127" t="b">
        <f t="shared" si="24"/>
        <v>0</v>
      </c>
      <c r="AT19" s="127" t="b">
        <f t="shared" ca="1" si="25"/>
        <v>1</v>
      </c>
      <c r="AU19" s="127" t="b">
        <f t="shared" ca="1" si="26"/>
        <v>1</v>
      </c>
      <c r="AV19" s="127" t="b">
        <f t="shared" ca="1" si="27"/>
        <v>1</v>
      </c>
      <c r="AW19" s="127" t="b">
        <f t="shared" ca="1" si="28"/>
        <v>1</v>
      </c>
      <c r="AX19" s="127" t="b">
        <f t="shared" ca="1" si="29"/>
        <v>1</v>
      </c>
      <c r="AY19" s="127" t="b">
        <f t="shared" ca="1" si="30"/>
        <v>1</v>
      </c>
      <c r="AZ19" s="127" t="b">
        <f t="shared" ca="1" si="31"/>
        <v>1</v>
      </c>
      <c r="BA19" s="127" t="b">
        <f t="shared" ca="1" si="32"/>
        <v>1</v>
      </c>
      <c r="BB19" s="127" t="b">
        <f t="shared" ca="1" si="33"/>
        <v>1</v>
      </c>
      <c r="BC19" s="127" t="b">
        <f t="shared" ca="1" si="34"/>
        <v>1</v>
      </c>
      <c r="BD19" s="127" t="b">
        <f t="shared" ca="1" si="35"/>
        <v>1</v>
      </c>
      <c r="BE19" s="127" t="b">
        <f t="shared" ca="1" si="36"/>
        <v>1</v>
      </c>
      <c r="BF19" s="127" t="b">
        <f t="shared" ca="1" si="37"/>
        <v>1</v>
      </c>
      <c r="BG19" s="129" t="b">
        <f t="shared" si="38"/>
        <v>0</v>
      </c>
    </row>
    <row r="20" spans="1:59" ht="24.95" customHeight="1" x14ac:dyDescent="0.2">
      <c r="A20" s="74"/>
      <c r="B20" s="69"/>
      <c r="C20" s="75"/>
      <c r="D20" s="68"/>
      <c r="E20" s="68"/>
      <c r="F20" s="67"/>
      <c r="G20" s="67"/>
      <c r="H20" s="67"/>
      <c r="I20" s="67"/>
      <c r="J20" s="70"/>
      <c r="K20" s="71"/>
      <c r="L20" s="72"/>
      <c r="M20" s="72"/>
      <c r="N20" s="72"/>
      <c r="O20" s="72"/>
      <c r="P20" s="72"/>
      <c r="Q20" s="72"/>
      <c r="R20" s="72"/>
      <c r="S20" s="73"/>
      <c r="U20" s="125" t="str">
        <f>IF(W20,VLOOKUP(MIN(X20:AO20),'Data Validation (hidden)'!$B$2:$C$20,2,FALSE),IF(COUNTA(B20:S20)&gt;0,"'Scheme Name' missing but values entered in other columns",""))</f>
        <v/>
      </c>
      <c r="W20" s="126" t="b">
        <f t="shared" si="2"/>
        <v>0</v>
      </c>
      <c r="X20" s="127">
        <f t="shared" si="3"/>
        <v>1</v>
      </c>
      <c r="Y20" s="127">
        <f t="shared" si="4"/>
        <v>2</v>
      </c>
      <c r="Z20" s="127">
        <f t="shared" si="5"/>
        <v>3</v>
      </c>
      <c r="AA20" s="127">
        <f t="shared" si="6"/>
        <v>4</v>
      </c>
      <c r="AB20" s="127">
        <f t="shared" si="7"/>
        <v>5</v>
      </c>
      <c r="AC20" s="127" t="str">
        <f t="shared" si="8"/>
        <v/>
      </c>
      <c r="AD20" s="127" t="str">
        <f t="shared" si="9"/>
        <v/>
      </c>
      <c r="AE20" s="127" t="str">
        <f t="shared" si="10"/>
        <v/>
      </c>
      <c r="AF20" s="127" t="str">
        <f t="shared" si="11"/>
        <v/>
      </c>
      <c r="AG20" s="127">
        <f t="shared" si="12"/>
        <v>10</v>
      </c>
      <c r="AH20" s="127">
        <f t="shared" si="13"/>
        <v>11</v>
      </c>
      <c r="AI20" s="127">
        <f t="shared" si="14"/>
        <v>12</v>
      </c>
      <c r="AJ20" s="127">
        <f t="shared" si="15"/>
        <v>13</v>
      </c>
      <c r="AK20" s="127">
        <f t="shared" si="16"/>
        <v>14</v>
      </c>
      <c r="AL20" s="127">
        <f t="shared" si="17"/>
        <v>15</v>
      </c>
      <c r="AM20" s="127">
        <f t="shared" si="18"/>
        <v>16</v>
      </c>
      <c r="AN20" s="128" t="str">
        <f t="shared" si="19"/>
        <v/>
      </c>
      <c r="AO20" s="127">
        <f t="shared" ca="1" si="20"/>
        <v>17</v>
      </c>
      <c r="AP20" s="127" t="b">
        <f t="shared" ca="1" si="21"/>
        <v>1</v>
      </c>
      <c r="AQ20" s="127" t="b">
        <f t="shared" ca="1" si="22"/>
        <v>1</v>
      </c>
      <c r="AR20" s="127" t="b">
        <f t="shared" si="23"/>
        <v>0</v>
      </c>
      <c r="AS20" s="127" t="b">
        <f t="shared" si="24"/>
        <v>0</v>
      </c>
      <c r="AT20" s="127" t="b">
        <f t="shared" ca="1" si="25"/>
        <v>1</v>
      </c>
      <c r="AU20" s="127" t="b">
        <f t="shared" ca="1" si="26"/>
        <v>1</v>
      </c>
      <c r="AV20" s="127" t="b">
        <f t="shared" ca="1" si="27"/>
        <v>1</v>
      </c>
      <c r="AW20" s="127" t="b">
        <f t="shared" ca="1" si="28"/>
        <v>1</v>
      </c>
      <c r="AX20" s="127" t="b">
        <f t="shared" ca="1" si="29"/>
        <v>1</v>
      </c>
      <c r="AY20" s="127" t="b">
        <f t="shared" ca="1" si="30"/>
        <v>1</v>
      </c>
      <c r="AZ20" s="127" t="b">
        <f t="shared" ca="1" si="31"/>
        <v>1</v>
      </c>
      <c r="BA20" s="127" t="b">
        <f t="shared" ca="1" si="32"/>
        <v>1</v>
      </c>
      <c r="BB20" s="127" t="b">
        <f t="shared" ca="1" si="33"/>
        <v>1</v>
      </c>
      <c r="BC20" s="127" t="b">
        <f t="shared" ca="1" si="34"/>
        <v>1</v>
      </c>
      <c r="BD20" s="127" t="b">
        <f t="shared" ca="1" si="35"/>
        <v>1</v>
      </c>
      <c r="BE20" s="127" t="b">
        <f t="shared" ca="1" si="36"/>
        <v>1</v>
      </c>
      <c r="BF20" s="127" t="b">
        <f t="shared" ca="1" si="37"/>
        <v>1</v>
      </c>
      <c r="BG20" s="129" t="b">
        <f t="shared" si="38"/>
        <v>0</v>
      </c>
    </row>
    <row r="21" spans="1:59" ht="24.95" customHeight="1" x14ac:dyDescent="0.2">
      <c r="A21" s="74"/>
      <c r="B21" s="69"/>
      <c r="C21" s="75"/>
      <c r="D21" s="68"/>
      <c r="E21" s="68"/>
      <c r="F21" s="67"/>
      <c r="G21" s="67"/>
      <c r="H21" s="67"/>
      <c r="I21" s="67"/>
      <c r="J21" s="70"/>
      <c r="K21" s="71"/>
      <c r="L21" s="72"/>
      <c r="M21" s="72"/>
      <c r="N21" s="72"/>
      <c r="O21" s="72"/>
      <c r="P21" s="72"/>
      <c r="Q21" s="72"/>
      <c r="R21" s="72"/>
      <c r="S21" s="73"/>
      <c r="U21" s="125" t="str">
        <f>IF(W21,VLOOKUP(MIN(X21:AO21),'Data Validation (hidden)'!$B$2:$C$20,2,FALSE),IF(COUNTA(B21:S21)&gt;0,"'Scheme Name' missing but values entered in other columns",""))</f>
        <v/>
      </c>
      <c r="W21" s="126" t="b">
        <f t="shared" si="2"/>
        <v>0</v>
      </c>
      <c r="X21" s="127">
        <f t="shared" si="3"/>
        <v>1</v>
      </c>
      <c r="Y21" s="127">
        <f t="shared" si="4"/>
        <v>2</v>
      </c>
      <c r="Z21" s="127">
        <f t="shared" si="5"/>
        <v>3</v>
      </c>
      <c r="AA21" s="127">
        <f t="shared" si="6"/>
        <v>4</v>
      </c>
      <c r="AB21" s="127">
        <f t="shared" si="7"/>
        <v>5</v>
      </c>
      <c r="AC21" s="127" t="str">
        <f t="shared" si="8"/>
        <v/>
      </c>
      <c r="AD21" s="127" t="str">
        <f t="shared" si="9"/>
        <v/>
      </c>
      <c r="AE21" s="127" t="str">
        <f t="shared" si="10"/>
        <v/>
      </c>
      <c r="AF21" s="127" t="str">
        <f t="shared" si="11"/>
        <v/>
      </c>
      <c r="AG21" s="127">
        <f t="shared" si="12"/>
        <v>10</v>
      </c>
      <c r="AH21" s="127">
        <f t="shared" si="13"/>
        <v>11</v>
      </c>
      <c r="AI21" s="127">
        <f t="shared" si="14"/>
        <v>12</v>
      </c>
      <c r="AJ21" s="127">
        <f t="shared" si="15"/>
        <v>13</v>
      </c>
      <c r="AK21" s="127">
        <f t="shared" si="16"/>
        <v>14</v>
      </c>
      <c r="AL21" s="127">
        <f t="shared" si="17"/>
        <v>15</v>
      </c>
      <c r="AM21" s="127">
        <f t="shared" si="18"/>
        <v>16</v>
      </c>
      <c r="AN21" s="128" t="str">
        <f t="shared" si="19"/>
        <v/>
      </c>
      <c r="AO21" s="127">
        <f t="shared" ca="1" si="20"/>
        <v>17</v>
      </c>
      <c r="AP21" s="127" t="b">
        <f t="shared" ca="1" si="21"/>
        <v>1</v>
      </c>
      <c r="AQ21" s="127" t="b">
        <f t="shared" ca="1" si="22"/>
        <v>1</v>
      </c>
      <c r="AR21" s="127" t="b">
        <f t="shared" si="23"/>
        <v>0</v>
      </c>
      <c r="AS21" s="127" t="b">
        <f t="shared" si="24"/>
        <v>0</v>
      </c>
      <c r="AT21" s="127" t="b">
        <f t="shared" ca="1" si="25"/>
        <v>1</v>
      </c>
      <c r="AU21" s="127" t="b">
        <f t="shared" ca="1" si="26"/>
        <v>1</v>
      </c>
      <c r="AV21" s="127" t="b">
        <f t="shared" ca="1" si="27"/>
        <v>1</v>
      </c>
      <c r="AW21" s="127" t="b">
        <f t="shared" ca="1" si="28"/>
        <v>1</v>
      </c>
      <c r="AX21" s="127" t="b">
        <f t="shared" ca="1" si="29"/>
        <v>1</v>
      </c>
      <c r="AY21" s="127" t="b">
        <f t="shared" ca="1" si="30"/>
        <v>1</v>
      </c>
      <c r="AZ21" s="127" t="b">
        <f t="shared" ca="1" si="31"/>
        <v>1</v>
      </c>
      <c r="BA21" s="127" t="b">
        <f t="shared" ca="1" si="32"/>
        <v>1</v>
      </c>
      <c r="BB21" s="127" t="b">
        <f t="shared" ca="1" si="33"/>
        <v>1</v>
      </c>
      <c r="BC21" s="127" t="b">
        <f t="shared" ca="1" si="34"/>
        <v>1</v>
      </c>
      <c r="BD21" s="127" t="b">
        <f t="shared" ca="1" si="35"/>
        <v>1</v>
      </c>
      <c r="BE21" s="127" t="b">
        <f t="shared" ca="1" si="36"/>
        <v>1</v>
      </c>
      <c r="BF21" s="127" t="b">
        <f t="shared" ca="1" si="37"/>
        <v>1</v>
      </c>
      <c r="BG21" s="129" t="b">
        <f t="shared" si="38"/>
        <v>0</v>
      </c>
    </row>
    <row r="22" spans="1:59" ht="24.95" customHeight="1" x14ac:dyDescent="0.2">
      <c r="A22" s="74"/>
      <c r="B22" s="69"/>
      <c r="C22" s="75"/>
      <c r="D22" s="68"/>
      <c r="E22" s="68"/>
      <c r="F22" s="67"/>
      <c r="G22" s="67"/>
      <c r="H22" s="67"/>
      <c r="I22" s="67"/>
      <c r="J22" s="70"/>
      <c r="K22" s="71"/>
      <c r="L22" s="72"/>
      <c r="M22" s="72"/>
      <c r="N22" s="72"/>
      <c r="O22" s="72"/>
      <c r="P22" s="72"/>
      <c r="Q22" s="72"/>
      <c r="R22" s="72"/>
      <c r="S22" s="73"/>
      <c r="U22" s="125" t="str">
        <f>IF(W22,VLOOKUP(MIN(X22:AO22),'Data Validation (hidden)'!$B$2:$C$20,2,FALSE),IF(COUNTA(B22:S22)&gt;0,"'Scheme Name' missing but values entered in other columns",""))</f>
        <v/>
      </c>
      <c r="W22" s="126" t="b">
        <f t="shared" si="2"/>
        <v>0</v>
      </c>
      <c r="X22" s="127">
        <f t="shared" si="3"/>
        <v>1</v>
      </c>
      <c r="Y22" s="127">
        <f t="shared" si="4"/>
        <v>2</v>
      </c>
      <c r="Z22" s="127">
        <f t="shared" si="5"/>
        <v>3</v>
      </c>
      <c r="AA22" s="127">
        <f t="shared" si="6"/>
        <v>4</v>
      </c>
      <c r="AB22" s="127">
        <f t="shared" si="7"/>
        <v>5</v>
      </c>
      <c r="AC22" s="127" t="str">
        <f t="shared" si="8"/>
        <v/>
      </c>
      <c r="AD22" s="127" t="str">
        <f t="shared" si="9"/>
        <v/>
      </c>
      <c r="AE22" s="127" t="str">
        <f t="shared" si="10"/>
        <v/>
      </c>
      <c r="AF22" s="127" t="str">
        <f t="shared" si="11"/>
        <v/>
      </c>
      <c r="AG22" s="127">
        <f t="shared" si="12"/>
        <v>10</v>
      </c>
      <c r="AH22" s="127">
        <f t="shared" si="13"/>
        <v>11</v>
      </c>
      <c r="AI22" s="127">
        <f t="shared" si="14"/>
        <v>12</v>
      </c>
      <c r="AJ22" s="127">
        <f t="shared" si="15"/>
        <v>13</v>
      </c>
      <c r="AK22" s="127">
        <f t="shared" si="16"/>
        <v>14</v>
      </c>
      <c r="AL22" s="127">
        <f t="shared" si="17"/>
        <v>15</v>
      </c>
      <c r="AM22" s="127">
        <f t="shared" si="18"/>
        <v>16</v>
      </c>
      <c r="AN22" s="128" t="str">
        <f t="shared" si="19"/>
        <v/>
      </c>
      <c r="AO22" s="127">
        <f t="shared" ca="1" si="20"/>
        <v>17</v>
      </c>
      <c r="AP22" s="127" t="b">
        <f t="shared" ca="1" si="21"/>
        <v>1</v>
      </c>
      <c r="AQ22" s="127" t="b">
        <f t="shared" ca="1" si="22"/>
        <v>1</v>
      </c>
      <c r="AR22" s="127" t="b">
        <f t="shared" si="23"/>
        <v>0</v>
      </c>
      <c r="AS22" s="127" t="b">
        <f t="shared" si="24"/>
        <v>0</v>
      </c>
      <c r="AT22" s="127" t="b">
        <f t="shared" ca="1" si="25"/>
        <v>1</v>
      </c>
      <c r="AU22" s="127" t="b">
        <f t="shared" ca="1" si="26"/>
        <v>1</v>
      </c>
      <c r="AV22" s="127" t="b">
        <f t="shared" ca="1" si="27"/>
        <v>1</v>
      </c>
      <c r="AW22" s="127" t="b">
        <f t="shared" ca="1" si="28"/>
        <v>1</v>
      </c>
      <c r="AX22" s="127" t="b">
        <f t="shared" ca="1" si="29"/>
        <v>1</v>
      </c>
      <c r="AY22" s="127" t="b">
        <f t="shared" ca="1" si="30"/>
        <v>1</v>
      </c>
      <c r="AZ22" s="127" t="b">
        <f t="shared" ca="1" si="31"/>
        <v>1</v>
      </c>
      <c r="BA22" s="127" t="b">
        <f t="shared" ca="1" si="32"/>
        <v>1</v>
      </c>
      <c r="BB22" s="127" t="b">
        <f t="shared" ca="1" si="33"/>
        <v>1</v>
      </c>
      <c r="BC22" s="127" t="b">
        <f t="shared" ca="1" si="34"/>
        <v>1</v>
      </c>
      <c r="BD22" s="127" t="b">
        <f t="shared" ca="1" si="35"/>
        <v>1</v>
      </c>
      <c r="BE22" s="127" t="b">
        <f t="shared" ca="1" si="36"/>
        <v>1</v>
      </c>
      <c r="BF22" s="127" t="b">
        <f t="shared" ca="1" si="37"/>
        <v>1</v>
      </c>
      <c r="BG22" s="129" t="b">
        <f t="shared" si="38"/>
        <v>0</v>
      </c>
    </row>
    <row r="23" spans="1:59" ht="24.95" customHeight="1" x14ac:dyDescent="0.2">
      <c r="A23" s="74"/>
      <c r="B23" s="69"/>
      <c r="C23" s="75"/>
      <c r="D23" s="68"/>
      <c r="E23" s="68"/>
      <c r="F23" s="67"/>
      <c r="G23" s="67"/>
      <c r="H23" s="67"/>
      <c r="I23" s="67"/>
      <c r="J23" s="70"/>
      <c r="K23" s="71"/>
      <c r="L23" s="72"/>
      <c r="M23" s="72"/>
      <c r="N23" s="72"/>
      <c r="O23" s="72"/>
      <c r="P23" s="72"/>
      <c r="Q23" s="72"/>
      <c r="R23" s="72"/>
      <c r="S23" s="73"/>
      <c r="U23" s="125" t="str">
        <f>IF(W23,VLOOKUP(MIN(X23:AO23),'Data Validation (hidden)'!$B$2:$C$20,2,FALSE),IF(COUNTA(B23:S23)&gt;0,"'Scheme Name' missing but values entered in other columns",""))</f>
        <v/>
      </c>
      <c r="W23" s="126" t="b">
        <f t="shared" si="2"/>
        <v>0</v>
      </c>
      <c r="X23" s="127">
        <f t="shared" si="3"/>
        <v>1</v>
      </c>
      <c r="Y23" s="127">
        <f t="shared" si="4"/>
        <v>2</v>
      </c>
      <c r="Z23" s="127">
        <f t="shared" si="5"/>
        <v>3</v>
      </c>
      <c r="AA23" s="127">
        <f t="shared" si="6"/>
        <v>4</v>
      </c>
      <c r="AB23" s="127">
        <f t="shared" si="7"/>
        <v>5</v>
      </c>
      <c r="AC23" s="127" t="str">
        <f t="shared" si="8"/>
        <v/>
      </c>
      <c r="AD23" s="127" t="str">
        <f t="shared" si="9"/>
        <v/>
      </c>
      <c r="AE23" s="127" t="str">
        <f t="shared" si="10"/>
        <v/>
      </c>
      <c r="AF23" s="127" t="str">
        <f t="shared" si="11"/>
        <v/>
      </c>
      <c r="AG23" s="127">
        <f t="shared" si="12"/>
        <v>10</v>
      </c>
      <c r="AH23" s="127">
        <f t="shared" si="13"/>
        <v>11</v>
      </c>
      <c r="AI23" s="127">
        <f t="shared" si="14"/>
        <v>12</v>
      </c>
      <c r="AJ23" s="127">
        <f t="shared" si="15"/>
        <v>13</v>
      </c>
      <c r="AK23" s="127">
        <f t="shared" si="16"/>
        <v>14</v>
      </c>
      <c r="AL23" s="127">
        <f t="shared" si="17"/>
        <v>15</v>
      </c>
      <c r="AM23" s="127">
        <f t="shared" si="18"/>
        <v>16</v>
      </c>
      <c r="AN23" s="128" t="str">
        <f t="shared" si="19"/>
        <v/>
      </c>
      <c r="AO23" s="127">
        <f t="shared" ca="1" si="20"/>
        <v>17</v>
      </c>
      <c r="AP23" s="127" t="b">
        <f t="shared" ca="1" si="21"/>
        <v>1</v>
      </c>
      <c r="AQ23" s="127" t="b">
        <f t="shared" ca="1" si="22"/>
        <v>1</v>
      </c>
      <c r="AR23" s="127" t="b">
        <f t="shared" si="23"/>
        <v>0</v>
      </c>
      <c r="AS23" s="127" t="b">
        <f t="shared" si="24"/>
        <v>0</v>
      </c>
      <c r="AT23" s="127" t="b">
        <f t="shared" ca="1" si="25"/>
        <v>1</v>
      </c>
      <c r="AU23" s="127" t="b">
        <f t="shared" ca="1" si="26"/>
        <v>1</v>
      </c>
      <c r="AV23" s="127" t="b">
        <f t="shared" ca="1" si="27"/>
        <v>1</v>
      </c>
      <c r="AW23" s="127" t="b">
        <f t="shared" ca="1" si="28"/>
        <v>1</v>
      </c>
      <c r="AX23" s="127" t="b">
        <f t="shared" ca="1" si="29"/>
        <v>1</v>
      </c>
      <c r="AY23" s="127" t="b">
        <f t="shared" ca="1" si="30"/>
        <v>1</v>
      </c>
      <c r="AZ23" s="127" t="b">
        <f t="shared" ca="1" si="31"/>
        <v>1</v>
      </c>
      <c r="BA23" s="127" t="b">
        <f t="shared" ca="1" si="32"/>
        <v>1</v>
      </c>
      <c r="BB23" s="127" t="b">
        <f t="shared" ca="1" si="33"/>
        <v>1</v>
      </c>
      <c r="BC23" s="127" t="b">
        <f t="shared" ca="1" si="34"/>
        <v>1</v>
      </c>
      <c r="BD23" s="127" t="b">
        <f t="shared" ca="1" si="35"/>
        <v>1</v>
      </c>
      <c r="BE23" s="127" t="b">
        <f t="shared" ca="1" si="36"/>
        <v>1</v>
      </c>
      <c r="BF23" s="127" t="b">
        <f t="shared" ca="1" si="37"/>
        <v>1</v>
      </c>
      <c r="BG23" s="129" t="b">
        <f t="shared" si="38"/>
        <v>0</v>
      </c>
    </row>
    <row r="24" spans="1:59" ht="24.95" customHeight="1" x14ac:dyDescent="0.2">
      <c r="A24" s="74"/>
      <c r="B24" s="69"/>
      <c r="C24" s="75"/>
      <c r="D24" s="68"/>
      <c r="E24" s="68"/>
      <c r="F24" s="67"/>
      <c r="G24" s="67"/>
      <c r="H24" s="67"/>
      <c r="I24" s="67"/>
      <c r="J24" s="70"/>
      <c r="K24" s="71"/>
      <c r="L24" s="72"/>
      <c r="M24" s="72"/>
      <c r="N24" s="72"/>
      <c r="O24" s="72"/>
      <c r="P24" s="72"/>
      <c r="Q24" s="72"/>
      <c r="R24" s="72"/>
      <c r="S24" s="73"/>
      <c r="U24" s="125" t="str">
        <f>IF(W24,VLOOKUP(MIN(X24:AO24),'Data Validation (hidden)'!$B$2:$C$20,2,FALSE),IF(COUNTA(B24:S24)&gt;0,"'Scheme Name' missing but values entered in other columns",""))</f>
        <v/>
      </c>
      <c r="W24" s="126" t="b">
        <f t="shared" si="2"/>
        <v>0</v>
      </c>
      <c r="X24" s="127">
        <f t="shared" si="3"/>
        <v>1</v>
      </c>
      <c r="Y24" s="127">
        <f t="shared" si="4"/>
        <v>2</v>
      </c>
      <c r="Z24" s="127">
        <f t="shared" si="5"/>
        <v>3</v>
      </c>
      <c r="AA24" s="127">
        <f t="shared" si="6"/>
        <v>4</v>
      </c>
      <c r="AB24" s="127">
        <f t="shared" si="7"/>
        <v>5</v>
      </c>
      <c r="AC24" s="127" t="str">
        <f t="shared" si="8"/>
        <v/>
      </c>
      <c r="AD24" s="127" t="str">
        <f t="shared" si="9"/>
        <v/>
      </c>
      <c r="AE24" s="127" t="str">
        <f t="shared" si="10"/>
        <v/>
      </c>
      <c r="AF24" s="127" t="str">
        <f t="shared" si="11"/>
        <v/>
      </c>
      <c r="AG24" s="127">
        <f t="shared" si="12"/>
        <v>10</v>
      </c>
      <c r="AH24" s="127">
        <f t="shared" si="13"/>
        <v>11</v>
      </c>
      <c r="AI24" s="127">
        <f t="shared" si="14"/>
        <v>12</v>
      </c>
      <c r="AJ24" s="127">
        <f t="shared" si="15"/>
        <v>13</v>
      </c>
      <c r="AK24" s="127">
        <f t="shared" si="16"/>
        <v>14</v>
      </c>
      <c r="AL24" s="127">
        <f t="shared" si="17"/>
        <v>15</v>
      </c>
      <c r="AM24" s="127">
        <f t="shared" si="18"/>
        <v>16</v>
      </c>
      <c r="AN24" s="128" t="str">
        <f t="shared" si="19"/>
        <v/>
      </c>
      <c r="AO24" s="127">
        <f t="shared" ca="1" si="20"/>
        <v>17</v>
      </c>
      <c r="AP24" s="127" t="b">
        <f t="shared" ca="1" si="21"/>
        <v>1</v>
      </c>
      <c r="AQ24" s="127" t="b">
        <f t="shared" ca="1" si="22"/>
        <v>1</v>
      </c>
      <c r="AR24" s="127" t="b">
        <f t="shared" si="23"/>
        <v>0</v>
      </c>
      <c r="AS24" s="127" t="b">
        <f t="shared" si="24"/>
        <v>0</v>
      </c>
      <c r="AT24" s="127" t="b">
        <f t="shared" ca="1" si="25"/>
        <v>1</v>
      </c>
      <c r="AU24" s="127" t="b">
        <f t="shared" ca="1" si="26"/>
        <v>1</v>
      </c>
      <c r="AV24" s="127" t="b">
        <f t="shared" ca="1" si="27"/>
        <v>1</v>
      </c>
      <c r="AW24" s="127" t="b">
        <f t="shared" ca="1" si="28"/>
        <v>1</v>
      </c>
      <c r="AX24" s="127" t="b">
        <f t="shared" ca="1" si="29"/>
        <v>1</v>
      </c>
      <c r="AY24" s="127" t="b">
        <f t="shared" ca="1" si="30"/>
        <v>1</v>
      </c>
      <c r="AZ24" s="127" t="b">
        <f t="shared" ca="1" si="31"/>
        <v>1</v>
      </c>
      <c r="BA24" s="127" t="b">
        <f t="shared" ca="1" si="32"/>
        <v>1</v>
      </c>
      <c r="BB24" s="127" t="b">
        <f t="shared" ca="1" si="33"/>
        <v>1</v>
      </c>
      <c r="BC24" s="127" t="b">
        <f t="shared" ca="1" si="34"/>
        <v>1</v>
      </c>
      <c r="BD24" s="127" t="b">
        <f t="shared" ca="1" si="35"/>
        <v>1</v>
      </c>
      <c r="BE24" s="127" t="b">
        <f t="shared" ca="1" si="36"/>
        <v>1</v>
      </c>
      <c r="BF24" s="127" t="b">
        <f t="shared" ca="1" si="37"/>
        <v>1</v>
      </c>
      <c r="BG24" s="129" t="b">
        <f t="shared" si="38"/>
        <v>0</v>
      </c>
    </row>
    <row r="25" spans="1:59" ht="24.95" customHeight="1" x14ac:dyDescent="0.2">
      <c r="A25" s="74"/>
      <c r="B25" s="69"/>
      <c r="C25" s="75"/>
      <c r="D25" s="68"/>
      <c r="E25" s="68"/>
      <c r="F25" s="67"/>
      <c r="G25" s="67"/>
      <c r="H25" s="67"/>
      <c r="I25" s="67"/>
      <c r="J25" s="70"/>
      <c r="K25" s="71"/>
      <c r="L25" s="72"/>
      <c r="M25" s="72"/>
      <c r="N25" s="72"/>
      <c r="O25" s="72"/>
      <c r="P25" s="72"/>
      <c r="Q25" s="72"/>
      <c r="R25" s="72"/>
      <c r="S25" s="73"/>
      <c r="U25" s="125" t="str">
        <f>IF(W25,VLOOKUP(MIN(X25:AO25),'Data Validation (hidden)'!$B$2:$C$20,2,FALSE),IF(COUNTA(B25:S25)&gt;0,"'Scheme Name' missing but values entered in other columns",""))</f>
        <v/>
      </c>
      <c r="W25" s="126" t="b">
        <f t="shared" si="2"/>
        <v>0</v>
      </c>
      <c r="X25" s="127">
        <f t="shared" si="3"/>
        <v>1</v>
      </c>
      <c r="Y25" s="127">
        <f t="shared" si="4"/>
        <v>2</v>
      </c>
      <c r="Z25" s="127">
        <f t="shared" si="5"/>
        <v>3</v>
      </c>
      <c r="AA25" s="127">
        <f t="shared" si="6"/>
        <v>4</v>
      </c>
      <c r="AB25" s="127">
        <f t="shared" si="7"/>
        <v>5</v>
      </c>
      <c r="AC25" s="127" t="str">
        <f t="shared" si="8"/>
        <v/>
      </c>
      <c r="AD25" s="127" t="str">
        <f t="shared" si="9"/>
        <v/>
      </c>
      <c r="AE25" s="127" t="str">
        <f t="shared" si="10"/>
        <v/>
      </c>
      <c r="AF25" s="127" t="str">
        <f t="shared" si="11"/>
        <v/>
      </c>
      <c r="AG25" s="127">
        <f t="shared" si="12"/>
        <v>10</v>
      </c>
      <c r="AH25" s="127">
        <f t="shared" si="13"/>
        <v>11</v>
      </c>
      <c r="AI25" s="127">
        <f t="shared" si="14"/>
        <v>12</v>
      </c>
      <c r="AJ25" s="127">
        <f t="shared" si="15"/>
        <v>13</v>
      </c>
      <c r="AK25" s="127">
        <f t="shared" si="16"/>
        <v>14</v>
      </c>
      <c r="AL25" s="127">
        <f t="shared" si="17"/>
        <v>15</v>
      </c>
      <c r="AM25" s="127">
        <f t="shared" si="18"/>
        <v>16</v>
      </c>
      <c r="AN25" s="128" t="str">
        <f t="shared" si="19"/>
        <v/>
      </c>
      <c r="AO25" s="127">
        <f t="shared" ca="1" si="20"/>
        <v>17</v>
      </c>
      <c r="AP25" s="127" t="b">
        <f t="shared" ca="1" si="21"/>
        <v>1</v>
      </c>
      <c r="AQ25" s="127" t="b">
        <f t="shared" ca="1" si="22"/>
        <v>1</v>
      </c>
      <c r="AR25" s="127" t="b">
        <f t="shared" si="23"/>
        <v>0</v>
      </c>
      <c r="AS25" s="127" t="b">
        <f t="shared" si="24"/>
        <v>0</v>
      </c>
      <c r="AT25" s="127" t="b">
        <f t="shared" ca="1" si="25"/>
        <v>1</v>
      </c>
      <c r="AU25" s="127" t="b">
        <f t="shared" ca="1" si="26"/>
        <v>1</v>
      </c>
      <c r="AV25" s="127" t="b">
        <f t="shared" ca="1" si="27"/>
        <v>1</v>
      </c>
      <c r="AW25" s="127" t="b">
        <f t="shared" ca="1" si="28"/>
        <v>1</v>
      </c>
      <c r="AX25" s="127" t="b">
        <f t="shared" ca="1" si="29"/>
        <v>1</v>
      </c>
      <c r="AY25" s="127" t="b">
        <f t="shared" ca="1" si="30"/>
        <v>1</v>
      </c>
      <c r="AZ25" s="127" t="b">
        <f t="shared" ca="1" si="31"/>
        <v>1</v>
      </c>
      <c r="BA25" s="127" t="b">
        <f t="shared" ca="1" si="32"/>
        <v>1</v>
      </c>
      <c r="BB25" s="127" t="b">
        <f t="shared" ca="1" si="33"/>
        <v>1</v>
      </c>
      <c r="BC25" s="127" t="b">
        <f t="shared" ca="1" si="34"/>
        <v>1</v>
      </c>
      <c r="BD25" s="127" t="b">
        <f t="shared" ca="1" si="35"/>
        <v>1</v>
      </c>
      <c r="BE25" s="127" t="b">
        <f t="shared" ca="1" si="36"/>
        <v>1</v>
      </c>
      <c r="BF25" s="127" t="b">
        <f t="shared" ca="1" si="37"/>
        <v>1</v>
      </c>
      <c r="BG25" s="129" t="b">
        <f t="shared" si="38"/>
        <v>0</v>
      </c>
    </row>
    <row r="26" spans="1:59" ht="24.95" customHeight="1" x14ac:dyDescent="0.2">
      <c r="A26" s="74"/>
      <c r="B26" s="69"/>
      <c r="C26" s="75"/>
      <c r="D26" s="68"/>
      <c r="E26" s="68"/>
      <c r="F26" s="67"/>
      <c r="G26" s="67"/>
      <c r="H26" s="67"/>
      <c r="I26" s="67"/>
      <c r="J26" s="70"/>
      <c r="K26" s="71"/>
      <c r="L26" s="72"/>
      <c r="M26" s="72"/>
      <c r="N26" s="72"/>
      <c r="O26" s="72"/>
      <c r="P26" s="72"/>
      <c r="Q26" s="72"/>
      <c r="R26" s="72"/>
      <c r="S26" s="73"/>
      <c r="U26" s="125" t="str">
        <f>IF(W26,VLOOKUP(MIN(X26:AO26),'Data Validation (hidden)'!$B$2:$C$20,2,FALSE),IF(COUNTA(B26:S26)&gt;0,"'Scheme Name' missing but values entered in other columns",""))</f>
        <v/>
      </c>
      <c r="W26" s="126" t="b">
        <f t="shared" si="2"/>
        <v>0</v>
      </c>
      <c r="X26" s="127">
        <f t="shared" si="3"/>
        <v>1</v>
      </c>
      <c r="Y26" s="127">
        <f t="shared" si="4"/>
        <v>2</v>
      </c>
      <c r="Z26" s="127">
        <f t="shared" si="5"/>
        <v>3</v>
      </c>
      <c r="AA26" s="127">
        <f t="shared" si="6"/>
        <v>4</v>
      </c>
      <c r="AB26" s="127">
        <f t="shared" si="7"/>
        <v>5</v>
      </c>
      <c r="AC26" s="127" t="str">
        <f t="shared" si="8"/>
        <v/>
      </c>
      <c r="AD26" s="127" t="str">
        <f t="shared" si="9"/>
        <v/>
      </c>
      <c r="AE26" s="127" t="str">
        <f t="shared" si="10"/>
        <v/>
      </c>
      <c r="AF26" s="127" t="str">
        <f t="shared" si="11"/>
        <v/>
      </c>
      <c r="AG26" s="127">
        <f t="shared" si="12"/>
        <v>10</v>
      </c>
      <c r="AH26" s="127">
        <f t="shared" si="13"/>
        <v>11</v>
      </c>
      <c r="AI26" s="127">
        <f t="shared" si="14"/>
        <v>12</v>
      </c>
      <c r="AJ26" s="127">
        <f t="shared" si="15"/>
        <v>13</v>
      </c>
      <c r="AK26" s="127">
        <f t="shared" si="16"/>
        <v>14</v>
      </c>
      <c r="AL26" s="127">
        <f t="shared" si="17"/>
        <v>15</v>
      </c>
      <c r="AM26" s="127">
        <f t="shared" si="18"/>
        <v>16</v>
      </c>
      <c r="AN26" s="128" t="str">
        <f t="shared" si="19"/>
        <v/>
      </c>
      <c r="AO26" s="127">
        <f t="shared" ca="1" si="20"/>
        <v>17</v>
      </c>
      <c r="AP26" s="127" t="b">
        <f t="shared" ca="1" si="21"/>
        <v>1</v>
      </c>
      <c r="AQ26" s="127" t="b">
        <f t="shared" ca="1" si="22"/>
        <v>1</v>
      </c>
      <c r="AR26" s="127" t="b">
        <f t="shared" si="23"/>
        <v>0</v>
      </c>
      <c r="AS26" s="127" t="b">
        <f t="shared" si="24"/>
        <v>0</v>
      </c>
      <c r="AT26" s="127" t="b">
        <f t="shared" ca="1" si="25"/>
        <v>1</v>
      </c>
      <c r="AU26" s="127" t="b">
        <f t="shared" ca="1" si="26"/>
        <v>1</v>
      </c>
      <c r="AV26" s="127" t="b">
        <f t="shared" ca="1" si="27"/>
        <v>1</v>
      </c>
      <c r="AW26" s="127" t="b">
        <f t="shared" ca="1" si="28"/>
        <v>1</v>
      </c>
      <c r="AX26" s="127" t="b">
        <f t="shared" ca="1" si="29"/>
        <v>1</v>
      </c>
      <c r="AY26" s="127" t="b">
        <f t="shared" ca="1" si="30"/>
        <v>1</v>
      </c>
      <c r="AZ26" s="127" t="b">
        <f t="shared" ca="1" si="31"/>
        <v>1</v>
      </c>
      <c r="BA26" s="127" t="b">
        <f t="shared" ca="1" si="32"/>
        <v>1</v>
      </c>
      <c r="BB26" s="127" t="b">
        <f t="shared" ca="1" si="33"/>
        <v>1</v>
      </c>
      <c r="BC26" s="127" t="b">
        <f t="shared" ca="1" si="34"/>
        <v>1</v>
      </c>
      <c r="BD26" s="127" t="b">
        <f t="shared" ca="1" si="35"/>
        <v>1</v>
      </c>
      <c r="BE26" s="127" t="b">
        <f t="shared" ca="1" si="36"/>
        <v>1</v>
      </c>
      <c r="BF26" s="127" t="b">
        <f t="shared" ca="1" si="37"/>
        <v>1</v>
      </c>
      <c r="BG26" s="129" t="b">
        <f t="shared" si="38"/>
        <v>0</v>
      </c>
    </row>
    <row r="27" spans="1:59" ht="24.95" customHeight="1" x14ac:dyDescent="0.2">
      <c r="A27" s="74"/>
      <c r="B27" s="69"/>
      <c r="C27" s="75"/>
      <c r="D27" s="68"/>
      <c r="E27" s="68"/>
      <c r="F27" s="67"/>
      <c r="G27" s="67"/>
      <c r="H27" s="67"/>
      <c r="I27" s="67"/>
      <c r="J27" s="70"/>
      <c r="K27" s="71"/>
      <c r="L27" s="72"/>
      <c r="M27" s="72"/>
      <c r="N27" s="72"/>
      <c r="O27" s="72"/>
      <c r="P27" s="72"/>
      <c r="Q27" s="72"/>
      <c r="R27" s="72"/>
      <c r="S27" s="73"/>
      <c r="U27" s="125" t="str">
        <f>IF(W27,VLOOKUP(MIN(X27:AO27),'Data Validation (hidden)'!$B$2:$C$20,2,FALSE),IF(COUNTA(B27:S27)&gt;0,"'Scheme Name' missing but values entered in other columns",""))</f>
        <v/>
      </c>
      <c r="W27" s="126" t="b">
        <f t="shared" si="2"/>
        <v>0</v>
      </c>
      <c r="X27" s="127">
        <f t="shared" si="3"/>
        <v>1</v>
      </c>
      <c r="Y27" s="127">
        <f t="shared" si="4"/>
        <v>2</v>
      </c>
      <c r="Z27" s="127">
        <f t="shared" si="5"/>
        <v>3</v>
      </c>
      <c r="AA27" s="127">
        <f t="shared" si="6"/>
        <v>4</v>
      </c>
      <c r="AB27" s="127">
        <f t="shared" si="7"/>
        <v>5</v>
      </c>
      <c r="AC27" s="127" t="str">
        <f t="shared" si="8"/>
        <v/>
      </c>
      <c r="AD27" s="127" t="str">
        <f t="shared" si="9"/>
        <v/>
      </c>
      <c r="AE27" s="127" t="str">
        <f t="shared" si="10"/>
        <v/>
      </c>
      <c r="AF27" s="127" t="str">
        <f t="shared" si="11"/>
        <v/>
      </c>
      <c r="AG27" s="127">
        <f t="shared" si="12"/>
        <v>10</v>
      </c>
      <c r="AH27" s="127">
        <f t="shared" si="13"/>
        <v>11</v>
      </c>
      <c r="AI27" s="127">
        <f t="shared" si="14"/>
        <v>12</v>
      </c>
      <c r="AJ27" s="127">
        <f t="shared" si="15"/>
        <v>13</v>
      </c>
      <c r="AK27" s="127">
        <f t="shared" si="16"/>
        <v>14</v>
      </c>
      <c r="AL27" s="127">
        <f t="shared" si="17"/>
        <v>15</v>
      </c>
      <c r="AM27" s="127">
        <f t="shared" si="18"/>
        <v>16</v>
      </c>
      <c r="AN27" s="128" t="str">
        <f t="shared" si="19"/>
        <v/>
      </c>
      <c r="AO27" s="127">
        <f t="shared" ca="1" si="20"/>
        <v>17</v>
      </c>
      <c r="AP27" s="127" t="b">
        <f t="shared" ca="1" si="21"/>
        <v>1</v>
      </c>
      <c r="AQ27" s="127" t="b">
        <f t="shared" ca="1" si="22"/>
        <v>1</v>
      </c>
      <c r="AR27" s="127" t="b">
        <f t="shared" si="23"/>
        <v>0</v>
      </c>
      <c r="AS27" s="127" t="b">
        <f t="shared" si="24"/>
        <v>0</v>
      </c>
      <c r="AT27" s="127" t="b">
        <f t="shared" ca="1" si="25"/>
        <v>1</v>
      </c>
      <c r="AU27" s="127" t="b">
        <f t="shared" ca="1" si="26"/>
        <v>1</v>
      </c>
      <c r="AV27" s="127" t="b">
        <f t="shared" ca="1" si="27"/>
        <v>1</v>
      </c>
      <c r="AW27" s="127" t="b">
        <f t="shared" ca="1" si="28"/>
        <v>1</v>
      </c>
      <c r="AX27" s="127" t="b">
        <f t="shared" ca="1" si="29"/>
        <v>1</v>
      </c>
      <c r="AY27" s="127" t="b">
        <f t="shared" ca="1" si="30"/>
        <v>1</v>
      </c>
      <c r="AZ27" s="127" t="b">
        <f t="shared" ca="1" si="31"/>
        <v>1</v>
      </c>
      <c r="BA27" s="127" t="b">
        <f t="shared" ca="1" si="32"/>
        <v>1</v>
      </c>
      <c r="BB27" s="127" t="b">
        <f t="shared" ca="1" si="33"/>
        <v>1</v>
      </c>
      <c r="BC27" s="127" t="b">
        <f t="shared" ca="1" si="34"/>
        <v>1</v>
      </c>
      <c r="BD27" s="127" t="b">
        <f t="shared" ca="1" si="35"/>
        <v>1</v>
      </c>
      <c r="BE27" s="127" t="b">
        <f t="shared" ca="1" si="36"/>
        <v>1</v>
      </c>
      <c r="BF27" s="127" t="b">
        <f t="shared" ca="1" si="37"/>
        <v>1</v>
      </c>
      <c r="BG27" s="129" t="b">
        <f t="shared" si="38"/>
        <v>0</v>
      </c>
    </row>
    <row r="28" spans="1:59" ht="24.95" customHeight="1" x14ac:dyDescent="0.2">
      <c r="A28" s="74"/>
      <c r="B28" s="69"/>
      <c r="C28" s="75"/>
      <c r="D28" s="68"/>
      <c r="E28" s="68"/>
      <c r="F28" s="67"/>
      <c r="G28" s="67"/>
      <c r="H28" s="67"/>
      <c r="I28" s="67"/>
      <c r="J28" s="70"/>
      <c r="K28" s="71"/>
      <c r="L28" s="72"/>
      <c r="M28" s="72"/>
      <c r="N28" s="72"/>
      <c r="O28" s="72"/>
      <c r="P28" s="72"/>
      <c r="Q28" s="72"/>
      <c r="R28" s="72"/>
      <c r="S28" s="73"/>
      <c r="U28" s="125" t="str">
        <f>IF(W28,VLOOKUP(MIN(X28:AO28),'Data Validation (hidden)'!$B$2:$C$20,2,FALSE),IF(COUNTA(B28:S28)&gt;0,"'Scheme Name' missing but values entered in other columns",""))</f>
        <v/>
      </c>
      <c r="W28" s="126" t="b">
        <f t="shared" si="2"/>
        <v>0</v>
      </c>
      <c r="X28" s="127">
        <f t="shared" si="3"/>
        <v>1</v>
      </c>
      <c r="Y28" s="127">
        <f t="shared" si="4"/>
        <v>2</v>
      </c>
      <c r="Z28" s="127">
        <f t="shared" si="5"/>
        <v>3</v>
      </c>
      <c r="AA28" s="127">
        <f t="shared" si="6"/>
        <v>4</v>
      </c>
      <c r="AB28" s="127">
        <f t="shared" si="7"/>
        <v>5</v>
      </c>
      <c r="AC28" s="127" t="str">
        <f t="shared" si="8"/>
        <v/>
      </c>
      <c r="AD28" s="127" t="str">
        <f t="shared" si="9"/>
        <v/>
      </c>
      <c r="AE28" s="127" t="str">
        <f t="shared" si="10"/>
        <v/>
      </c>
      <c r="AF28" s="127" t="str">
        <f t="shared" si="11"/>
        <v/>
      </c>
      <c r="AG28" s="127">
        <f t="shared" si="12"/>
        <v>10</v>
      </c>
      <c r="AH28" s="127">
        <f t="shared" si="13"/>
        <v>11</v>
      </c>
      <c r="AI28" s="127">
        <f t="shared" si="14"/>
        <v>12</v>
      </c>
      <c r="AJ28" s="127">
        <f t="shared" si="15"/>
        <v>13</v>
      </c>
      <c r="AK28" s="127">
        <f t="shared" si="16"/>
        <v>14</v>
      </c>
      <c r="AL28" s="127">
        <f t="shared" si="17"/>
        <v>15</v>
      </c>
      <c r="AM28" s="127">
        <f t="shared" si="18"/>
        <v>16</v>
      </c>
      <c r="AN28" s="128" t="str">
        <f t="shared" si="19"/>
        <v/>
      </c>
      <c r="AO28" s="127">
        <f t="shared" ca="1" si="20"/>
        <v>17</v>
      </c>
      <c r="AP28" s="127" t="b">
        <f t="shared" ca="1" si="21"/>
        <v>1</v>
      </c>
      <c r="AQ28" s="127" t="b">
        <f t="shared" ca="1" si="22"/>
        <v>1</v>
      </c>
      <c r="AR28" s="127" t="b">
        <f t="shared" si="23"/>
        <v>0</v>
      </c>
      <c r="AS28" s="127" t="b">
        <f t="shared" si="24"/>
        <v>0</v>
      </c>
      <c r="AT28" s="127" t="b">
        <f t="shared" ca="1" si="25"/>
        <v>1</v>
      </c>
      <c r="AU28" s="127" t="b">
        <f t="shared" ca="1" si="26"/>
        <v>1</v>
      </c>
      <c r="AV28" s="127" t="b">
        <f t="shared" ca="1" si="27"/>
        <v>1</v>
      </c>
      <c r="AW28" s="127" t="b">
        <f t="shared" ca="1" si="28"/>
        <v>1</v>
      </c>
      <c r="AX28" s="127" t="b">
        <f t="shared" ca="1" si="29"/>
        <v>1</v>
      </c>
      <c r="AY28" s="127" t="b">
        <f t="shared" ca="1" si="30"/>
        <v>1</v>
      </c>
      <c r="AZ28" s="127" t="b">
        <f t="shared" ca="1" si="31"/>
        <v>1</v>
      </c>
      <c r="BA28" s="127" t="b">
        <f t="shared" ca="1" si="32"/>
        <v>1</v>
      </c>
      <c r="BB28" s="127" t="b">
        <f t="shared" ca="1" si="33"/>
        <v>1</v>
      </c>
      <c r="BC28" s="127" t="b">
        <f t="shared" ca="1" si="34"/>
        <v>1</v>
      </c>
      <c r="BD28" s="127" t="b">
        <f t="shared" ca="1" si="35"/>
        <v>1</v>
      </c>
      <c r="BE28" s="127" t="b">
        <f t="shared" ca="1" si="36"/>
        <v>1</v>
      </c>
      <c r="BF28" s="127" t="b">
        <f t="shared" ca="1" si="37"/>
        <v>1</v>
      </c>
      <c r="BG28" s="129" t="b">
        <f t="shared" si="38"/>
        <v>0</v>
      </c>
    </row>
    <row r="29" spans="1:59" ht="24.95" customHeight="1" x14ac:dyDescent="0.2">
      <c r="A29" s="74"/>
      <c r="B29" s="69"/>
      <c r="C29" s="75"/>
      <c r="D29" s="68"/>
      <c r="E29" s="68"/>
      <c r="F29" s="67"/>
      <c r="G29" s="67"/>
      <c r="H29" s="67"/>
      <c r="I29" s="67"/>
      <c r="J29" s="70"/>
      <c r="K29" s="71"/>
      <c r="L29" s="72"/>
      <c r="M29" s="72"/>
      <c r="N29" s="72"/>
      <c r="O29" s="72"/>
      <c r="P29" s="72"/>
      <c r="Q29" s="72"/>
      <c r="R29" s="72"/>
      <c r="S29" s="73"/>
      <c r="U29" s="125" t="str">
        <f>IF(W29,VLOOKUP(MIN(X29:AO29),'Data Validation (hidden)'!$B$2:$C$20,2,FALSE),IF(COUNTA(B29:S29)&gt;0,"'Scheme Name' missing but values entered in other columns",""))</f>
        <v/>
      </c>
      <c r="W29" s="126" t="b">
        <f t="shared" si="2"/>
        <v>0</v>
      </c>
      <c r="X29" s="127">
        <f t="shared" si="3"/>
        <v>1</v>
      </c>
      <c r="Y29" s="127">
        <f t="shared" si="4"/>
        <v>2</v>
      </c>
      <c r="Z29" s="127">
        <f t="shared" si="5"/>
        <v>3</v>
      </c>
      <c r="AA29" s="127">
        <f t="shared" si="6"/>
        <v>4</v>
      </c>
      <c r="AB29" s="127">
        <f t="shared" si="7"/>
        <v>5</v>
      </c>
      <c r="AC29" s="127" t="str">
        <f t="shared" si="8"/>
        <v/>
      </c>
      <c r="AD29" s="127" t="str">
        <f t="shared" si="9"/>
        <v/>
      </c>
      <c r="AE29" s="127" t="str">
        <f t="shared" si="10"/>
        <v/>
      </c>
      <c r="AF29" s="127" t="str">
        <f t="shared" si="11"/>
        <v/>
      </c>
      <c r="AG29" s="127">
        <f t="shared" si="12"/>
        <v>10</v>
      </c>
      <c r="AH29" s="127">
        <f t="shared" si="13"/>
        <v>11</v>
      </c>
      <c r="AI29" s="127">
        <f t="shared" si="14"/>
        <v>12</v>
      </c>
      <c r="AJ29" s="127">
        <f t="shared" si="15"/>
        <v>13</v>
      </c>
      <c r="AK29" s="127">
        <f t="shared" si="16"/>
        <v>14</v>
      </c>
      <c r="AL29" s="127">
        <f t="shared" si="17"/>
        <v>15</v>
      </c>
      <c r="AM29" s="127">
        <f t="shared" si="18"/>
        <v>16</v>
      </c>
      <c r="AN29" s="128" t="str">
        <f t="shared" si="19"/>
        <v/>
      </c>
      <c r="AO29" s="127">
        <f t="shared" ca="1" si="20"/>
        <v>17</v>
      </c>
      <c r="AP29" s="127" t="b">
        <f t="shared" ca="1" si="21"/>
        <v>1</v>
      </c>
      <c r="AQ29" s="127" t="b">
        <f t="shared" ca="1" si="22"/>
        <v>1</v>
      </c>
      <c r="AR29" s="127" t="b">
        <f t="shared" si="23"/>
        <v>0</v>
      </c>
      <c r="AS29" s="127" t="b">
        <f t="shared" si="24"/>
        <v>0</v>
      </c>
      <c r="AT29" s="127" t="b">
        <f t="shared" ca="1" si="25"/>
        <v>1</v>
      </c>
      <c r="AU29" s="127" t="b">
        <f t="shared" ca="1" si="26"/>
        <v>1</v>
      </c>
      <c r="AV29" s="127" t="b">
        <f t="shared" ca="1" si="27"/>
        <v>1</v>
      </c>
      <c r="AW29" s="127" t="b">
        <f t="shared" ca="1" si="28"/>
        <v>1</v>
      </c>
      <c r="AX29" s="127" t="b">
        <f t="shared" ca="1" si="29"/>
        <v>1</v>
      </c>
      <c r="AY29" s="127" t="b">
        <f t="shared" ca="1" si="30"/>
        <v>1</v>
      </c>
      <c r="AZ29" s="127" t="b">
        <f t="shared" ca="1" si="31"/>
        <v>1</v>
      </c>
      <c r="BA29" s="127" t="b">
        <f t="shared" ca="1" si="32"/>
        <v>1</v>
      </c>
      <c r="BB29" s="127" t="b">
        <f t="shared" ca="1" si="33"/>
        <v>1</v>
      </c>
      <c r="BC29" s="127" t="b">
        <f t="shared" ca="1" si="34"/>
        <v>1</v>
      </c>
      <c r="BD29" s="127" t="b">
        <f t="shared" ca="1" si="35"/>
        <v>1</v>
      </c>
      <c r="BE29" s="127" t="b">
        <f t="shared" ca="1" si="36"/>
        <v>1</v>
      </c>
      <c r="BF29" s="127" t="b">
        <f t="shared" ca="1" si="37"/>
        <v>1</v>
      </c>
      <c r="BG29" s="129" t="b">
        <f t="shared" si="38"/>
        <v>0</v>
      </c>
    </row>
    <row r="30" spans="1:59" ht="24.95" customHeight="1" x14ac:dyDescent="0.2">
      <c r="A30" s="74"/>
      <c r="B30" s="69"/>
      <c r="C30" s="75"/>
      <c r="D30" s="68"/>
      <c r="E30" s="68"/>
      <c r="F30" s="67"/>
      <c r="G30" s="67"/>
      <c r="H30" s="67"/>
      <c r="I30" s="67"/>
      <c r="J30" s="70"/>
      <c r="K30" s="71"/>
      <c r="L30" s="72"/>
      <c r="M30" s="72"/>
      <c r="N30" s="72"/>
      <c r="O30" s="72"/>
      <c r="P30" s="72"/>
      <c r="Q30" s="72"/>
      <c r="R30" s="72"/>
      <c r="S30" s="73"/>
      <c r="U30" s="125" t="str">
        <f>IF(W30,VLOOKUP(MIN(X30:AO30),'Data Validation (hidden)'!$B$2:$C$20,2,FALSE),IF(COUNTA(B30:S30)&gt;0,"'Scheme Name' missing but values entered in other columns",""))</f>
        <v/>
      </c>
      <c r="W30" s="126" t="b">
        <f t="shared" si="2"/>
        <v>0</v>
      </c>
      <c r="X30" s="127">
        <f t="shared" si="3"/>
        <v>1</v>
      </c>
      <c r="Y30" s="127">
        <f t="shared" si="4"/>
        <v>2</v>
      </c>
      <c r="Z30" s="127">
        <f t="shared" si="5"/>
        <v>3</v>
      </c>
      <c r="AA30" s="127">
        <f t="shared" si="6"/>
        <v>4</v>
      </c>
      <c r="AB30" s="127">
        <f t="shared" si="7"/>
        <v>5</v>
      </c>
      <c r="AC30" s="127" t="str">
        <f t="shared" si="8"/>
        <v/>
      </c>
      <c r="AD30" s="127" t="str">
        <f t="shared" si="9"/>
        <v/>
      </c>
      <c r="AE30" s="127" t="str">
        <f t="shared" si="10"/>
        <v/>
      </c>
      <c r="AF30" s="127" t="str">
        <f t="shared" si="11"/>
        <v/>
      </c>
      <c r="AG30" s="127">
        <f t="shared" si="12"/>
        <v>10</v>
      </c>
      <c r="AH30" s="127">
        <f t="shared" si="13"/>
        <v>11</v>
      </c>
      <c r="AI30" s="127">
        <f t="shared" si="14"/>
        <v>12</v>
      </c>
      <c r="AJ30" s="127">
        <f t="shared" si="15"/>
        <v>13</v>
      </c>
      <c r="AK30" s="127">
        <f t="shared" si="16"/>
        <v>14</v>
      </c>
      <c r="AL30" s="127">
        <f t="shared" si="17"/>
        <v>15</v>
      </c>
      <c r="AM30" s="127">
        <f t="shared" si="18"/>
        <v>16</v>
      </c>
      <c r="AN30" s="128" t="str">
        <f t="shared" si="19"/>
        <v/>
      </c>
      <c r="AO30" s="127">
        <f t="shared" ca="1" si="20"/>
        <v>17</v>
      </c>
      <c r="AP30" s="127" t="b">
        <f t="shared" ca="1" si="21"/>
        <v>1</v>
      </c>
      <c r="AQ30" s="127" t="b">
        <f t="shared" ca="1" si="22"/>
        <v>1</v>
      </c>
      <c r="AR30" s="127" t="b">
        <f t="shared" si="23"/>
        <v>0</v>
      </c>
      <c r="AS30" s="127" t="b">
        <f t="shared" si="24"/>
        <v>0</v>
      </c>
      <c r="AT30" s="127" t="b">
        <f t="shared" ca="1" si="25"/>
        <v>1</v>
      </c>
      <c r="AU30" s="127" t="b">
        <f t="shared" ca="1" si="26"/>
        <v>1</v>
      </c>
      <c r="AV30" s="127" t="b">
        <f t="shared" ca="1" si="27"/>
        <v>1</v>
      </c>
      <c r="AW30" s="127" t="b">
        <f t="shared" ca="1" si="28"/>
        <v>1</v>
      </c>
      <c r="AX30" s="127" t="b">
        <f t="shared" ca="1" si="29"/>
        <v>1</v>
      </c>
      <c r="AY30" s="127" t="b">
        <f t="shared" ca="1" si="30"/>
        <v>1</v>
      </c>
      <c r="AZ30" s="127" t="b">
        <f t="shared" ca="1" si="31"/>
        <v>1</v>
      </c>
      <c r="BA30" s="127" t="b">
        <f t="shared" ca="1" si="32"/>
        <v>1</v>
      </c>
      <c r="BB30" s="127" t="b">
        <f t="shared" ca="1" si="33"/>
        <v>1</v>
      </c>
      <c r="BC30" s="127" t="b">
        <f t="shared" ca="1" si="34"/>
        <v>1</v>
      </c>
      <c r="BD30" s="127" t="b">
        <f t="shared" ca="1" si="35"/>
        <v>1</v>
      </c>
      <c r="BE30" s="127" t="b">
        <f t="shared" ca="1" si="36"/>
        <v>1</v>
      </c>
      <c r="BF30" s="127" t="b">
        <f t="shared" ca="1" si="37"/>
        <v>1</v>
      </c>
      <c r="BG30" s="129" t="b">
        <f t="shared" si="38"/>
        <v>0</v>
      </c>
    </row>
    <row r="31" spans="1:59" ht="24.95" customHeight="1" x14ac:dyDescent="0.2">
      <c r="A31" s="74"/>
      <c r="B31" s="69"/>
      <c r="C31" s="75"/>
      <c r="D31" s="68"/>
      <c r="E31" s="68"/>
      <c r="F31" s="67"/>
      <c r="G31" s="67"/>
      <c r="H31" s="67"/>
      <c r="I31" s="67"/>
      <c r="J31" s="70"/>
      <c r="K31" s="71"/>
      <c r="L31" s="72"/>
      <c r="M31" s="72"/>
      <c r="N31" s="72"/>
      <c r="O31" s="72"/>
      <c r="P31" s="72"/>
      <c r="Q31" s="72"/>
      <c r="R31" s="72"/>
      <c r="S31" s="73"/>
      <c r="U31" s="125" t="str">
        <f>IF(W31,VLOOKUP(MIN(X31:AO31),'Data Validation (hidden)'!$B$2:$C$20,2,FALSE),IF(COUNTA(B31:S31)&gt;0,"'Scheme Name' missing but values entered in other columns",""))</f>
        <v/>
      </c>
      <c r="W31" s="126" t="b">
        <f t="shared" si="2"/>
        <v>0</v>
      </c>
      <c r="X31" s="127">
        <f t="shared" si="3"/>
        <v>1</v>
      </c>
      <c r="Y31" s="127">
        <f t="shared" si="4"/>
        <v>2</v>
      </c>
      <c r="Z31" s="127">
        <f t="shared" si="5"/>
        <v>3</v>
      </c>
      <c r="AA31" s="127">
        <f t="shared" si="6"/>
        <v>4</v>
      </c>
      <c r="AB31" s="127">
        <f t="shared" si="7"/>
        <v>5</v>
      </c>
      <c r="AC31" s="127" t="str">
        <f t="shared" si="8"/>
        <v/>
      </c>
      <c r="AD31" s="127" t="str">
        <f t="shared" si="9"/>
        <v/>
      </c>
      <c r="AE31" s="127" t="str">
        <f t="shared" si="10"/>
        <v/>
      </c>
      <c r="AF31" s="127" t="str">
        <f t="shared" si="11"/>
        <v/>
      </c>
      <c r="AG31" s="127">
        <f t="shared" si="12"/>
        <v>10</v>
      </c>
      <c r="AH31" s="127">
        <f t="shared" si="13"/>
        <v>11</v>
      </c>
      <c r="AI31" s="127">
        <f t="shared" si="14"/>
        <v>12</v>
      </c>
      <c r="AJ31" s="127">
        <f t="shared" si="15"/>
        <v>13</v>
      </c>
      <c r="AK31" s="127">
        <f t="shared" si="16"/>
        <v>14</v>
      </c>
      <c r="AL31" s="127">
        <f t="shared" si="17"/>
        <v>15</v>
      </c>
      <c r="AM31" s="127">
        <f t="shared" si="18"/>
        <v>16</v>
      </c>
      <c r="AN31" s="128" t="str">
        <f t="shared" si="19"/>
        <v/>
      </c>
      <c r="AO31" s="127">
        <f t="shared" ca="1" si="20"/>
        <v>17</v>
      </c>
      <c r="AP31" s="127" t="b">
        <f t="shared" ca="1" si="21"/>
        <v>1</v>
      </c>
      <c r="AQ31" s="127" t="b">
        <f t="shared" ca="1" si="22"/>
        <v>1</v>
      </c>
      <c r="AR31" s="127" t="b">
        <f t="shared" si="23"/>
        <v>0</v>
      </c>
      <c r="AS31" s="127" t="b">
        <f t="shared" si="24"/>
        <v>0</v>
      </c>
      <c r="AT31" s="127" t="b">
        <f t="shared" ca="1" si="25"/>
        <v>1</v>
      </c>
      <c r="AU31" s="127" t="b">
        <f t="shared" ca="1" si="26"/>
        <v>1</v>
      </c>
      <c r="AV31" s="127" t="b">
        <f t="shared" ca="1" si="27"/>
        <v>1</v>
      </c>
      <c r="AW31" s="127" t="b">
        <f t="shared" ca="1" si="28"/>
        <v>1</v>
      </c>
      <c r="AX31" s="127" t="b">
        <f t="shared" ca="1" si="29"/>
        <v>1</v>
      </c>
      <c r="AY31" s="127" t="b">
        <f t="shared" ca="1" si="30"/>
        <v>1</v>
      </c>
      <c r="AZ31" s="127" t="b">
        <f t="shared" ca="1" si="31"/>
        <v>1</v>
      </c>
      <c r="BA31" s="127" t="b">
        <f t="shared" ca="1" si="32"/>
        <v>1</v>
      </c>
      <c r="BB31" s="127" t="b">
        <f t="shared" ca="1" si="33"/>
        <v>1</v>
      </c>
      <c r="BC31" s="127" t="b">
        <f t="shared" ca="1" si="34"/>
        <v>1</v>
      </c>
      <c r="BD31" s="127" t="b">
        <f t="shared" ca="1" si="35"/>
        <v>1</v>
      </c>
      <c r="BE31" s="127" t="b">
        <f t="shared" ca="1" si="36"/>
        <v>1</v>
      </c>
      <c r="BF31" s="127" t="b">
        <f t="shared" ca="1" si="37"/>
        <v>1</v>
      </c>
      <c r="BG31" s="129" t="b">
        <f t="shared" si="38"/>
        <v>0</v>
      </c>
    </row>
    <row r="32" spans="1:59" ht="24.95" customHeight="1" x14ac:dyDescent="0.2">
      <c r="A32" s="74"/>
      <c r="B32" s="69"/>
      <c r="C32" s="75"/>
      <c r="D32" s="68"/>
      <c r="E32" s="68"/>
      <c r="F32" s="67"/>
      <c r="G32" s="67"/>
      <c r="H32" s="67"/>
      <c r="I32" s="67"/>
      <c r="J32" s="70"/>
      <c r="K32" s="71"/>
      <c r="L32" s="72"/>
      <c r="M32" s="72"/>
      <c r="N32" s="72"/>
      <c r="O32" s="72"/>
      <c r="P32" s="72"/>
      <c r="Q32" s="72"/>
      <c r="R32" s="72"/>
      <c r="S32" s="73"/>
      <c r="U32" s="125" t="str">
        <f>IF(W32,VLOOKUP(MIN(X32:AO32),'Data Validation (hidden)'!$B$2:$C$20,2,FALSE),IF(COUNTA(B32:S32)&gt;0,"'Scheme Name' missing but values entered in other columns",""))</f>
        <v/>
      </c>
      <c r="W32" s="126" t="b">
        <f t="shared" si="2"/>
        <v>0</v>
      </c>
      <c r="X32" s="127">
        <f t="shared" si="3"/>
        <v>1</v>
      </c>
      <c r="Y32" s="127">
        <f t="shared" si="4"/>
        <v>2</v>
      </c>
      <c r="Z32" s="127">
        <f t="shared" si="5"/>
        <v>3</v>
      </c>
      <c r="AA32" s="127">
        <f t="shared" si="6"/>
        <v>4</v>
      </c>
      <c r="AB32" s="127">
        <f t="shared" si="7"/>
        <v>5</v>
      </c>
      <c r="AC32" s="127" t="str">
        <f t="shared" si="8"/>
        <v/>
      </c>
      <c r="AD32" s="127" t="str">
        <f t="shared" si="9"/>
        <v/>
      </c>
      <c r="AE32" s="127" t="str">
        <f t="shared" si="10"/>
        <v/>
      </c>
      <c r="AF32" s="127" t="str">
        <f t="shared" si="11"/>
        <v/>
      </c>
      <c r="AG32" s="127">
        <f t="shared" si="12"/>
        <v>10</v>
      </c>
      <c r="AH32" s="127">
        <f t="shared" si="13"/>
        <v>11</v>
      </c>
      <c r="AI32" s="127">
        <f t="shared" si="14"/>
        <v>12</v>
      </c>
      <c r="AJ32" s="127">
        <f t="shared" si="15"/>
        <v>13</v>
      </c>
      <c r="AK32" s="127">
        <f t="shared" si="16"/>
        <v>14</v>
      </c>
      <c r="AL32" s="127">
        <f t="shared" si="17"/>
        <v>15</v>
      </c>
      <c r="AM32" s="127">
        <f t="shared" si="18"/>
        <v>16</v>
      </c>
      <c r="AN32" s="128" t="str">
        <f t="shared" si="19"/>
        <v/>
      </c>
      <c r="AO32" s="127">
        <f t="shared" ca="1" si="20"/>
        <v>17</v>
      </c>
      <c r="AP32" s="127" t="b">
        <f t="shared" ca="1" si="21"/>
        <v>1</v>
      </c>
      <c r="AQ32" s="127" t="b">
        <f t="shared" ca="1" si="22"/>
        <v>1</v>
      </c>
      <c r="AR32" s="127" t="b">
        <f t="shared" si="23"/>
        <v>0</v>
      </c>
      <c r="AS32" s="127" t="b">
        <f t="shared" si="24"/>
        <v>0</v>
      </c>
      <c r="AT32" s="127" t="b">
        <f t="shared" ca="1" si="25"/>
        <v>1</v>
      </c>
      <c r="AU32" s="127" t="b">
        <f t="shared" ca="1" si="26"/>
        <v>1</v>
      </c>
      <c r="AV32" s="127" t="b">
        <f t="shared" ca="1" si="27"/>
        <v>1</v>
      </c>
      <c r="AW32" s="127" t="b">
        <f t="shared" ca="1" si="28"/>
        <v>1</v>
      </c>
      <c r="AX32" s="127" t="b">
        <f t="shared" ca="1" si="29"/>
        <v>1</v>
      </c>
      <c r="AY32" s="127" t="b">
        <f t="shared" ca="1" si="30"/>
        <v>1</v>
      </c>
      <c r="AZ32" s="127" t="b">
        <f t="shared" ca="1" si="31"/>
        <v>1</v>
      </c>
      <c r="BA32" s="127" t="b">
        <f t="shared" ca="1" si="32"/>
        <v>1</v>
      </c>
      <c r="BB32" s="127" t="b">
        <f t="shared" ca="1" si="33"/>
        <v>1</v>
      </c>
      <c r="BC32" s="127" t="b">
        <f t="shared" ca="1" si="34"/>
        <v>1</v>
      </c>
      <c r="BD32" s="127" t="b">
        <f t="shared" ca="1" si="35"/>
        <v>1</v>
      </c>
      <c r="BE32" s="127" t="b">
        <f t="shared" ca="1" si="36"/>
        <v>1</v>
      </c>
      <c r="BF32" s="127" t="b">
        <f t="shared" ca="1" si="37"/>
        <v>1</v>
      </c>
      <c r="BG32" s="129" t="b">
        <f t="shared" si="38"/>
        <v>0</v>
      </c>
    </row>
    <row r="33" spans="1:59" ht="24.95" customHeight="1" x14ac:dyDescent="0.2">
      <c r="A33" s="74"/>
      <c r="B33" s="69"/>
      <c r="C33" s="75"/>
      <c r="D33" s="68"/>
      <c r="E33" s="68"/>
      <c r="F33" s="67"/>
      <c r="G33" s="67"/>
      <c r="H33" s="67"/>
      <c r="I33" s="67"/>
      <c r="J33" s="70"/>
      <c r="K33" s="71"/>
      <c r="L33" s="72"/>
      <c r="M33" s="72"/>
      <c r="N33" s="72"/>
      <c r="O33" s="72"/>
      <c r="P33" s="72"/>
      <c r="Q33" s="72"/>
      <c r="R33" s="72"/>
      <c r="S33" s="73"/>
      <c r="U33" s="125" t="str">
        <f>IF(W33,VLOOKUP(MIN(X33:AO33),'Data Validation (hidden)'!$B$2:$C$20,2,FALSE),IF(COUNTA(B33:S33)&gt;0,"'Scheme Name' missing but values entered in other columns",""))</f>
        <v/>
      </c>
      <c r="W33" s="126" t="b">
        <f t="shared" si="2"/>
        <v>0</v>
      </c>
      <c r="X33" s="127">
        <f t="shared" si="3"/>
        <v>1</v>
      </c>
      <c r="Y33" s="127">
        <f t="shared" si="4"/>
        <v>2</v>
      </c>
      <c r="Z33" s="127">
        <f t="shared" si="5"/>
        <v>3</v>
      </c>
      <c r="AA33" s="127">
        <f t="shared" si="6"/>
        <v>4</v>
      </c>
      <c r="AB33" s="127">
        <f t="shared" si="7"/>
        <v>5</v>
      </c>
      <c r="AC33" s="127" t="str">
        <f t="shared" si="8"/>
        <v/>
      </c>
      <c r="AD33" s="127" t="str">
        <f t="shared" si="9"/>
        <v/>
      </c>
      <c r="AE33" s="127" t="str">
        <f t="shared" si="10"/>
        <v/>
      </c>
      <c r="AF33" s="127" t="str">
        <f t="shared" si="11"/>
        <v/>
      </c>
      <c r="AG33" s="127">
        <f t="shared" si="12"/>
        <v>10</v>
      </c>
      <c r="AH33" s="127">
        <f t="shared" si="13"/>
        <v>11</v>
      </c>
      <c r="AI33" s="127">
        <f t="shared" si="14"/>
        <v>12</v>
      </c>
      <c r="AJ33" s="127">
        <f t="shared" si="15"/>
        <v>13</v>
      </c>
      <c r="AK33" s="127">
        <f t="shared" si="16"/>
        <v>14</v>
      </c>
      <c r="AL33" s="127">
        <f t="shared" si="17"/>
        <v>15</v>
      </c>
      <c r="AM33" s="127">
        <f t="shared" si="18"/>
        <v>16</v>
      </c>
      <c r="AN33" s="128" t="str">
        <f t="shared" si="19"/>
        <v/>
      </c>
      <c r="AO33" s="127">
        <f t="shared" ca="1" si="20"/>
        <v>17</v>
      </c>
      <c r="AP33" s="127" t="b">
        <f t="shared" ca="1" si="21"/>
        <v>1</v>
      </c>
      <c r="AQ33" s="127" t="b">
        <f t="shared" ca="1" si="22"/>
        <v>1</v>
      </c>
      <c r="AR33" s="127" t="b">
        <f t="shared" si="23"/>
        <v>0</v>
      </c>
      <c r="AS33" s="127" t="b">
        <f t="shared" si="24"/>
        <v>0</v>
      </c>
      <c r="AT33" s="127" t="b">
        <f t="shared" ca="1" si="25"/>
        <v>1</v>
      </c>
      <c r="AU33" s="127" t="b">
        <f t="shared" ca="1" si="26"/>
        <v>1</v>
      </c>
      <c r="AV33" s="127" t="b">
        <f t="shared" ca="1" si="27"/>
        <v>1</v>
      </c>
      <c r="AW33" s="127" t="b">
        <f t="shared" ca="1" si="28"/>
        <v>1</v>
      </c>
      <c r="AX33" s="127" t="b">
        <f t="shared" ca="1" si="29"/>
        <v>1</v>
      </c>
      <c r="AY33" s="127" t="b">
        <f t="shared" ca="1" si="30"/>
        <v>1</v>
      </c>
      <c r="AZ33" s="127" t="b">
        <f t="shared" ca="1" si="31"/>
        <v>1</v>
      </c>
      <c r="BA33" s="127" t="b">
        <f t="shared" ca="1" si="32"/>
        <v>1</v>
      </c>
      <c r="BB33" s="127" t="b">
        <f t="shared" ca="1" si="33"/>
        <v>1</v>
      </c>
      <c r="BC33" s="127" t="b">
        <f t="shared" ca="1" si="34"/>
        <v>1</v>
      </c>
      <c r="BD33" s="127" t="b">
        <f t="shared" ca="1" si="35"/>
        <v>1</v>
      </c>
      <c r="BE33" s="127" t="b">
        <f t="shared" ca="1" si="36"/>
        <v>1</v>
      </c>
      <c r="BF33" s="127" t="b">
        <f t="shared" ca="1" si="37"/>
        <v>1</v>
      </c>
      <c r="BG33" s="129" t="b">
        <f t="shared" si="38"/>
        <v>0</v>
      </c>
    </row>
    <row r="34" spans="1:59" ht="24.95" customHeight="1" x14ac:dyDescent="0.2">
      <c r="A34" s="74"/>
      <c r="B34" s="69"/>
      <c r="C34" s="75"/>
      <c r="D34" s="68"/>
      <c r="E34" s="68"/>
      <c r="F34" s="67"/>
      <c r="G34" s="67"/>
      <c r="H34" s="67"/>
      <c r="I34" s="67"/>
      <c r="J34" s="70"/>
      <c r="K34" s="71"/>
      <c r="L34" s="72"/>
      <c r="M34" s="72"/>
      <c r="N34" s="72"/>
      <c r="O34" s="72"/>
      <c r="P34" s="72"/>
      <c r="Q34" s="72"/>
      <c r="R34" s="72"/>
      <c r="S34" s="73"/>
      <c r="U34" s="125" t="str">
        <f>IF(W34,VLOOKUP(MIN(X34:AO34),'Data Validation (hidden)'!$B$2:$C$20,2,FALSE),IF(COUNTA(B34:S34)&gt;0,"'Scheme Name' missing but values entered in other columns",""))</f>
        <v/>
      </c>
      <c r="W34" s="126" t="b">
        <f t="shared" si="2"/>
        <v>0</v>
      </c>
      <c r="X34" s="127">
        <f t="shared" si="3"/>
        <v>1</v>
      </c>
      <c r="Y34" s="127">
        <f t="shared" si="4"/>
        <v>2</v>
      </c>
      <c r="Z34" s="127">
        <f t="shared" si="5"/>
        <v>3</v>
      </c>
      <c r="AA34" s="127">
        <f t="shared" si="6"/>
        <v>4</v>
      </c>
      <c r="AB34" s="127">
        <f t="shared" si="7"/>
        <v>5</v>
      </c>
      <c r="AC34" s="127" t="str">
        <f t="shared" si="8"/>
        <v/>
      </c>
      <c r="AD34" s="127" t="str">
        <f t="shared" si="9"/>
        <v/>
      </c>
      <c r="AE34" s="127" t="str">
        <f t="shared" si="10"/>
        <v/>
      </c>
      <c r="AF34" s="127" t="str">
        <f t="shared" si="11"/>
        <v/>
      </c>
      <c r="AG34" s="127">
        <f t="shared" si="12"/>
        <v>10</v>
      </c>
      <c r="AH34" s="127">
        <f t="shared" si="13"/>
        <v>11</v>
      </c>
      <c r="AI34" s="127">
        <f t="shared" si="14"/>
        <v>12</v>
      </c>
      <c r="AJ34" s="127">
        <f t="shared" si="15"/>
        <v>13</v>
      </c>
      <c r="AK34" s="127">
        <f t="shared" si="16"/>
        <v>14</v>
      </c>
      <c r="AL34" s="127">
        <f t="shared" si="17"/>
        <v>15</v>
      </c>
      <c r="AM34" s="127">
        <f t="shared" si="18"/>
        <v>16</v>
      </c>
      <c r="AN34" s="128" t="str">
        <f t="shared" si="19"/>
        <v/>
      </c>
      <c r="AO34" s="127">
        <f t="shared" ca="1" si="20"/>
        <v>17</v>
      </c>
      <c r="AP34" s="127" t="b">
        <f t="shared" ca="1" si="21"/>
        <v>1</v>
      </c>
      <c r="AQ34" s="127" t="b">
        <f t="shared" ca="1" si="22"/>
        <v>1</v>
      </c>
      <c r="AR34" s="127" t="b">
        <f t="shared" si="23"/>
        <v>0</v>
      </c>
      <c r="AS34" s="127" t="b">
        <f t="shared" si="24"/>
        <v>0</v>
      </c>
      <c r="AT34" s="127" t="b">
        <f t="shared" ca="1" si="25"/>
        <v>1</v>
      </c>
      <c r="AU34" s="127" t="b">
        <f t="shared" ca="1" si="26"/>
        <v>1</v>
      </c>
      <c r="AV34" s="127" t="b">
        <f t="shared" ca="1" si="27"/>
        <v>1</v>
      </c>
      <c r="AW34" s="127" t="b">
        <f t="shared" ca="1" si="28"/>
        <v>1</v>
      </c>
      <c r="AX34" s="127" t="b">
        <f t="shared" ca="1" si="29"/>
        <v>1</v>
      </c>
      <c r="AY34" s="127" t="b">
        <f t="shared" ca="1" si="30"/>
        <v>1</v>
      </c>
      <c r="AZ34" s="127" t="b">
        <f t="shared" ca="1" si="31"/>
        <v>1</v>
      </c>
      <c r="BA34" s="127" t="b">
        <f t="shared" ca="1" si="32"/>
        <v>1</v>
      </c>
      <c r="BB34" s="127" t="b">
        <f t="shared" ca="1" si="33"/>
        <v>1</v>
      </c>
      <c r="BC34" s="127" t="b">
        <f t="shared" ca="1" si="34"/>
        <v>1</v>
      </c>
      <c r="BD34" s="127" t="b">
        <f t="shared" ca="1" si="35"/>
        <v>1</v>
      </c>
      <c r="BE34" s="127" t="b">
        <f t="shared" ca="1" si="36"/>
        <v>1</v>
      </c>
      <c r="BF34" s="127" t="b">
        <f t="shared" ca="1" si="37"/>
        <v>1</v>
      </c>
      <c r="BG34" s="129" t="b">
        <f t="shared" si="38"/>
        <v>0</v>
      </c>
    </row>
    <row r="35" spans="1:59" ht="24.95" customHeight="1" x14ac:dyDescent="0.2">
      <c r="A35" s="74"/>
      <c r="B35" s="69"/>
      <c r="C35" s="75"/>
      <c r="D35" s="68"/>
      <c r="E35" s="68"/>
      <c r="F35" s="67"/>
      <c r="G35" s="67"/>
      <c r="H35" s="67"/>
      <c r="I35" s="67"/>
      <c r="J35" s="70"/>
      <c r="K35" s="71"/>
      <c r="L35" s="72"/>
      <c r="M35" s="72"/>
      <c r="N35" s="72"/>
      <c r="O35" s="72"/>
      <c r="P35" s="72"/>
      <c r="Q35" s="72"/>
      <c r="R35" s="72"/>
      <c r="S35" s="73"/>
      <c r="U35" s="125" t="str">
        <f>IF(W35,VLOOKUP(MIN(X35:AO35),'Data Validation (hidden)'!$B$2:$C$20,2,FALSE),IF(COUNTA(B35:S35)&gt;0,"'Scheme Name' missing but values entered in other columns",""))</f>
        <v/>
      </c>
      <c r="W35" s="126" t="b">
        <f t="shared" si="2"/>
        <v>0</v>
      </c>
      <c r="X35" s="127">
        <f t="shared" si="3"/>
        <v>1</v>
      </c>
      <c r="Y35" s="127">
        <f t="shared" si="4"/>
        <v>2</v>
      </c>
      <c r="Z35" s="127">
        <f t="shared" si="5"/>
        <v>3</v>
      </c>
      <c r="AA35" s="127">
        <f t="shared" si="6"/>
        <v>4</v>
      </c>
      <c r="AB35" s="127">
        <f t="shared" si="7"/>
        <v>5</v>
      </c>
      <c r="AC35" s="127" t="str">
        <f t="shared" si="8"/>
        <v/>
      </c>
      <c r="AD35" s="127" t="str">
        <f t="shared" si="9"/>
        <v/>
      </c>
      <c r="AE35" s="127" t="str">
        <f t="shared" si="10"/>
        <v/>
      </c>
      <c r="AF35" s="127" t="str">
        <f t="shared" si="11"/>
        <v/>
      </c>
      <c r="AG35" s="127">
        <f t="shared" si="12"/>
        <v>10</v>
      </c>
      <c r="AH35" s="127">
        <f t="shared" si="13"/>
        <v>11</v>
      </c>
      <c r="AI35" s="127">
        <f t="shared" si="14"/>
        <v>12</v>
      </c>
      <c r="AJ35" s="127">
        <f t="shared" si="15"/>
        <v>13</v>
      </c>
      <c r="AK35" s="127">
        <f t="shared" si="16"/>
        <v>14</v>
      </c>
      <c r="AL35" s="127">
        <f t="shared" si="17"/>
        <v>15</v>
      </c>
      <c r="AM35" s="127">
        <f t="shared" si="18"/>
        <v>16</v>
      </c>
      <c r="AN35" s="128" t="str">
        <f t="shared" si="19"/>
        <v/>
      </c>
      <c r="AO35" s="127">
        <f t="shared" ca="1" si="20"/>
        <v>17</v>
      </c>
      <c r="AP35" s="127" t="b">
        <f t="shared" ca="1" si="21"/>
        <v>1</v>
      </c>
      <c r="AQ35" s="127" t="b">
        <f t="shared" ca="1" si="22"/>
        <v>1</v>
      </c>
      <c r="AR35" s="127" t="b">
        <f t="shared" si="23"/>
        <v>0</v>
      </c>
      <c r="AS35" s="127" t="b">
        <f t="shared" si="24"/>
        <v>0</v>
      </c>
      <c r="AT35" s="127" t="b">
        <f t="shared" ca="1" si="25"/>
        <v>1</v>
      </c>
      <c r="AU35" s="127" t="b">
        <f t="shared" ca="1" si="26"/>
        <v>1</v>
      </c>
      <c r="AV35" s="127" t="b">
        <f t="shared" ca="1" si="27"/>
        <v>1</v>
      </c>
      <c r="AW35" s="127" t="b">
        <f t="shared" ca="1" si="28"/>
        <v>1</v>
      </c>
      <c r="AX35" s="127" t="b">
        <f t="shared" ca="1" si="29"/>
        <v>1</v>
      </c>
      <c r="AY35" s="127" t="b">
        <f t="shared" ca="1" si="30"/>
        <v>1</v>
      </c>
      <c r="AZ35" s="127" t="b">
        <f t="shared" ca="1" si="31"/>
        <v>1</v>
      </c>
      <c r="BA35" s="127" t="b">
        <f t="shared" ca="1" si="32"/>
        <v>1</v>
      </c>
      <c r="BB35" s="127" t="b">
        <f t="shared" ca="1" si="33"/>
        <v>1</v>
      </c>
      <c r="BC35" s="127" t="b">
        <f t="shared" ca="1" si="34"/>
        <v>1</v>
      </c>
      <c r="BD35" s="127" t="b">
        <f t="shared" ca="1" si="35"/>
        <v>1</v>
      </c>
      <c r="BE35" s="127" t="b">
        <f t="shared" ca="1" si="36"/>
        <v>1</v>
      </c>
      <c r="BF35" s="127" t="b">
        <f t="shared" ca="1" si="37"/>
        <v>1</v>
      </c>
      <c r="BG35" s="129" t="b">
        <f t="shared" si="38"/>
        <v>0</v>
      </c>
    </row>
    <row r="36" spans="1:59" ht="24.95" customHeight="1" x14ac:dyDescent="0.2">
      <c r="A36" s="74"/>
      <c r="B36" s="69"/>
      <c r="C36" s="75"/>
      <c r="D36" s="68"/>
      <c r="E36" s="68"/>
      <c r="F36" s="67"/>
      <c r="G36" s="67"/>
      <c r="H36" s="67"/>
      <c r="I36" s="67"/>
      <c r="J36" s="70"/>
      <c r="K36" s="71"/>
      <c r="L36" s="72"/>
      <c r="M36" s="72"/>
      <c r="N36" s="72"/>
      <c r="O36" s="72"/>
      <c r="P36" s="72"/>
      <c r="Q36" s="72"/>
      <c r="R36" s="72"/>
      <c r="S36" s="73"/>
      <c r="U36" s="125" t="str">
        <f>IF(W36,VLOOKUP(MIN(X36:AO36),'Data Validation (hidden)'!$B$2:$C$20,2,FALSE),IF(COUNTA(B36:S36)&gt;0,"'Scheme Name' missing but values entered in other columns",""))</f>
        <v/>
      </c>
      <c r="W36" s="126" t="b">
        <f t="shared" si="2"/>
        <v>0</v>
      </c>
      <c r="X36" s="127">
        <f t="shared" si="3"/>
        <v>1</v>
      </c>
      <c r="Y36" s="127">
        <f t="shared" si="4"/>
        <v>2</v>
      </c>
      <c r="Z36" s="127">
        <f t="shared" si="5"/>
        <v>3</v>
      </c>
      <c r="AA36" s="127">
        <f t="shared" si="6"/>
        <v>4</v>
      </c>
      <c r="AB36" s="127">
        <f t="shared" si="7"/>
        <v>5</v>
      </c>
      <c r="AC36" s="127" t="str">
        <f t="shared" si="8"/>
        <v/>
      </c>
      <c r="AD36" s="127" t="str">
        <f t="shared" si="9"/>
        <v/>
      </c>
      <c r="AE36" s="127" t="str">
        <f t="shared" si="10"/>
        <v/>
      </c>
      <c r="AF36" s="127" t="str">
        <f t="shared" si="11"/>
        <v/>
      </c>
      <c r="AG36" s="127">
        <f t="shared" si="12"/>
        <v>10</v>
      </c>
      <c r="AH36" s="127">
        <f t="shared" si="13"/>
        <v>11</v>
      </c>
      <c r="AI36" s="127">
        <f t="shared" si="14"/>
        <v>12</v>
      </c>
      <c r="AJ36" s="127">
        <f t="shared" si="15"/>
        <v>13</v>
      </c>
      <c r="AK36" s="127">
        <f t="shared" si="16"/>
        <v>14</v>
      </c>
      <c r="AL36" s="127">
        <f t="shared" si="17"/>
        <v>15</v>
      </c>
      <c r="AM36" s="127">
        <f t="shared" si="18"/>
        <v>16</v>
      </c>
      <c r="AN36" s="128" t="str">
        <f t="shared" si="19"/>
        <v/>
      </c>
      <c r="AO36" s="127">
        <f t="shared" ca="1" si="20"/>
        <v>17</v>
      </c>
      <c r="AP36" s="127" t="b">
        <f t="shared" ca="1" si="21"/>
        <v>1</v>
      </c>
      <c r="AQ36" s="127" t="b">
        <f t="shared" ca="1" si="22"/>
        <v>1</v>
      </c>
      <c r="AR36" s="127" t="b">
        <f t="shared" si="23"/>
        <v>0</v>
      </c>
      <c r="AS36" s="127" t="b">
        <f t="shared" si="24"/>
        <v>0</v>
      </c>
      <c r="AT36" s="127" t="b">
        <f t="shared" ca="1" si="25"/>
        <v>1</v>
      </c>
      <c r="AU36" s="127" t="b">
        <f t="shared" ca="1" si="26"/>
        <v>1</v>
      </c>
      <c r="AV36" s="127" t="b">
        <f t="shared" ca="1" si="27"/>
        <v>1</v>
      </c>
      <c r="AW36" s="127" t="b">
        <f t="shared" ca="1" si="28"/>
        <v>1</v>
      </c>
      <c r="AX36" s="127" t="b">
        <f t="shared" ca="1" si="29"/>
        <v>1</v>
      </c>
      <c r="AY36" s="127" t="b">
        <f t="shared" ca="1" si="30"/>
        <v>1</v>
      </c>
      <c r="AZ36" s="127" t="b">
        <f t="shared" ca="1" si="31"/>
        <v>1</v>
      </c>
      <c r="BA36" s="127" t="b">
        <f t="shared" ca="1" si="32"/>
        <v>1</v>
      </c>
      <c r="BB36" s="127" t="b">
        <f t="shared" ca="1" si="33"/>
        <v>1</v>
      </c>
      <c r="BC36" s="127" t="b">
        <f t="shared" ca="1" si="34"/>
        <v>1</v>
      </c>
      <c r="BD36" s="127" t="b">
        <f t="shared" ca="1" si="35"/>
        <v>1</v>
      </c>
      <c r="BE36" s="127" t="b">
        <f t="shared" ca="1" si="36"/>
        <v>1</v>
      </c>
      <c r="BF36" s="127" t="b">
        <f t="shared" ca="1" si="37"/>
        <v>1</v>
      </c>
      <c r="BG36" s="129" t="b">
        <f t="shared" si="38"/>
        <v>0</v>
      </c>
    </row>
    <row r="37" spans="1:59" ht="24.95" customHeight="1" x14ac:dyDescent="0.2">
      <c r="A37" s="74"/>
      <c r="B37" s="69"/>
      <c r="C37" s="75"/>
      <c r="D37" s="68"/>
      <c r="E37" s="68"/>
      <c r="F37" s="67"/>
      <c r="G37" s="67"/>
      <c r="H37" s="67"/>
      <c r="I37" s="67"/>
      <c r="J37" s="70"/>
      <c r="K37" s="71"/>
      <c r="L37" s="72"/>
      <c r="M37" s="72"/>
      <c r="N37" s="72"/>
      <c r="O37" s="72"/>
      <c r="P37" s="72"/>
      <c r="Q37" s="72"/>
      <c r="R37" s="72"/>
      <c r="S37" s="73"/>
      <c r="U37" s="125" t="str">
        <f>IF(W37,VLOOKUP(MIN(X37:AO37),'Data Validation (hidden)'!$B$2:$C$20,2,FALSE),IF(COUNTA(B37:S37)&gt;0,"'Scheme Name' missing but values entered in other columns",""))</f>
        <v/>
      </c>
      <c r="W37" s="126" t="b">
        <f t="shared" si="2"/>
        <v>0</v>
      </c>
      <c r="X37" s="127">
        <f t="shared" si="3"/>
        <v>1</v>
      </c>
      <c r="Y37" s="127">
        <f t="shared" si="4"/>
        <v>2</v>
      </c>
      <c r="Z37" s="127">
        <f t="shared" si="5"/>
        <v>3</v>
      </c>
      <c r="AA37" s="127">
        <f t="shared" si="6"/>
        <v>4</v>
      </c>
      <c r="AB37" s="127">
        <f t="shared" si="7"/>
        <v>5</v>
      </c>
      <c r="AC37" s="127" t="str">
        <f t="shared" si="8"/>
        <v/>
      </c>
      <c r="AD37" s="127" t="str">
        <f t="shared" si="9"/>
        <v/>
      </c>
      <c r="AE37" s="127" t="str">
        <f t="shared" si="10"/>
        <v/>
      </c>
      <c r="AF37" s="127" t="str">
        <f t="shared" si="11"/>
        <v/>
      </c>
      <c r="AG37" s="127">
        <f t="shared" si="12"/>
        <v>10</v>
      </c>
      <c r="AH37" s="127">
        <f t="shared" si="13"/>
        <v>11</v>
      </c>
      <c r="AI37" s="127">
        <f t="shared" si="14"/>
        <v>12</v>
      </c>
      <c r="AJ37" s="127">
        <f t="shared" si="15"/>
        <v>13</v>
      </c>
      <c r="AK37" s="127">
        <f t="shared" si="16"/>
        <v>14</v>
      </c>
      <c r="AL37" s="127">
        <f t="shared" si="17"/>
        <v>15</v>
      </c>
      <c r="AM37" s="127">
        <f t="shared" si="18"/>
        <v>16</v>
      </c>
      <c r="AN37" s="128" t="str">
        <f t="shared" si="19"/>
        <v/>
      </c>
      <c r="AO37" s="127">
        <f t="shared" ca="1" si="20"/>
        <v>17</v>
      </c>
      <c r="AP37" s="127" t="b">
        <f t="shared" ca="1" si="21"/>
        <v>1</v>
      </c>
      <c r="AQ37" s="127" t="b">
        <f t="shared" ca="1" si="22"/>
        <v>1</v>
      </c>
      <c r="AR37" s="127" t="b">
        <f t="shared" si="23"/>
        <v>0</v>
      </c>
      <c r="AS37" s="127" t="b">
        <f t="shared" si="24"/>
        <v>0</v>
      </c>
      <c r="AT37" s="127" t="b">
        <f t="shared" ca="1" si="25"/>
        <v>1</v>
      </c>
      <c r="AU37" s="127" t="b">
        <f t="shared" ca="1" si="26"/>
        <v>1</v>
      </c>
      <c r="AV37" s="127" t="b">
        <f t="shared" ca="1" si="27"/>
        <v>1</v>
      </c>
      <c r="AW37" s="127" t="b">
        <f t="shared" ca="1" si="28"/>
        <v>1</v>
      </c>
      <c r="AX37" s="127" t="b">
        <f t="shared" ca="1" si="29"/>
        <v>1</v>
      </c>
      <c r="AY37" s="127" t="b">
        <f t="shared" ca="1" si="30"/>
        <v>1</v>
      </c>
      <c r="AZ37" s="127" t="b">
        <f t="shared" ca="1" si="31"/>
        <v>1</v>
      </c>
      <c r="BA37" s="127" t="b">
        <f t="shared" ca="1" si="32"/>
        <v>1</v>
      </c>
      <c r="BB37" s="127" t="b">
        <f t="shared" ca="1" si="33"/>
        <v>1</v>
      </c>
      <c r="BC37" s="127" t="b">
        <f t="shared" ca="1" si="34"/>
        <v>1</v>
      </c>
      <c r="BD37" s="127" t="b">
        <f t="shared" ca="1" si="35"/>
        <v>1</v>
      </c>
      <c r="BE37" s="127" t="b">
        <f t="shared" ca="1" si="36"/>
        <v>1</v>
      </c>
      <c r="BF37" s="127" t="b">
        <f t="shared" ca="1" si="37"/>
        <v>1</v>
      </c>
      <c r="BG37" s="129" t="b">
        <f t="shared" si="38"/>
        <v>0</v>
      </c>
    </row>
    <row r="38" spans="1:59" ht="24.95" customHeight="1" x14ac:dyDescent="0.2">
      <c r="A38" s="74"/>
      <c r="B38" s="69"/>
      <c r="C38" s="75"/>
      <c r="D38" s="68"/>
      <c r="E38" s="68"/>
      <c r="F38" s="67"/>
      <c r="G38" s="67"/>
      <c r="H38" s="67"/>
      <c r="I38" s="67"/>
      <c r="J38" s="70"/>
      <c r="K38" s="71"/>
      <c r="L38" s="72"/>
      <c r="M38" s="72"/>
      <c r="N38" s="72"/>
      <c r="O38" s="72"/>
      <c r="P38" s="72"/>
      <c r="Q38" s="72"/>
      <c r="R38" s="72"/>
      <c r="S38" s="73"/>
      <c r="U38" s="125" t="str">
        <f>IF(W38,VLOOKUP(MIN(X38:AO38),'Data Validation (hidden)'!$B$2:$C$20,2,FALSE),IF(COUNTA(B38:S38)&gt;0,"'Scheme Name' missing but values entered in other columns",""))</f>
        <v/>
      </c>
      <c r="W38" s="126" t="b">
        <f t="shared" si="2"/>
        <v>0</v>
      </c>
      <c r="X38" s="127">
        <f t="shared" si="3"/>
        <v>1</v>
      </c>
      <c r="Y38" s="127">
        <f t="shared" si="4"/>
        <v>2</v>
      </c>
      <c r="Z38" s="127">
        <f t="shared" si="5"/>
        <v>3</v>
      </c>
      <c r="AA38" s="127">
        <f t="shared" si="6"/>
        <v>4</v>
      </c>
      <c r="AB38" s="127">
        <f t="shared" si="7"/>
        <v>5</v>
      </c>
      <c r="AC38" s="127" t="str">
        <f t="shared" si="8"/>
        <v/>
      </c>
      <c r="AD38" s="127" t="str">
        <f t="shared" si="9"/>
        <v/>
      </c>
      <c r="AE38" s="127" t="str">
        <f t="shared" si="10"/>
        <v/>
      </c>
      <c r="AF38" s="127" t="str">
        <f t="shared" si="11"/>
        <v/>
      </c>
      <c r="AG38" s="127">
        <f t="shared" si="12"/>
        <v>10</v>
      </c>
      <c r="AH38" s="127">
        <f t="shared" si="13"/>
        <v>11</v>
      </c>
      <c r="AI38" s="127">
        <f t="shared" si="14"/>
        <v>12</v>
      </c>
      <c r="AJ38" s="127">
        <f t="shared" si="15"/>
        <v>13</v>
      </c>
      <c r="AK38" s="127">
        <f t="shared" si="16"/>
        <v>14</v>
      </c>
      <c r="AL38" s="127">
        <f t="shared" si="17"/>
        <v>15</v>
      </c>
      <c r="AM38" s="127">
        <f t="shared" si="18"/>
        <v>16</v>
      </c>
      <c r="AN38" s="128" t="str">
        <f t="shared" si="19"/>
        <v/>
      </c>
      <c r="AO38" s="127">
        <f t="shared" ca="1" si="20"/>
        <v>17</v>
      </c>
      <c r="AP38" s="127" t="b">
        <f t="shared" ca="1" si="21"/>
        <v>1</v>
      </c>
      <c r="AQ38" s="127" t="b">
        <f t="shared" ca="1" si="22"/>
        <v>1</v>
      </c>
      <c r="AR38" s="127" t="b">
        <f t="shared" si="23"/>
        <v>0</v>
      </c>
      <c r="AS38" s="127" t="b">
        <f t="shared" si="24"/>
        <v>0</v>
      </c>
      <c r="AT38" s="127" t="b">
        <f t="shared" ca="1" si="25"/>
        <v>1</v>
      </c>
      <c r="AU38" s="127" t="b">
        <f t="shared" ca="1" si="26"/>
        <v>1</v>
      </c>
      <c r="AV38" s="127" t="b">
        <f t="shared" ca="1" si="27"/>
        <v>1</v>
      </c>
      <c r="AW38" s="127" t="b">
        <f t="shared" ca="1" si="28"/>
        <v>1</v>
      </c>
      <c r="AX38" s="127" t="b">
        <f t="shared" ca="1" si="29"/>
        <v>1</v>
      </c>
      <c r="AY38" s="127" t="b">
        <f t="shared" ca="1" si="30"/>
        <v>1</v>
      </c>
      <c r="AZ38" s="127" t="b">
        <f t="shared" ca="1" si="31"/>
        <v>1</v>
      </c>
      <c r="BA38" s="127" t="b">
        <f t="shared" ca="1" si="32"/>
        <v>1</v>
      </c>
      <c r="BB38" s="127" t="b">
        <f t="shared" ca="1" si="33"/>
        <v>1</v>
      </c>
      <c r="BC38" s="127" t="b">
        <f t="shared" ca="1" si="34"/>
        <v>1</v>
      </c>
      <c r="BD38" s="127" t="b">
        <f t="shared" ca="1" si="35"/>
        <v>1</v>
      </c>
      <c r="BE38" s="127" t="b">
        <f t="shared" ca="1" si="36"/>
        <v>1</v>
      </c>
      <c r="BF38" s="127" t="b">
        <f t="shared" ca="1" si="37"/>
        <v>1</v>
      </c>
      <c r="BG38" s="129" t="b">
        <f t="shared" si="38"/>
        <v>0</v>
      </c>
    </row>
    <row r="39" spans="1:59" ht="24.95" customHeight="1" x14ac:dyDescent="0.2">
      <c r="A39" s="74"/>
      <c r="B39" s="69"/>
      <c r="C39" s="75"/>
      <c r="D39" s="68"/>
      <c r="E39" s="68"/>
      <c r="F39" s="67"/>
      <c r="G39" s="67"/>
      <c r="H39" s="67"/>
      <c r="I39" s="67"/>
      <c r="J39" s="70"/>
      <c r="K39" s="71"/>
      <c r="L39" s="72"/>
      <c r="M39" s="72"/>
      <c r="N39" s="72"/>
      <c r="O39" s="72"/>
      <c r="P39" s="72"/>
      <c r="Q39" s="72"/>
      <c r="R39" s="72"/>
      <c r="S39" s="73"/>
      <c r="U39" s="125" t="str">
        <f>IF(W39,VLOOKUP(MIN(X39:AO39),'Data Validation (hidden)'!$B$2:$C$20,2,FALSE),IF(COUNTA(B39:S39)&gt;0,"'Scheme Name' missing but values entered in other columns",""))</f>
        <v/>
      </c>
      <c r="W39" s="126" t="b">
        <f t="shared" si="2"/>
        <v>0</v>
      </c>
      <c r="X39" s="127">
        <f t="shared" si="3"/>
        <v>1</v>
      </c>
      <c r="Y39" s="127">
        <f t="shared" si="4"/>
        <v>2</v>
      </c>
      <c r="Z39" s="127">
        <f t="shared" si="5"/>
        <v>3</v>
      </c>
      <c r="AA39" s="127">
        <f t="shared" si="6"/>
        <v>4</v>
      </c>
      <c r="AB39" s="127">
        <f t="shared" si="7"/>
        <v>5</v>
      </c>
      <c r="AC39" s="127" t="str">
        <f t="shared" si="8"/>
        <v/>
      </c>
      <c r="AD39" s="127" t="str">
        <f t="shared" si="9"/>
        <v/>
      </c>
      <c r="AE39" s="127" t="str">
        <f t="shared" si="10"/>
        <v/>
      </c>
      <c r="AF39" s="127" t="str">
        <f t="shared" si="11"/>
        <v/>
      </c>
      <c r="AG39" s="127">
        <f t="shared" si="12"/>
        <v>10</v>
      </c>
      <c r="AH39" s="127">
        <f t="shared" si="13"/>
        <v>11</v>
      </c>
      <c r="AI39" s="127">
        <f t="shared" si="14"/>
        <v>12</v>
      </c>
      <c r="AJ39" s="127">
        <f t="shared" si="15"/>
        <v>13</v>
      </c>
      <c r="AK39" s="127">
        <f t="shared" si="16"/>
        <v>14</v>
      </c>
      <c r="AL39" s="127">
        <f t="shared" si="17"/>
        <v>15</v>
      </c>
      <c r="AM39" s="127">
        <f t="shared" si="18"/>
        <v>16</v>
      </c>
      <c r="AN39" s="128" t="str">
        <f t="shared" si="19"/>
        <v/>
      </c>
      <c r="AO39" s="127">
        <f t="shared" ca="1" si="20"/>
        <v>17</v>
      </c>
      <c r="AP39" s="127" t="b">
        <f t="shared" ca="1" si="21"/>
        <v>1</v>
      </c>
      <c r="AQ39" s="127" t="b">
        <f t="shared" ca="1" si="22"/>
        <v>1</v>
      </c>
      <c r="AR39" s="127" t="b">
        <f t="shared" si="23"/>
        <v>0</v>
      </c>
      <c r="AS39" s="127" t="b">
        <f t="shared" si="24"/>
        <v>0</v>
      </c>
      <c r="AT39" s="127" t="b">
        <f t="shared" ca="1" si="25"/>
        <v>1</v>
      </c>
      <c r="AU39" s="127" t="b">
        <f t="shared" ca="1" si="26"/>
        <v>1</v>
      </c>
      <c r="AV39" s="127" t="b">
        <f t="shared" ca="1" si="27"/>
        <v>1</v>
      </c>
      <c r="AW39" s="127" t="b">
        <f t="shared" ca="1" si="28"/>
        <v>1</v>
      </c>
      <c r="AX39" s="127" t="b">
        <f t="shared" ca="1" si="29"/>
        <v>1</v>
      </c>
      <c r="AY39" s="127" t="b">
        <f t="shared" ca="1" si="30"/>
        <v>1</v>
      </c>
      <c r="AZ39" s="127" t="b">
        <f t="shared" ca="1" si="31"/>
        <v>1</v>
      </c>
      <c r="BA39" s="127" t="b">
        <f t="shared" ca="1" si="32"/>
        <v>1</v>
      </c>
      <c r="BB39" s="127" t="b">
        <f t="shared" ca="1" si="33"/>
        <v>1</v>
      </c>
      <c r="BC39" s="127" t="b">
        <f t="shared" ca="1" si="34"/>
        <v>1</v>
      </c>
      <c r="BD39" s="127" t="b">
        <f t="shared" ca="1" si="35"/>
        <v>1</v>
      </c>
      <c r="BE39" s="127" t="b">
        <f t="shared" ca="1" si="36"/>
        <v>1</v>
      </c>
      <c r="BF39" s="127" t="b">
        <f t="shared" ca="1" si="37"/>
        <v>1</v>
      </c>
      <c r="BG39" s="129" t="b">
        <f t="shared" si="38"/>
        <v>0</v>
      </c>
    </row>
    <row r="40" spans="1:59" ht="24.95" customHeight="1" x14ac:dyDescent="0.2">
      <c r="A40" s="74"/>
      <c r="B40" s="69"/>
      <c r="C40" s="75"/>
      <c r="D40" s="68"/>
      <c r="E40" s="68"/>
      <c r="F40" s="67"/>
      <c r="G40" s="67"/>
      <c r="H40" s="67"/>
      <c r="I40" s="67"/>
      <c r="J40" s="70"/>
      <c r="K40" s="71"/>
      <c r="L40" s="72"/>
      <c r="M40" s="72"/>
      <c r="N40" s="72"/>
      <c r="O40" s="72"/>
      <c r="P40" s="72"/>
      <c r="Q40" s="72"/>
      <c r="R40" s="72"/>
      <c r="S40" s="73"/>
      <c r="U40" s="125" t="str">
        <f>IF(W40,VLOOKUP(MIN(X40:AO40),'Data Validation (hidden)'!$B$2:$C$20,2,FALSE),IF(COUNTA(B40:S40)&gt;0,"'Scheme Name' missing but values entered in other columns",""))</f>
        <v/>
      </c>
      <c r="W40" s="126" t="b">
        <f t="shared" si="2"/>
        <v>0</v>
      </c>
      <c r="X40" s="127">
        <f t="shared" si="3"/>
        <v>1</v>
      </c>
      <c r="Y40" s="127">
        <f t="shared" si="4"/>
        <v>2</v>
      </c>
      <c r="Z40" s="127">
        <f t="shared" si="5"/>
        <v>3</v>
      </c>
      <c r="AA40" s="127">
        <f t="shared" si="6"/>
        <v>4</v>
      </c>
      <c r="AB40" s="127">
        <f t="shared" si="7"/>
        <v>5</v>
      </c>
      <c r="AC40" s="127" t="str">
        <f t="shared" si="8"/>
        <v/>
      </c>
      <c r="AD40" s="127" t="str">
        <f t="shared" si="9"/>
        <v/>
      </c>
      <c r="AE40" s="127" t="str">
        <f t="shared" si="10"/>
        <v/>
      </c>
      <c r="AF40" s="127" t="str">
        <f t="shared" si="11"/>
        <v/>
      </c>
      <c r="AG40" s="127">
        <f t="shared" si="12"/>
        <v>10</v>
      </c>
      <c r="AH40" s="127">
        <f t="shared" si="13"/>
        <v>11</v>
      </c>
      <c r="AI40" s="127">
        <f t="shared" si="14"/>
        <v>12</v>
      </c>
      <c r="AJ40" s="127">
        <f t="shared" si="15"/>
        <v>13</v>
      </c>
      <c r="AK40" s="127">
        <f t="shared" si="16"/>
        <v>14</v>
      </c>
      <c r="AL40" s="127">
        <f t="shared" si="17"/>
        <v>15</v>
      </c>
      <c r="AM40" s="127">
        <f t="shared" si="18"/>
        <v>16</v>
      </c>
      <c r="AN40" s="128" t="str">
        <f t="shared" si="19"/>
        <v/>
      </c>
      <c r="AO40" s="127">
        <f t="shared" ca="1" si="20"/>
        <v>17</v>
      </c>
      <c r="AP40" s="127" t="b">
        <f t="shared" ca="1" si="21"/>
        <v>1</v>
      </c>
      <c r="AQ40" s="127" t="b">
        <f t="shared" ca="1" si="22"/>
        <v>1</v>
      </c>
      <c r="AR40" s="127" t="b">
        <f t="shared" si="23"/>
        <v>0</v>
      </c>
      <c r="AS40" s="127" t="b">
        <f t="shared" si="24"/>
        <v>0</v>
      </c>
      <c r="AT40" s="127" t="b">
        <f t="shared" ca="1" si="25"/>
        <v>1</v>
      </c>
      <c r="AU40" s="127" t="b">
        <f t="shared" ca="1" si="26"/>
        <v>1</v>
      </c>
      <c r="AV40" s="127" t="b">
        <f t="shared" ca="1" si="27"/>
        <v>1</v>
      </c>
      <c r="AW40" s="127" t="b">
        <f t="shared" ca="1" si="28"/>
        <v>1</v>
      </c>
      <c r="AX40" s="127" t="b">
        <f t="shared" ca="1" si="29"/>
        <v>1</v>
      </c>
      <c r="AY40" s="127" t="b">
        <f t="shared" ca="1" si="30"/>
        <v>1</v>
      </c>
      <c r="AZ40" s="127" t="b">
        <f t="shared" ca="1" si="31"/>
        <v>1</v>
      </c>
      <c r="BA40" s="127" t="b">
        <f t="shared" ca="1" si="32"/>
        <v>1</v>
      </c>
      <c r="BB40" s="127" t="b">
        <f t="shared" ca="1" si="33"/>
        <v>1</v>
      </c>
      <c r="BC40" s="127" t="b">
        <f t="shared" ca="1" si="34"/>
        <v>1</v>
      </c>
      <c r="BD40" s="127" t="b">
        <f t="shared" ca="1" si="35"/>
        <v>1</v>
      </c>
      <c r="BE40" s="127" t="b">
        <f t="shared" ca="1" si="36"/>
        <v>1</v>
      </c>
      <c r="BF40" s="127" t="b">
        <f t="shared" ca="1" si="37"/>
        <v>1</v>
      </c>
      <c r="BG40" s="129" t="b">
        <f t="shared" si="38"/>
        <v>0</v>
      </c>
    </row>
    <row r="41" spans="1:59" ht="24.95" customHeight="1" x14ac:dyDescent="0.2">
      <c r="A41" s="74"/>
      <c r="B41" s="69"/>
      <c r="C41" s="75"/>
      <c r="D41" s="68"/>
      <c r="E41" s="68"/>
      <c r="F41" s="67"/>
      <c r="G41" s="67"/>
      <c r="H41" s="67"/>
      <c r="I41" s="67"/>
      <c r="J41" s="70"/>
      <c r="K41" s="71"/>
      <c r="L41" s="72"/>
      <c r="M41" s="72"/>
      <c r="N41" s="72"/>
      <c r="O41" s="72"/>
      <c r="P41" s="72"/>
      <c r="Q41" s="72"/>
      <c r="R41" s="72"/>
      <c r="S41" s="73"/>
      <c r="U41" s="125" t="str">
        <f>IF(W41,VLOOKUP(MIN(X41:AO41),'Data Validation (hidden)'!$B$2:$C$20,2,FALSE),IF(COUNTA(B41:S41)&gt;0,"'Scheme Name' missing but values entered in other columns",""))</f>
        <v/>
      </c>
      <c r="W41" s="126" t="b">
        <f t="shared" si="2"/>
        <v>0</v>
      </c>
      <c r="X41" s="127">
        <f t="shared" si="3"/>
        <v>1</v>
      </c>
      <c r="Y41" s="127">
        <f t="shared" si="4"/>
        <v>2</v>
      </c>
      <c r="Z41" s="127">
        <f t="shared" si="5"/>
        <v>3</v>
      </c>
      <c r="AA41" s="127">
        <f t="shared" si="6"/>
        <v>4</v>
      </c>
      <c r="AB41" s="127">
        <f t="shared" si="7"/>
        <v>5</v>
      </c>
      <c r="AC41" s="127" t="str">
        <f t="shared" si="8"/>
        <v/>
      </c>
      <c r="AD41" s="127" t="str">
        <f t="shared" si="9"/>
        <v/>
      </c>
      <c r="AE41" s="127" t="str">
        <f t="shared" si="10"/>
        <v/>
      </c>
      <c r="AF41" s="127" t="str">
        <f t="shared" si="11"/>
        <v/>
      </c>
      <c r="AG41" s="127">
        <f t="shared" si="12"/>
        <v>10</v>
      </c>
      <c r="AH41" s="127">
        <f t="shared" si="13"/>
        <v>11</v>
      </c>
      <c r="AI41" s="127">
        <f t="shared" si="14"/>
        <v>12</v>
      </c>
      <c r="AJ41" s="127">
        <f t="shared" si="15"/>
        <v>13</v>
      </c>
      <c r="AK41" s="127">
        <f t="shared" si="16"/>
        <v>14</v>
      </c>
      <c r="AL41" s="127">
        <f t="shared" si="17"/>
        <v>15</v>
      </c>
      <c r="AM41" s="127">
        <f t="shared" si="18"/>
        <v>16</v>
      </c>
      <c r="AN41" s="128" t="str">
        <f t="shared" si="19"/>
        <v/>
      </c>
      <c r="AO41" s="127">
        <f t="shared" ca="1" si="20"/>
        <v>17</v>
      </c>
      <c r="AP41" s="127" t="b">
        <f t="shared" ca="1" si="21"/>
        <v>1</v>
      </c>
      <c r="AQ41" s="127" t="b">
        <f t="shared" ca="1" si="22"/>
        <v>1</v>
      </c>
      <c r="AR41" s="127" t="b">
        <f t="shared" si="23"/>
        <v>0</v>
      </c>
      <c r="AS41" s="127" t="b">
        <f t="shared" si="24"/>
        <v>0</v>
      </c>
      <c r="AT41" s="127" t="b">
        <f t="shared" ca="1" si="25"/>
        <v>1</v>
      </c>
      <c r="AU41" s="127" t="b">
        <f t="shared" ca="1" si="26"/>
        <v>1</v>
      </c>
      <c r="AV41" s="127" t="b">
        <f t="shared" ca="1" si="27"/>
        <v>1</v>
      </c>
      <c r="AW41" s="127" t="b">
        <f t="shared" ca="1" si="28"/>
        <v>1</v>
      </c>
      <c r="AX41" s="127" t="b">
        <f t="shared" ca="1" si="29"/>
        <v>1</v>
      </c>
      <c r="AY41" s="127" t="b">
        <f t="shared" ca="1" si="30"/>
        <v>1</v>
      </c>
      <c r="AZ41" s="127" t="b">
        <f t="shared" ca="1" si="31"/>
        <v>1</v>
      </c>
      <c r="BA41" s="127" t="b">
        <f t="shared" ca="1" si="32"/>
        <v>1</v>
      </c>
      <c r="BB41" s="127" t="b">
        <f t="shared" ca="1" si="33"/>
        <v>1</v>
      </c>
      <c r="BC41" s="127" t="b">
        <f t="shared" ca="1" si="34"/>
        <v>1</v>
      </c>
      <c r="BD41" s="127" t="b">
        <f t="shared" ca="1" si="35"/>
        <v>1</v>
      </c>
      <c r="BE41" s="127" t="b">
        <f t="shared" ca="1" si="36"/>
        <v>1</v>
      </c>
      <c r="BF41" s="127" t="b">
        <f t="shared" ca="1" si="37"/>
        <v>1</v>
      </c>
      <c r="BG41" s="129" t="b">
        <f t="shared" si="38"/>
        <v>0</v>
      </c>
    </row>
    <row r="42" spans="1:59" ht="24.95" customHeight="1" x14ac:dyDescent="0.2">
      <c r="A42" s="74"/>
      <c r="B42" s="69"/>
      <c r="C42" s="75"/>
      <c r="D42" s="68"/>
      <c r="E42" s="68"/>
      <c r="F42" s="67"/>
      <c r="G42" s="67"/>
      <c r="H42" s="67"/>
      <c r="I42" s="67"/>
      <c r="J42" s="70"/>
      <c r="K42" s="71"/>
      <c r="L42" s="72"/>
      <c r="M42" s="72"/>
      <c r="N42" s="72"/>
      <c r="O42" s="72"/>
      <c r="P42" s="72"/>
      <c r="Q42" s="72"/>
      <c r="R42" s="72"/>
      <c r="S42" s="73"/>
      <c r="U42" s="125" t="str">
        <f>IF(W42,VLOOKUP(MIN(X42:AO42),'Data Validation (hidden)'!$B$2:$C$20,2,FALSE),IF(COUNTA(B42:S42)&gt;0,"'Scheme Name' missing but values entered in other columns",""))</f>
        <v/>
      </c>
      <c r="W42" s="126" t="b">
        <f t="shared" si="2"/>
        <v>0</v>
      </c>
      <c r="X42" s="127">
        <f t="shared" si="3"/>
        <v>1</v>
      </c>
      <c r="Y42" s="127">
        <f t="shared" si="4"/>
        <v>2</v>
      </c>
      <c r="Z42" s="127">
        <f t="shared" si="5"/>
        <v>3</v>
      </c>
      <c r="AA42" s="127">
        <f t="shared" si="6"/>
        <v>4</v>
      </c>
      <c r="AB42" s="127">
        <f t="shared" si="7"/>
        <v>5</v>
      </c>
      <c r="AC42" s="127" t="str">
        <f t="shared" si="8"/>
        <v/>
      </c>
      <c r="AD42" s="127" t="str">
        <f t="shared" si="9"/>
        <v/>
      </c>
      <c r="AE42" s="127" t="str">
        <f t="shared" si="10"/>
        <v/>
      </c>
      <c r="AF42" s="127" t="str">
        <f t="shared" si="11"/>
        <v/>
      </c>
      <c r="AG42" s="127">
        <f t="shared" si="12"/>
        <v>10</v>
      </c>
      <c r="AH42" s="127">
        <f t="shared" si="13"/>
        <v>11</v>
      </c>
      <c r="AI42" s="127">
        <f t="shared" si="14"/>
        <v>12</v>
      </c>
      <c r="AJ42" s="127">
        <f t="shared" si="15"/>
        <v>13</v>
      </c>
      <c r="AK42" s="127">
        <f t="shared" si="16"/>
        <v>14</v>
      </c>
      <c r="AL42" s="127">
        <f t="shared" si="17"/>
        <v>15</v>
      </c>
      <c r="AM42" s="127">
        <f t="shared" si="18"/>
        <v>16</v>
      </c>
      <c r="AN42" s="128" t="str">
        <f t="shared" si="19"/>
        <v/>
      </c>
      <c r="AO42" s="127">
        <f t="shared" ca="1" si="20"/>
        <v>17</v>
      </c>
      <c r="AP42" s="127" t="b">
        <f t="shared" ca="1" si="21"/>
        <v>1</v>
      </c>
      <c r="AQ42" s="127" t="b">
        <f t="shared" ca="1" si="22"/>
        <v>1</v>
      </c>
      <c r="AR42" s="127" t="b">
        <f t="shared" si="23"/>
        <v>0</v>
      </c>
      <c r="AS42" s="127" t="b">
        <f t="shared" si="24"/>
        <v>0</v>
      </c>
      <c r="AT42" s="127" t="b">
        <f t="shared" ca="1" si="25"/>
        <v>1</v>
      </c>
      <c r="AU42" s="127" t="b">
        <f t="shared" ca="1" si="26"/>
        <v>1</v>
      </c>
      <c r="AV42" s="127" t="b">
        <f t="shared" ca="1" si="27"/>
        <v>1</v>
      </c>
      <c r="AW42" s="127" t="b">
        <f t="shared" ca="1" si="28"/>
        <v>1</v>
      </c>
      <c r="AX42" s="127" t="b">
        <f t="shared" ca="1" si="29"/>
        <v>1</v>
      </c>
      <c r="AY42" s="127" t="b">
        <f t="shared" ca="1" si="30"/>
        <v>1</v>
      </c>
      <c r="AZ42" s="127" t="b">
        <f t="shared" ca="1" si="31"/>
        <v>1</v>
      </c>
      <c r="BA42" s="127" t="b">
        <f t="shared" ca="1" si="32"/>
        <v>1</v>
      </c>
      <c r="BB42" s="127" t="b">
        <f t="shared" ca="1" si="33"/>
        <v>1</v>
      </c>
      <c r="BC42" s="127" t="b">
        <f t="shared" ca="1" si="34"/>
        <v>1</v>
      </c>
      <c r="BD42" s="127" t="b">
        <f t="shared" ca="1" si="35"/>
        <v>1</v>
      </c>
      <c r="BE42" s="127" t="b">
        <f t="shared" ca="1" si="36"/>
        <v>1</v>
      </c>
      <c r="BF42" s="127" t="b">
        <f t="shared" ca="1" si="37"/>
        <v>1</v>
      </c>
      <c r="BG42" s="129" t="b">
        <f t="shared" si="38"/>
        <v>0</v>
      </c>
    </row>
    <row r="43" spans="1:59" ht="24.95" customHeight="1" x14ac:dyDescent="0.2">
      <c r="A43" s="74"/>
      <c r="B43" s="69"/>
      <c r="C43" s="75"/>
      <c r="D43" s="68"/>
      <c r="E43" s="68"/>
      <c r="F43" s="67"/>
      <c r="G43" s="67"/>
      <c r="H43" s="67"/>
      <c r="I43" s="67"/>
      <c r="J43" s="70"/>
      <c r="K43" s="71"/>
      <c r="L43" s="72"/>
      <c r="M43" s="72"/>
      <c r="N43" s="72"/>
      <c r="O43" s="72"/>
      <c r="P43" s="72"/>
      <c r="Q43" s="72"/>
      <c r="R43" s="72"/>
      <c r="S43" s="73"/>
      <c r="U43" s="125" t="str">
        <f>IF(W43,VLOOKUP(MIN(X43:AO43),'Data Validation (hidden)'!$B$2:$C$20,2,FALSE),IF(COUNTA(B43:S43)&gt;0,"'Scheme Name' missing but values entered in other columns",""))</f>
        <v/>
      </c>
      <c r="W43" s="126" t="b">
        <f t="shared" si="2"/>
        <v>0</v>
      </c>
      <c r="X43" s="127">
        <f t="shared" si="3"/>
        <v>1</v>
      </c>
      <c r="Y43" s="127">
        <f t="shared" si="4"/>
        <v>2</v>
      </c>
      <c r="Z43" s="127">
        <f t="shared" si="5"/>
        <v>3</v>
      </c>
      <c r="AA43" s="127">
        <f t="shared" si="6"/>
        <v>4</v>
      </c>
      <c r="AB43" s="127">
        <f t="shared" si="7"/>
        <v>5</v>
      </c>
      <c r="AC43" s="127" t="str">
        <f t="shared" si="8"/>
        <v/>
      </c>
      <c r="AD43" s="127" t="str">
        <f t="shared" si="9"/>
        <v/>
      </c>
      <c r="AE43" s="127" t="str">
        <f t="shared" si="10"/>
        <v/>
      </c>
      <c r="AF43" s="127" t="str">
        <f t="shared" si="11"/>
        <v/>
      </c>
      <c r="AG43" s="127">
        <f t="shared" si="12"/>
        <v>10</v>
      </c>
      <c r="AH43" s="127">
        <f t="shared" si="13"/>
        <v>11</v>
      </c>
      <c r="AI43" s="127">
        <f t="shared" si="14"/>
        <v>12</v>
      </c>
      <c r="AJ43" s="127">
        <f t="shared" si="15"/>
        <v>13</v>
      </c>
      <c r="AK43" s="127">
        <f t="shared" si="16"/>
        <v>14</v>
      </c>
      <c r="AL43" s="127">
        <f t="shared" si="17"/>
        <v>15</v>
      </c>
      <c r="AM43" s="127">
        <f t="shared" si="18"/>
        <v>16</v>
      </c>
      <c r="AN43" s="128" t="str">
        <f t="shared" si="19"/>
        <v/>
      </c>
      <c r="AO43" s="127">
        <f t="shared" ca="1" si="20"/>
        <v>17</v>
      </c>
      <c r="AP43" s="127" t="b">
        <f t="shared" ca="1" si="21"/>
        <v>1</v>
      </c>
      <c r="AQ43" s="127" t="b">
        <f t="shared" ca="1" si="22"/>
        <v>1</v>
      </c>
      <c r="AR43" s="127" t="b">
        <f t="shared" si="23"/>
        <v>0</v>
      </c>
      <c r="AS43" s="127" t="b">
        <f t="shared" si="24"/>
        <v>0</v>
      </c>
      <c r="AT43" s="127" t="b">
        <f t="shared" ca="1" si="25"/>
        <v>1</v>
      </c>
      <c r="AU43" s="127" t="b">
        <f t="shared" ca="1" si="26"/>
        <v>1</v>
      </c>
      <c r="AV43" s="127" t="b">
        <f t="shared" ca="1" si="27"/>
        <v>1</v>
      </c>
      <c r="AW43" s="127" t="b">
        <f t="shared" ca="1" si="28"/>
        <v>1</v>
      </c>
      <c r="AX43" s="127" t="b">
        <f t="shared" ca="1" si="29"/>
        <v>1</v>
      </c>
      <c r="AY43" s="127" t="b">
        <f t="shared" ca="1" si="30"/>
        <v>1</v>
      </c>
      <c r="AZ43" s="127" t="b">
        <f t="shared" ca="1" si="31"/>
        <v>1</v>
      </c>
      <c r="BA43" s="127" t="b">
        <f t="shared" ca="1" si="32"/>
        <v>1</v>
      </c>
      <c r="BB43" s="127" t="b">
        <f t="shared" ca="1" si="33"/>
        <v>1</v>
      </c>
      <c r="BC43" s="127" t="b">
        <f t="shared" ca="1" si="34"/>
        <v>1</v>
      </c>
      <c r="BD43" s="127" t="b">
        <f t="shared" ca="1" si="35"/>
        <v>1</v>
      </c>
      <c r="BE43" s="127" t="b">
        <f t="shared" ca="1" si="36"/>
        <v>1</v>
      </c>
      <c r="BF43" s="127" t="b">
        <f t="shared" ca="1" si="37"/>
        <v>1</v>
      </c>
      <c r="BG43" s="129" t="b">
        <f t="shared" si="38"/>
        <v>0</v>
      </c>
    </row>
    <row r="44" spans="1:59" ht="24.95" customHeight="1" x14ac:dyDescent="0.2">
      <c r="A44" s="74"/>
      <c r="B44" s="69"/>
      <c r="C44" s="75"/>
      <c r="D44" s="68"/>
      <c r="E44" s="68"/>
      <c r="F44" s="67"/>
      <c r="G44" s="67"/>
      <c r="H44" s="67"/>
      <c r="I44" s="67"/>
      <c r="J44" s="70"/>
      <c r="K44" s="71"/>
      <c r="L44" s="72"/>
      <c r="M44" s="72"/>
      <c r="N44" s="72"/>
      <c r="O44" s="72"/>
      <c r="P44" s="72"/>
      <c r="Q44" s="72"/>
      <c r="R44" s="72"/>
      <c r="S44" s="73"/>
      <c r="U44" s="125" t="str">
        <f>IF(W44,VLOOKUP(MIN(X44:AO44),'Data Validation (hidden)'!$B$2:$C$20,2,FALSE),IF(COUNTA(B44:S44)&gt;0,"'Scheme Name' missing but values entered in other columns",""))</f>
        <v/>
      </c>
      <c r="W44" s="126" t="b">
        <f t="shared" si="2"/>
        <v>0</v>
      </c>
      <c r="X44" s="127">
        <f t="shared" si="3"/>
        <v>1</v>
      </c>
      <c r="Y44" s="127">
        <f t="shared" si="4"/>
        <v>2</v>
      </c>
      <c r="Z44" s="127">
        <f t="shared" si="5"/>
        <v>3</v>
      </c>
      <c r="AA44" s="127">
        <f t="shared" si="6"/>
        <v>4</v>
      </c>
      <c r="AB44" s="127">
        <f t="shared" si="7"/>
        <v>5</v>
      </c>
      <c r="AC44" s="127" t="str">
        <f t="shared" si="8"/>
        <v/>
      </c>
      <c r="AD44" s="127" t="str">
        <f t="shared" si="9"/>
        <v/>
      </c>
      <c r="AE44" s="127" t="str">
        <f t="shared" si="10"/>
        <v/>
      </c>
      <c r="AF44" s="127" t="str">
        <f t="shared" si="11"/>
        <v/>
      </c>
      <c r="AG44" s="127">
        <f t="shared" si="12"/>
        <v>10</v>
      </c>
      <c r="AH44" s="127">
        <f t="shared" si="13"/>
        <v>11</v>
      </c>
      <c r="AI44" s="127">
        <f t="shared" si="14"/>
        <v>12</v>
      </c>
      <c r="AJ44" s="127">
        <f t="shared" si="15"/>
        <v>13</v>
      </c>
      <c r="AK44" s="127">
        <f t="shared" si="16"/>
        <v>14</v>
      </c>
      <c r="AL44" s="127">
        <f t="shared" si="17"/>
        <v>15</v>
      </c>
      <c r="AM44" s="127">
        <f t="shared" si="18"/>
        <v>16</v>
      </c>
      <c r="AN44" s="128" t="str">
        <f t="shared" si="19"/>
        <v/>
      </c>
      <c r="AO44" s="127">
        <f t="shared" ca="1" si="20"/>
        <v>17</v>
      </c>
      <c r="AP44" s="127" t="b">
        <f t="shared" ca="1" si="21"/>
        <v>1</v>
      </c>
      <c r="AQ44" s="127" t="b">
        <f t="shared" ca="1" si="22"/>
        <v>1</v>
      </c>
      <c r="AR44" s="127" t="b">
        <f t="shared" si="23"/>
        <v>0</v>
      </c>
      <c r="AS44" s="127" t="b">
        <f t="shared" si="24"/>
        <v>0</v>
      </c>
      <c r="AT44" s="127" t="b">
        <f t="shared" ca="1" si="25"/>
        <v>1</v>
      </c>
      <c r="AU44" s="127" t="b">
        <f t="shared" ca="1" si="26"/>
        <v>1</v>
      </c>
      <c r="AV44" s="127" t="b">
        <f t="shared" ca="1" si="27"/>
        <v>1</v>
      </c>
      <c r="AW44" s="127" t="b">
        <f t="shared" ca="1" si="28"/>
        <v>1</v>
      </c>
      <c r="AX44" s="127" t="b">
        <f t="shared" ca="1" si="29"/>
        <v>1</v>
      </c>
      <c r="AY44" s="127" t="b">
        <f t="shared" ca="1" si="30"/>
        <v>1</v>
      </c>
      <c r="AZ44" s="127" t="b">
        <f t="shared" ca="1" si="31"/>
        <v>1</v>
      </c>
      <c r="BA44" s="127" t="b">
        <f t="shared" ca="1" si="32"/>
        <v>1</v>
      </c>
      <c r="BB44" s="127" t="b">
        <f t="shared" ca="1" si="33"/>
        <v>1</v>
      </c>
      <c r="BC44" s="127" t="b">
        <f t="shared" ca="1" si="34"/>
        <v>1</v>
      </c>
      <c r="BD44" s="127" t="b">
        <f t="shared" ca="1" si="35"/>
        <v>1</v>
      </c>
      <c r="BE44" s="127" t="b">
        <f t="shared" ca="1" si="36"/>
        <v>1</v>
      </c>
      <c r="BF44" s="127" t="b">
        <f t="shared" ca="1" si="37"/>
        <v>1</v>
      </c>
      <c r="BG44" s="129" t="b">
        <f t="shared" si="38"/>
        <v>0</v>
      </c>
    </row>
    <row r="45" spans="1:59" ht="24.95" customHeight="1" x14ac:dyDescent="0.2">
      <c r="A45" s="74"/>
      <c r="B45" s="69"/>
      <c r="C45" s="75"/>
      <c r="D45" s="68"/>
      <c r="E45" s="68"/>
      <c r="F45" s="67"/>
      <c r="G45" s="67"/>
      <c r="H45" s="67"/>
      <c r="I45" s="67"/>
      <c r="J45" s="70"/>
      <c r="K45" s="71"/>
      <c r="L45" s="72"/>
      <c r="M45" s="72"/>
      <c r="N45" s="72"/>
      <c r="O45" s="72"/>
      <c r="P45" s="72"/>
      <c r="Q45" s="72"/>
      <c r="R45" s="72"/>
      <c r="S45" s="73"/>
      <c r="U45" s="125" t="str">
        <f>IF(W45,VLOOKUP(MIN(X45:AO45),'Data Validation (hidden)'!$B$2:$C$20,2,FALSE),IF(COUNTA(B45:S45)&gt;0,"'Scheme Name' missing but values entered in other columns",""))</f>
        <v/>
      </c>
      <c r="W45" s="126" t="b">
        <f t="shared" si="2"/>
        <v>0</v>
      </c>
      <c r="X45" s="127">
        <f t="shared" si="3"/>
        <v>1</v>
      </c>
      <c r="Y45" s="127">
        <f t="shared" si="4"/>
        <v>2</v>
      </c>
      <c r="Z45" s="127">
        <f t="shared" si="5"/>
        <v>3</v>
      </c>
      <c r="AA45" s="127">
        <f t="shared" si="6"/>
        <v>4</v>
      </c>
      <c r="AB45" s="127">
        <f t="shared" si="7"/>
        <v>5</v>
      </c>
      <c r="AC45" s="127" t="str">
        <f t="shared" si="8"/>
        <v/>
      </c>
      <c r="AD45" s="127" t="str">
        <f t="shared" si="9"/>
        <v/>
      </c>
      <c r="AE45" s="127" t="str">
        <f t="shared" si="10"/>
        <v/>
      </c>
      <c r="AF45" s="127" t="str">
        <f t="shared" si="11"/>
        <v/>
      </c>
      <c r="AG45" s="127">
        <f t="shared" si="12"/>
        <v>10</v>
      </c>
      <c r="AH45" s="127">
        <f t="shared" si="13"/>
        <v>11</v>
      </c>
      <c r="AI45" s="127">
        <f t="shared" si="14"/>
        <v>12</v>
      </c>
      <c r="AJ45" s="127">
        <f t="shared" si="15"/>
        <v>13</v>
      </c>
      <c r="AK45" s="127">
        <f t="shared" si="16"/>
        <v>14</v>
      </c>
      <c r="AL45" s="127">
        <f t="shared" si="17"/>
        <v>15</v>
      </c>
      <c r="AM45" s="127">
        <f t="shared" si="18"/>
        <v>16</v>
      </c>
      <c r="AN45" s="128" t="str">
        <f t="shared" si="19"/>
        <v/>
      </c>
      <c r="AO45" s="127">
        <f t="shared" ca="1" si="20"/>
        <v>17</v>
      </c>
      <c r="AP45" s="127" t="b">
        <f t="shared" ca="1" si="21"/>
        <v>1</v>
      </c>
      <c r="AQ45" s="127" t="b">
        <f t="shared" ca="1" si="22"/>
        <v>1</v>
      </c>
      <c r="AR45" s="127" t="b">
        <f t="shared" si="23"/>
        <v>0</v>
      </c>
      <c r="AS45" s="127" t="b">
        <f t="shared" si="24"/>
        <v>0</v>
      </c>
      <c r="AT45" s="127" t="b">
        <f t="shared" ca="1" si="25"/>
        <v>1</v>
      </c>
      <c r="AU45" s="127" t="b">
        <f t="shared" ca="1" si="26"/>
        <v>1</v>
      </c>
      <c r="AV45" s="127" t="b">
        <f t="shared" ca="1" si="27"/>
        <v>1</v>
      </c>
      <c r="AW45" s="127" t="b">
        <f t="shared" ca="1" si="28"/>
        <v>1</v>
      </c>
      <c r="AX45" s="127" t="b">
        <f t="shared" ca="1" si="29"/>
        <v>1</v>
      </c>
      <c r="AY45" s="127" t="b">
        <f t="shared" ca="1" si="30"/>
        <v>1</v>
      </c>
      <c r="AZ45" s="127" t="b">
        <f t="shared" ca="1" si="31"/>
        <v>1</v>
      </c>
      <c r="BA45" s="127" t="b">
        <f t="shared" ca="1" si="32"/>
        <v>1</v>
      </c>
      <c r="BB45" s="127" t="b">
        <f t="shared" ca="1" si="33"/>
        <v>1</v>
      </c>
      <c r="BC45" s="127" t="b">
        <f t="shared" ca="1" si="34"/>
        <v>1</v>
      </c>
      <c r="BD45" s="127" t="b">
        <f t="shared" ca="1" si="35"/>
        <v>1</v>
      </c>
      <c r="BE45" s="127" t="b">
        <f t="shared" ca="1" si="36"/>
        <v>1</v>
      </c>
      <c r="BF45" s="127" t="b">
        <f t="shared" ca="1" si="37"/>
        <v>1</v>
      </c>
      <c r="BG45" s="129" t="b">
        <f t="shared" si="38"/>
        <v>0</v>
      </c>
    </row>
    <row r="46" spans="1:59" ht="24.95" customHeight="1" x14ac:dyDescent="0.2">
      <c r="A46" s="74"/>
      <c r="B46" s="69"/>
      <c r="C46" s="75"/>
      <c r="D46" s="68"/>
      <c r="E46" s="68"/>
      <c r="F46" s="67"/>
      <c r="G46" s="67"/>
      <c r="H46" s="67"/>
      <c r="I46" s="67"/>
      <c r="J46" s="70"/>
      <c r="K46" s="71"/>
      <c r="L46" s="72"/>
      <c r="M46" s="72"/>
      <c r="N46" s="72"/>
      <c r="O46" s="72"/>
      <c r="P46" s="72"/>
      <c r="Q46" s="72"/>
      <c r="R46" s="72"/>
      <c r="S46" s="73"/>
      <c r="U46" s="125" t="str">
        <f>IF(W46,VLOOKUP(MIN(X46:AO46),'Data Validation (hidden)'!$B$2:$C$20,2,FALSE),IF(COUNTA(B46:S46)&gt;0,"'Scheme Name' missing but values entered in other columns",""))</f>
        <v/>
      </c>
      <c r="W46" s="126" t="b">
        <f t="shared" si="2"/>
        <v>0</v>
      </c>
      <c r="X46" s="127">
        <f t="shared" si="3"/>
        <v>1</v>
      </c>
      <c r="Y46" s="127">
        <f t="shared" si="4"/>
        <v>2</v>
      </c>
      <c r="Z46" s="127">
        <f t="shared" si="5"/>
        <v>3</v>
      </c>
      <c r="AA46" s="127">
        <f t="shared" si="6"/>
        <v>4</v>
      </c>
      <c r="AB46" s="127">
        <f t="shared" si="7"/>
        <v>5</v>
      </c>
      <c r="AC46" s="127" t="str">
        <f t="shared" si="8"/>
        <v/>
      </c>
      <c r="AD46" s="127" t="str">
        <f t="shared" si="9"/>
        <v/>
      </c>
      <c r="AE46" s="127" t="str">
        <f t="shared" si="10"/>
        <v/>
      </c>
      <c r="AF46" s="127" t="str">
        <f t="shared" si="11"/>
        <v/>
      </c>
      <c r="AG46" s="127">
        <f t="shared" si="12"/>
        <v>10</v>
      </c>
      <c r="AH46" s="127">
        <f t="shared" si="13"/>
        <v>11</v>
      </c>
      <c r="AI46" s="127">
        <f t="shared" si="14"/>
        <v>12</v>
      </c>
      <c r="AJ46" s="127">
        <f t="shared" si="15"/>
        <v>13</v>
      </c>
      <c r="AK46" s="127">
        <f t="shared" si="16"/>
        <v>14</v>
      </c>
      <c r="AL46" s="127">
        <f t="shared" si="17"/>
        <v>15</v>
      </c>
      <c r="AM46" s="127">
        <f t="shared" si="18"/>
        <v>16</v>
      </c>
      <c r="AN46" s="128" t="str">
        <f t="shared" si="19"/>
        <v/>
      </c>
      <c r="AO46" s="127">
        <f t="shared" ca="1" si="20"/>
        <v>17</v>
      </c>
      <c r="AP46" s="127" t="b">
        <f t="shared" ca="1" si="21"/>
        <v>1</v>
      </c>
      <c r="AQ46" s="127" t="b">
        <f t="shared" ca="1" si="22"/>
        <v>1</v>
      </c>
      <c r="AR46" s="127" t="b">
        <f t="shared" si="23"/>
        <v>0</v>
      </c>
      <c r="AS46" s="127" t="b">
        <f t="shared" si="24"/>
        <v>0</v>
      </c>
      <c r="AT46" s="127" t="b">
        <f t="shared" ca="1" si="25"/>
        <v>1</v>
      </c>
      <c r="AU46" s="127" t="b">
        <f t="shared" ca="1" si="26"/>
        <v>1</v>
      </c>
      <c r="AV46" s="127" t="b">
        <f t="shared" ca="1" si="27"/>
        <v>1</v>
      </c>
      <c r="AW46" s="127" t="b">
        <f t="shared" ca="1" si="28"/>
        <v>1</v>
      </c>
      <c r="AX46" s="127" t="b">
        <f t="shared" ca="1" si="29"/>
        <v>1</v>
      </c>
      <c r="AY46" s="127" t="b">
        <f t="shared" ca="1" si="30"/>
        <v>1</v>
      </c>
      <c r="AZ46" s="127" t="b">
        <f t="shared" ca="1" si="31"/>
        <v>1</v>
      </c>
      <c r="BA46" s="127" t="b">
        <f t="shared" ca="1" si="32"/>
        <v>1</v>
      </c>
      <c r="BB46" s="127" t="b">
        <f t="shared" ca="1" si="33"/>
        <v>1</v>
      </c>
      <c r="BC46" s="127" t="b">
        <f t="shared" ca="1" si="34"/>
        <v>1</v>
      </c>
      <c r="BD46" s="127" t="b">
        <f t="shared" ca="1" si="35"/>
        <v>1</v>
      </c>
      <c r="BE46" s="127" t="b">
        <f t="shared" ca="1" si="36"/>
        <v>1</v>
      </c>
      <c r="BF46" s="127" t="b">
        <f t="shared" ca="1" si="37"/>
        <v>1</v>
      </c>
      <c r="BG46" s="129" t="b">
        <f t="shared" si="38"/>
        <v>0</v>
      </c>
    </row>
    <row r="47" spans="1:59" ht="24.95" customHeight="1" x14ac:dyDescent="0.2">
      <c r="A47" s="74"/>
      <c r="B47" s="69"/>
      <c r="C47" s="75"/>
      <c r="D47" s="68"/>
      <c r="E47" s="68"/>
      <c r="F47" s="67"/>
      <c r="G47" s="67"/>
      <c r="H47" s="67"/>
      <c r="I47" s="67"/>
      <c r="J47" s="70"/>
      <c r="K47" s="71"/>
      <c r="L47" s="72"/>
      <c r="M47" s="72"/>
      <c r="N47" s="72"/>
      <c r="O47" s="72"/>
      <c r="P47" s="72"/>
      <c r="Q47" s="72"/>
      <c r="R47" s="72"/>
      <c r="S47" s="73"/>
      <c r="U47" s="125" t="str">
        <f>IF(W47,VLOOKUP(MIN(X47:AO47),'Data Validation (hidden)'!$B$2:$C$20,2,FALSE),IF(COUNTA(B47:S47)&gt;0,"'Scheme Name' missing but values entered in other columns",""))</f>
        <v/>
      </c>
      <c r="W47" s="126" t="b">
        <f t="shared" si="2"/>
        <v>0</v>
      </c>
      <c r="X47" s="127">
        <f t="shared" si="3"/>
        <v>1</v>
      </c>
      <c r="Y47" s="127">
        <f t="shared" si="4"/>
        <v>2</v>
      </c>
      <c r="Z47" s="127">
        <f t="shared" si="5"/>
        <v>3</v>
      </c>
      <c r="AA47" s="127">
        <f t="shared" si="6"/>
        <v>4</v>
      </c>
      <c r="AB47" s="127">
        <f t="shared" si="7"/>
        <v>5</v>
      </c>
      <c r="AC47" s="127" t="str">
        <f t="shared" si="8"/>
        <v/>
      </c>
      <c r="AD47" s="127" t="str">
        <f t="shared" si="9"/>
        <v/>
      </c>
      <c r="AE47" s="127" t="str">
        <f t="shared" si="10"/>
        <v/>
      </c>
      <c r="AF47" s="127" t="str">
        <f t="shared" si="11"/>
        <v/>
      </c>
      <c r="AG47" s="127">
        <f t="shared" si="12"/>
        <v>10</v>
      </c>
      <c r="AH47" s="127">
        <f t="shared" si="13"/>
        <v>11</v>
      </c>
      <c r="AI47" s="127">
        <f t="shared" si="14"/>
        <v>12</v>
      </c>
      <c r="AJ47" s="127">
        <f t="shared" si="15"/>
        <v>13</v>
      </c>
      <c r="AK47" s="127">
        <f t="shared" si="16"/>
        <v>14</v>
      </c>
      <c r="AL47" s="127">
        <f t="shared" si="17"/>
        <v>15</v>
      </c>
      <c r="AM47" s="127">
        <f t="shared" si="18"/>
        <v>16</v>
      </c>
      <c r="AN47" s="128" t="str">
        <f t="shared" si="19"/>
        <v/>
      </c>
      <c r="AO47" s="127">
        <f t="shared" ca="1" si="20"/>
        <v>17</v>
      </c>
      <c r="AP47" s="127" t="b">
        <f t="shared" ca="1" si="21"/>
        <v>1</v>
      </c>
      <c r="AQ47" s="127" t="b">
        <f t="shared" ca="1" si="22"/>
        <v>1</v>
      </c>
      <c r="AR47" s="127" t="b">
        <f t="shared" si="23"/>
        <v>0</v>
      </c>
      <c r="AS47" s="127" t="b">
        <f t="shared" si="24"/>
        <v>0</v>
      </c>
      <c r="AT47" s="127" t="b">
        <f t="shared" ca="1" si="25"/>
        <v>1</v>
      </c>
      <c r="AU47" s="127" t="b">
        <f t="shared" ca="1" si="26"/>
        <v>1</v>
      </c>
      <c r="AV47" s="127" t="b">
        <f t="shared" ca="1" si="27"/>
        <v>1</v>
      </c>
      <c r="AW47" s="127" t="b">
        <f t="shared" ca="1" si="28"/>
        <v>1</v>
      </c>
      <c r="AX47" s="127" t="b">
        <f t="shared" ca="1" si="29"/>
        <v>1</v>
      </c>
      <c r="AY47" s="127" t="b">
        <f t="shared" ca="1" si="30"/>
        <v>1</v>
      </c>
      <c r="AZ47" s="127" t="b">
        <f t="shared" ca="1" si="31"/>
        <v>1</v>
      </c>
      <c r="BA47" s="127" t="b">
        <f t="shared" ca="1" si="32"/>
        <v>1</v>
      </c>
      <c r="BB47" s="127" t="b">
        <f t="shared" ca="1" si="33"/>
        <v>1</v>
      </c>
      <c r="BC47" s="127" t="b">
        <f t="shared" ca="1" si="34"/>
        <v>1</v>
      </c>
      <c r="BD47" s="127" t="b">
        <f t="shared" ca="1" si="35"/>
        <v>1</v>
      </c>
      <c r="BE47" s="127" t="b">
        <f t="shared" ca="1" si="36"/>
        <v>1</v>
      </c>
      <c r="BF47" s="127" t="b">
        <f t="shared" ca="1" si="37"/>
        <v>1</v>
      </c>
      <c r="BG47" s="129" t="b">
        <f t="shared" si="38"/>
        <v>0</v>
      </c>
    </row>
    <row r="48" spans="1:59" ht="24.95" customHeight="1" x14ac:dyDescent="0.2">
      <c r="A48" s="74"/>
      <c r="B48" s="69"/>
      <c r="C48" s="75"/>
      <c r="D48" s="68"/>
      <c r="E48" s="68"/>
      <c r="F48" s="67"/>
      <c r="G48" s="67"/>
      <c r="H48" s="67"/>
      <c r="I48" s="67"/>
      <c r="J48" s="70"/>
      <c r="K48" s="71"/>
      <c r="L48" s="72"/>
      <c r="M48" s="72"/>
      <c r="N48" s="72"/>
      <c r="O48" s="72"/>
      <c r="P48" s="72"/>
      <c r="Q48" s="72"/>
      <c r="R48" s="72"/>
      <c r="S48" s="73"/>
      <c r="U48" s="125" t="str">
        <f>IF(W48,VLOOKUP(MIN(X48:AO48),'Data Validation (hidden)'!$B$2:$C$20,2,FALSE),IF(COUNTA(B48:S48)&gt;0,"'Scheme Name' missing but values entered in other columns",""))</f>
        <v/>
      </c>
      <c r="W48" s="126" t="b">
        <f t="shared" si="2"/>
        <v>0</v>
      </c>
      <c r="X48" s="127">
        <f t="shared" si="3"/>
        <v>1</v>
      </c>
      <c r="Y48" s="127">
        <f t="shared" si="4"/>
        <v>2</v>
      </c>
      <c r="Z48" s="127">
        <f t="shared" si="5"/>
        <v>3</v>
      </c>
      <c r="AA48" s="127">
        <f t="shared" si="6"/>
        <v>4</v>
      </c>
      <c r="AB48" s="127">
        <f t="shared" si="7"/>
        <v>5</v>
      </c>
      <c r="AC48" s="127" t="str">
        <f t="shared" si="8"/>
        <v/>
      </c>
      <c r="AD48" s="127" t="str">
        <f t="shared" si="9"/>
        <v/>
      </c>
      <c r="AE48" s="127" t="str">
        <f t="shared" si="10"/>
        <v/>
      </c>
      <c r="AF48" s="127" t="str">
        <f t="shared" si="11"/>
        <v/>
      </c>
      <c r="AG48" s="127">
        <f t="shared" si="12"/>
        <v>10</v>
      </c>
      <c r="AH48" s="127">
        <f t="shared" si="13"/>
        <v>11</v>
      </c>
      <c r="AI48" s="127">
        <f t="shared" si="14"/>
        <v>12</v>
      </c>
      <c r="AJ48" s="127">
        <f t="shared" si="15"/>
        <v>13</v>
      </c>
      <c r="AK48" s="127">
        <f t="shared" si="16"/>
        <v>14</v>
      </c>
      <c r="AL48" s="127">
        <f t="shared" si="17"/>
        <v>15</v>
      </c>
      <c r="AM48" s="127">
        <f t="shared" si="18"/>
        <v>16</v>
      </c>
      <c r="AN48" s="128" t="str">
        <f t="shared" si="19"/>
        <v/>
      </c>
      <c r="AO48" s="127">
        <f t="shared" ca="1" si="20"/>
        <v>17</v>
      </c>
      <c r="AP48" s="127" t="b">
        <f t="shared" ca="1" si="21"/>
        <v>1</v>
      </c>
      <c r="AQ48" s="127" t="b">
        <f t="shared" ca="1" si="22"/>
        <v>1</v>
      </c>
      <c r="AR48" s="127" t="b">
        <f t="shared" si="23"/>
        <v>0</v>
      </c>
      <c r="AS48" s="127" t="b">
        <f t="shared" si="24"/>
        <v>0</v>
      </c>
      <c r="AT48" s="127" t="b">
        <f t="shared" ca="1" si="25"/>
        <v>1</v>
      </c>
      <c r="AU48" s="127" t="b">
        <f t="shared" ca="1" si="26"/>
        <v>1</v>
      </c>
      <c r="AV48" s="127" t="b">
        <f t="shared" ca="1" si="27"/>
        <v>1</v>
      </c>
      <c r="AW48" s="127" t="b">
        <f t="shared" ca="1" si="28"/>
        <v>1</v>
      </c>
      <c r="AX48" s="127" t="b">
        <f t="shared" ca="1" si="29"/>
        <v>1</v>
      </c>
      <c r="AY48" s="127" t="b">
        <f t="shared" ca="1" si="30"/>
        <v>1</v>
      </c>
      <c r="AZ48" s="127" t="b">
        <f t="shared" ca="1" si="31"/>
        <v>1</v>
      </c>
      <c r="BA48" s="127" t="b">
        <f t="shared" ca="1" si="32"/>
        <v>1</v>
      </c>
      <c r="BB48" s="127" t="b">
        <f t="shared" ca="1" si="33"/>
        <v>1</v>
      </c>
      <c r="BC48" s="127" t="b">
        <f t="shared" ca="1" si="34"/>
        <v>1</v>
      </c>
      <c r="BD48" s="127" t="b">
        <f t="shared" ca="1" si="35"/>
        <v>1</v>
      </c>
      <c r="BE48" s="127" t="b">
        <f t="shared" ca="1" si="36"/>
        <v>1</v>
      </c>
      <c r="BF48" s="127" t="b">
        <f t="shared" ca="1" si="37"/>
        <v>1</v>
      </c>
      <c r="BG48" s="129" t="b">
        <f t="shared" si="38"/>
        <v>0</v>
      </c>
    </row>
    <row r="49" spans="1:59" ht="24.95" customHeight="1" x14ac:dyDescent="0.2">
      <c r="A49" s="74"/>
      <c r="B49" s="69"/>
      <c r="C49" s="75"/>
      <c r="D49" s="68"/>
      <c r="E49" s="68"/>
      <c r="F49" s="67"/>
      <c r="G49" s="67"/>
      <c r="H49" s="67"/>
      <c r="I49" s="67"/>
      <c r="J49" s="70"/>
      <c r="K49" s="71"/>
      <c r="L49" s="72"/>
      <c r="M49" s="72"/>
      <c r="N49" s="72"/>
      <c r="O49" s="72"/>
      <c r="P49" s="72"/>
      <c r="Q49" s="72"/>
      <c r="R49" s="72"/>
      <c r="S49" s="73"/>
      <c r="U49" s="125" t="str">
        <f>IF(W49,VLOOKUP(MIN(X49:AO49),'Data Validation (hidden)'!$B$2:$C$20,2,FALSE),IF(COUNTA(B49:S49)&gt;0,"'Scheme Name' missing but values entered in other columns",""))</f>
        <v/>
      </c>
      <c r="W49" s="126" t="b">
        <f t="shared" si="2"/>
        <v>0</v>
      </c>
      <c r="X49" s="127">
        <f t="shared" si="3"/>
        <v>1</v>
      </c>
      <c r="Y49" s="127">
        <f t="shared" si="4"/>
        <v>2</v>
      </c>
      <c r="Z49" s="127">
        <f t="shared" si="5"/>
        <v>3</v>
      </c>
      <c r="AA49" s="127">
        <f t="shared" si="6"/>
        <v>4</v>
      </c>
      <c r="AB49" s="127">
        <f t="shared" si="7"/>
        <v>5</v>
      </c>
      <c r="AC49" s="127" t="str">
        <f t="shared" si="8"/>
        <v/>
      </c>
      <c r="AD49" s="127" t="str">
        <f t="shared" si="9"/>
        <v/>
      </c>
      <c r="AE49" s="127" t="str">
        <f t="shared" si="10"/>
        <v/>
      </c>
      <c r="AF49" s="127" t="str">
        <f t="shared" si="11"/>
        <v/>
      </c>
      <c r="AG49" s="127">
        <f t="shared" si="12"/>
        <v>10</v>
      </c>
      <c r="AH49" s="127">
        <f t="shared" si="13"/>
        <v>11</v>
      </c>
      <c r="AI49" s="127">
        <f t="shared" si="14"/>
        <v>12</v>
      </c>
      <c r="AJ49" s="127">
        <f t="shared" si="15"/>
        <v>13</v>
      </c>
      <c r="AK49" s="127">
        <f t="shared" si="16"/>
        <v>14</v>
      </c>
      <c r="AL49" s="127">
        <f t="shared" si="17"/>
        <v>15</v>
      </c>
      <c r="AM49" s="127">
        <f t="shared" si="18"/>
        <v>16</v>
      </c>
      <c r="AN49" s="128" t="str">
        <f t="shared" si="19"/>
        <v/>
      </c>
      <c r="AO49" s="127">
        <f t="shared" ca="1" si="20"/>
        <v>17</v>
      </c>
      <c r="AP49" s="127" t="b">
        <f t="shared" ca="1" si="21"/>
        <v>1</v>
      </c>
      <c r="AQ49" s="127" t="b">
        <f t="shared" ca="1" si="22"/>
        <v>1</v>
      </c>
      <c r="AR49" s="127" t="b">
        <f t="shared" si="23"/>
        <v>0</v>
      </c>
      <c r="AS49" s="127" t="b">
        <f t="shared" si="24"/>
        <v>0</v>
      </c>
      <c r="AT49" s="127" t="b">
        <f t="shared" ca="1" si="25"/>
        <v>1</v>
      </c>
      <c r="AU49" s="127" t="b">
        <f t="shared" ca="1" si="26"/>
        <v>1</v>
      </c>
      <c r="AV49" s="127" t="b">
        <f t="shared" ca="1" si="27"/>
        <v>1</v>
      </c>
      <c r="AW49" s="127" t="b">
        <f t="shared" ca="1" si="28"/>
        <v>1</v>
      </c>
      <c r="AX49" s="127" t="b">
        <f t="shared" ca="1" si="29"/>
        <v>1</v>
      </c>
      <c r="AY49" s="127" t="b">
        <f t="shared" ca="1" si="30"/>
        <v>1</v>
      </c>
      <c r="AZ49" s="127" t="b">
        <f t="shared" ca="1" si="31"/>
        <v>1</v>
      </c>
      <c r="BA49" s="127" t="b">
        <f t="shared" ca="1" si="32"/>
        <v>1</v>
      </c>
      <c r="BB49" s="127" t="b">
        <f t="shared" ca="1" si="33"/>
        <v>1</v>
      </c>
      <c r="BC49" s="127" t="b">
        <f t="shared" ca="1" si="34"/>
        <v>1</v>
      </c>
      <c r="BD49" s="127" t="b">
        <f t="shared" ca="1" si="35"/>
        <v>1</v>
      </c>
      <c r="BE49" s="127" t="b">
        <f t="shared" ca="1" si="36"/>
        <v>1</v>
      </c>
      <c r="BF49" s="127" t="b">
        <f t="shared" ca="1" si="37"/>
        <v>1</v>
      </c>
      <c r="BG49" s="129" t="b">
        <f t="shared" si="38"/>
        <v>0</v>
      </c>
    </row>
    <row r="50" spans="1:59" ht="24.95" customHeight="1" x14ac:dyDescent="0.2">
      <c r="A50" s="74"/>
      <c r="B50" s="69"/>
      <c r="C50" s="75"/>
      <c r="D50" s="68"/>
      <c r="E50" s="68"/>
      <c r="F50" s="67"/>
      <c r="G50" s="67"/>
      <c r="H50" s="67"/>
      <c r="I50" s="67"/>
      <c r="J50" s="70"/>
      <c r="K50" s="71"/>
      <c r="L50" s="72"/>
      <c r="M50" s="72"/>
      <c r="N50" s="72"/>
      <c r="O50" s="72"/>
      <c r="P50" s="72"/>
      <c r="Q50" s="72"/>
      <c r="R50" s="72"/>
      <c r="S50" s="73"/>
      <c r="U50" s="125" t="str">
        <f>IF(W50,VLOOKUP(MIN(X50:AO50),'Data Validation (hidden)'!$B$2:$C$20,2,FALSE),IF(COUNTA(B50:S50)&gt;0,"'Scheme Name' missing but values entered in other columns",""))</f>
        <v/>
      </c>
      <c r="W50" s="126" t="b">
        <f t="shared" si="2"/>
        <v>0</v>
      </c>
      <c r="X50" s="127">
        <f t="shared" si="3"/>
        <v>1</v>
      </c>
      <c r="Y50" s="127">
        <f t="shared" si="4"/>
        <v>2</v>
      </c>
      <c r="Z50" s="127">
        <f t="shared" si="5"/>
        <v>3</v>
      </c>
      <c r="AA50" s="127">
        <f t="shared" si="6"/>
        <v>4</v>
      </c>
      <c r="AB50" s="127">
        <f t="shared" si="7"/>
        <v>5</v>
      </c>
      <c r="AC50" s="127" t="str">
        <f t="shared" si="8"/>
        <v/>
      </c>
      <c r="AD50" s="127" t="str">
        <f t="shared" si="9"/>
        <v/>
      </c>
      <c r="AE50" s="127" t="str">
        <f t="shared" si="10"/>
        <v/>
      </c>
      <c r="AF50" s="127" t="str">
        <f t="shared" si="11"/>
        <v/>
      </c>
      <c r="AG50" s="127">
        <f t="shared" si="12"/>
        <v>10</v>
      </c>
      <c r="AH50" s="127">
        <f t="shared" si="13"/>
        <v>11</v>
      </c>
      <c r="AI50" s="127">
        <f t="shared" si="14"/>
        <v>12</v>
      </c>
      <c r="AJ50" s="127">
        <f t="shared" si="15"/>
        <v>13</v>
      </c>
      <c r="AK50" s="127">
        <f t="shared" si="16"/>
        <v>14</v>
      </c>
      <c r="AL50" s="127">
        <f t="shared" si="17"/>
        <v>15</v>
      </c>
      <c r="AM50" s="127">
        <f t="shared" si="18"/>
        <v>16</v>
      </c>
      <c r="AN50" s="128" t="str">
        <f t="shared" si="19"/>
        <v/>
      </c>
      <c r="AO50" s="127">
        <f t="shared" ca="1" si="20"/>
        <v>17</v>
      </c>
      <c r="AP50" s="127" t="b">
        <f t="shared" ca="1" si="21"/>
        <v>1</v>
      </c>
      <c r="AQ50" s="127" t="b">
        <f t="shared" ca="1" si="22"/>
        <v>1</v>
      </c>
      <c r="AR50" s="127" t="b">
        <f t="shared" si="23"/>
        <v>0</v>
      </c>
      <c r="AS50" s="127" t="b">
        <f t="shared" si="24"/>
        <v>0</v>
      </c>
      <c r="AT50" s="127" t="b">
        <f t="shared" ca="1" si="25"/>
        <v>1</v>
      </c>
      <c r="AU50" s="127" t="b">
        <f t="shared" ca="1" si="26"/>
        <v>1</v>
      </c>
      <c r="AV50" s="127" t="b">
        <f t="shared" ca="1" si="27"/>
        <v>1</v>
      </c>
      <c r="AW50" s="127" t="b">
        <f t="shared" ca="1" si="28"/>
        <v>1</v>
      </c>
      <c r="AX50" s="127" t="b">
        <f t="shared" ca="1" si="29"/>
        <v>1</v>
      </c>
      <c r="AY50" s="127" t="b">
        <f t="shared" ca="1" si="30"/>
        <v>1</v>
      </c>
      <c r="AZ50" s="127" t="b">
        <f t="shared" ca="1" si="31"/>
        <v>1</v>
      </c>
      <c r="BA50" s="127" t="b">
        <f t="shared" ca="1" si="32"/>
        <v>1</v>
      </c>
      <c r="BB50" s="127" t="b">
        <f t="shared" ca="1" si="33"/>
        <v>1</v>
      </c>
      <c r="BC50" s="127" t="b">
        <f t="shared" ca="1" si="34"/>
        <v>1</v>
      </c>
      <c r="BD50" s="127" t="b">
        <f t="shared" ca="1" si="35"/>
        <v>1</v>
      </c>
      <c r="BE50" s="127" t="b">
        <f t="shared" ca="1" si="36"/>
        <v>1</v>
      </c>
      <c r="BF50" s="127" t="b">
        <f t="shared" ca="1" si="37"/>
        <v>1</v>
      </c>
      <c r="BG50" s="129" t="b">
        <f t="shared" si="38"/>
        <v>0</v>
      </c>
    </row>
    <row r="51" spans="1:59" ht="24.95" customHeight="1" x14ac:dyDescent="0.2">
      <c r="A51" s="74"/>
      <c r="B51" s="69"/>
      <c r="C51" s="75"/>
      <c r="D51" s="68"/>
      <c r="E51" s="68"/>
      <c r="F51" s="67"/>
      <c r="G51" s="67"/>
      <c r="H51" s="67"/>
      <c r="I51" s="67"/>
      <c r="J51" s="70"/>
      <c r="K51" s="71"/>
      <c r="L51" s="72"/>
      <c r="M51" s="72"/>
      <c r="N51" s="72"/>
      <c r="O51" s="72"/>
      <c r="P51" s="72"/>
      <c r="Q51" s="72"/>
      <c r="R51" s="72"/>
      <c r="S51" s="73"/>
      <c r="U51" s="125" t="str">
        <f>IF(W51,VLOOKUP(MIN(X51:AO51),'Data Validation (hidden)'!$B$2:$C$20,2,FALSE),IF(COUNTA(B51:S51)&gt;0,"'Scheme Name' missing but values entered in other columns",""))</f>
        <v/>
      </c>
      <c r="W51" s="126" t="b">
        <f t="shared" si="2"/>
        <v>0</v>
      </c>
      <c r="X51" s="127">
        <f t="shared" si="3"/>
        <v>1</v>
      </c>
      <c r="Y51" s="127">
        <f t="shared" si="4"/>
        <v>2</v>
      </c>
      <c r="Z51" s="127">
        <f t="shared" si="5"/>
        <v>3</v>
      </c>
      <c r="AA51" s="127">
        <f t="shared" si="6"/>
        <v>4</v>
      </c>
      <c r="AB51" s="127">
        <f t="shared" si="7"/>
        <v>5</v>
      </c>
      <c r="AC51" s="127" t="str">
        <f t="shared" si="8"/>
        <v/>
      </c>
      <c r="AD51" s="127" t="str">
        <f t="shared" si="9"/>
        <v/>
      </c>
      <c r="AE51" s="127" t="str">
        <f t="shared" si="10"/>
        <v/>
      </c>
      <c r="AF51" s="127" t="str">
        <f t="shared" si="11"/>
        <v/>
      </c>
      <c r="AG51" s="127">
        <f t="shared" si="12"/>
        <v>10</v>
      </c>
      <c r="AH51" s="127">
        <f t="shared" si="13"/>
        <v>11</v>
      </c>
      <c r="AI51" s="127">
        <f t="shared" si="14"/>
        <v>12</v>
      </c>
      <c r="AJ51" s="127">
        <f t="shared" si="15"/>
        <v>13</v>
      </c>
      <c r="AK51" s="127">
        <f t="shared" si="16"/>
        <v>14</v>
      </c>
      <c r="AL51" s="127">
        <f t="shared" si="17"/>
        <v>15</v>
      </c>
      <c r="AM51" s="127">
        <f t="shared" si="18"/>
        <v>16</v>
      </c>
      <c r="AN51" s="128" t="str">
        <f t="shared" si="19"/>
        <v/>
      </c>
      <c r="AO51" s="127">
        <f t="shared" ca="1" si="20"/>
        <v>17</v>
      </c>
      <c r="AP51" s="127" t="b">
        <f t="shared" ca="1" si="21"/>
        <v>1</v>
      </c>
      <c r="AQ51" s="127" t="b">
        <f t="shared" ca="1" si="22"/>
        <v>1</v>
      </c>
      <c r="AR51" s="127" t="b">
        <f t="shared" si="23"/>
        <v>0</v>
      </c>
      <c r="AS51" s="127" t="b">
        <f t="shared" si="24"/>
        <v>0</v>
      </c>
      <c r="AT51" s="127" t="b">
        <f t="shared" ca="1" si="25"/>
        <v>1</v>
      </c>
      <c r="AU51" s="127" t="b">
        <f t="shared" ca="1" si="26"/>
        <v>1</v>
      </c>
      <c r="AV51" s="127" t="b">
        <f t="shared" ca="1" si="27"/>
        <v>1</v>
      </c>
      <c r="AW51" s="127" t="b">
        <f t="shared" ca="1" si="28"/>
        <v>1</v>
      </c>
      <c r="AX51" s="127" t="b">
        <f t="shared" ca="1" si="29"/>
        <v>1</v>
      </c>
      <c r="AY51" s="127" t="b">
        <f t="shared" ca="1" si="30"/>
        <v>1</v>
      </c>
      <c r="AZ51" s="127" t="b">
        <f t="shared" ca="1" si="31"/>
        <v>1</v>
      </c>
      <c r="BA51" s="127" t="b">
        <f t="shared" ca="1" si="32"/>
        <v>1</v>
      </c>
      <c r="BB51" s="127" t="b">
        <f t="shared" ca="1" si="33"/>
        <v>1</v>
      </c>
      <c r="BC51" s="127" t="b">
        <f t="shared" ca="1" si="34"/>
        <v>1</v>
      </c>
      <c r="BD51" s="127" t="b">
        <f t="shared" ca="1" si="35"/>
        <v>1</v>
      </c>
      <c r="BE51" s="127" t="b">
        <f t="shared" ca="1" si="36"/>
        <v>1</v>
      </c>
      <c r="BF51" s="127" t="b">
        <f t="shared" ca="1" si="37"/>
        <v>1</v>
      </c>
      <c r="BG51" s="129" t="b">
        <f t="shared" si="38"/>
        <v>0</v>
      </c>
    </row>
    <row r="52" spans="1:59" ht="24.95" customHeight="1" x14ac:dyDescent="0.2">
      <c r="A52" s="74"/>
      <c r="B52" s="69"/>
      <c r="C52" s="75"/>
      <c r="D52" s="68"/>
      <c r="E52" s="68"/>
      <c r="F52" s="67"/>
      <c r="G52" s="67"/>
      <c r="H52" s="67"/>
      <c r="I52" s="67"/>
      <c r="J52" s="70"/>
      <c r="K52" s="71"/>
      <c r="L52" s="72"/>
      <c r="M52" s="72"/>
      <c r="N52" s="72"/>
      <c r="O52" s="72"/>
      <c r="P52" s="72"/>
      <c r="Q52" s="72"/>
      <c r="R52" s="72"/>
      <c r="S52" s="73"/>
      <c r="U52" s="125" t="str">
        <f>IF(W52,VLOOKUP(MIN(X52:AO52),'Data Validation (hidden)'!$B$2:$C$20,2,FALSE),IF(COUNTA(B52:S52)&gt;0,"'Scheme Name' missing but values entered in other columns",""))</f>
        <v/>
      </c>
      <c r="W52" s="126" t="b">
        <f t="shared" si="2"/>
        <v>0</v>
      </c>
      <c r="X52" s="127">
        <f t="shared" si="3"/>
        <v>1</v>
      </c>
      <c r="Y52" s="127">
        <f t="shared" si="4"/>
        <v>2</v>
      </c>
      <c r="Z52" s="127">
        <f t="shared" si="5"/>
        <v>3</v>
      </c>
      <c r="AA52" s="127">
        <f t="shared" si="6"/>
        <v>4</v>
      </c>
      <c r="AB52" s="127">
        <f t="shared" si="7"/>
        <v>5</v>
      </c>
      <c r="AC52" s="127" t="str">
        <f t="shared" si="8"/>
        <v/>
      </c>
      <c r="AD52" s="127" t="str">
        <f t="shared" si="9"/>
        <v/>
      </c>
      <c r="AE52" s="127" t="str">
        <f t="shared" si="10"/>
        <v/>
      </c>
      <c r="AF52" s="127" t="str">
        <f t="shared" si="11"/>
        <v/>
      </c>
      <c r="AG52" s="127">
        <f t="shared" si="12"/>
        <v>10</v>
      </c>
      <c r="AH52" s="127">
        <f t="shared" si="13"/>
        <v>11</v>
      </c>
      <c r="AI52" s="127">
        <f t="shared" si="14"/>
        <v>12</v>
      </c>
      <c r="AJ52" s="127">
        <f t="shared" si="15"/>
        <v>13</v>
      </c>
      <c r="AK52" s="127">
        <f t="shared" si="16"/>
        <v>14</v>
      </c>
      <c r="AL52" s="127">
        <f t="shared" si="17"/>
        <v>15</v>
      </c>
      <c r="AM52" s="127">
        <f t="shared" si="18"/>
        <v>16</v>
      </c>
      <c r="AN52" s="128" t="str">
        <f t="shared" si="19"/>
        <v/>
      </c>
      <c r="AO52" s="127">
        <f t="shared" ca="1" si="20"/>
        <v>17</v>
      </c>
      <c r="AP52" s="127" t="b">
        <f t="shared" ca="1" si="21"/>
        <v>1</v>
      </c>
      <c r="AQ52" s="127" t="b">
        <f t="shared" ca="1" si="22"/>
        <v>1</v>
      </c>
      <c r="AR52" s="127" t="b">
        <f t="shared" si="23"/>
        <v>0</v>
      </c>
      <c r="AS52" s="127" t="b">
        <f t="shared" si="24"/>
        <v>0</v>
      </c>
      <c r="AT52" s="127" t="b">
        <f t="shared" ca="1" si="25"/>
        <v>1</v>
      </c>
      <c r="AU52" s="127" t="b">
        <f t="shared" ca="1" si="26"/>
        <v>1</v>
      </c>
      <c r="AV52" s="127" t="b">
        <f t="shared" ca="1" si="27"/>
        <v>1</v>
      </c>
      <c r="AW52" s="127" t="b">
        <f t="shared" ca="1" si="28"/>
        <v>1</v>
      </c>
      <c r="AX52" s="127" t="b">
        <f t="shared" ca="1" si="29"/>
        <v>1</v>
      </c>
      <c r="AY52" s="127" t="b">
        <f t="shared" ca="1" si="30"/>
        <v>1</v>
      </c>
      <c r="AZ52" s="127" t="b">
        <f t="shared" ca="1" si="31"/>
        <v>1</v>
      </c>
      <c r="BA52" s="127" t="b">
        <f t="shared" ca="1" si="32"/>
        <v>1</v>
      </c>
      <c r="BB52" s="127" t="b">
        <f t="shared" ca="1" si="33"/>
        <v>1</v>
      </c>
      <c r="BC52" s="127" t="b">
        <f t="shared" ca="1" si="34"/>
        <v>1</v>
      </c>
      <c r="BD52" s="127" t="b">
        <f t="shared" ca="1" si="35"/>
        <v>1</v>
      </c>
      <c r="BE52" s="127" t="b">
        <f t="shared" ca="1" si="36"/>
        <v>1</v>
      </c>
      <c r="BF52" s="127" t="b">
        <f t="shared" ca="1" si="37"/>
        <v>1</v>
      </c>
      <c r="BG52" s="129" t="b">
        <f t="shared" si="38"/>
        <v>0</v>
      </c>
    </row>
    <row r="53" spans="1:59" ht="24.95" customHeight="1" x14ac:dyDescent="0.2">
      <c r="A53" s="74"/>
      <c r="B53" s="69"/>
      <c r="C53" s="75"/>
      <c r="D53" s="68"/>
      <c r="E53" s="68"/>
      <c r="F53" s="67"/>
      <c r="G53" s="67"/>
      <c r="H53" s="67"/>
      <c r="I53" s="67"/>
      <c r="J53" s="70"/>
      <c r="K53" s="71"/>
      <c r="L53" s="72"/>
      <c r="M53" s="72"/>
      <c r="N53" s="72"/>
      <c r="O53" s="72"/>
      <c r="P53" s="72"/>
      <c r="Q53" s="72"/>
      <c r="R53" s="72"/>
      <c r="S53" s="73"/>
      <c r="U53" s="125" t="str">
        <f>IF(W53,VLOOKUP(MIN(X53:AO53),'Data Validation (hidden)'!$B$2:$C$20,2,FALSE),IF(COUNTA(B53:S53)&gt;0,"'Scheme Name' missing but values entered in other columns",""))</f>
        <v/>
      </c>
      <c r="W53" s="126" t="b">
        <f t="shared" si="2"/>
        <v>0</v>
      </c>
      <c r="X53" s="127">
        <f t="shared" si="3"/>
        <v>1</v>
      </c>
      <c r="Y53" s="127">
        <f t="shared" si="4"/>
        <v>2</v>
      </c>
      <c r="Z53" s="127">
        <f t="shared" si="5"/>
        <v>3</v>
      </c>
      <c r="AA53" s="127">
        <f t="shared" si="6"/>
        <v>4</v>
      </c>
      <c r="AB53" s="127">
        <f t="shared" si="7"/>
        <v>5</v>
      </c>
      <c r="AC53" s="127" t="str">
        <f t="shared" si="8"/>
        <v/>
      </c>
      <c r="AD53" s="127" t="str">
        <f t="shared" si="9"/>
        <v/>
      </c>
      <c r="AE53" s="127" t="str">
        <f t="shared" si="10"/>
        <v/>
      </c>
      <c r="AF53" s="127" t="str">
        <f t="shared" si="11"/>
        <v/>
      </c>
      <c r="AG53" s="127">
        <f t="shared" si="12"/>
        <v>10</v>
      </c>
      <c r="AH53" s="127">
        <f t="shared" si="13"/>
        <v>11</v>
      </c>
      <c r="AI53" s="127">
        <f t="shared" si="14"/>
        <v>12</v>
      </c>
      <c r="AJ53" s="127">
        <f t="shared" si="15"/>
        <v>13</v>
      </c>
      <c r="AK53" s="127">
        <f t="shared" si="16"/>
        <v>14</v>
      </c>
      <c r="AL53" s="127">
        <f t="shared" si="17"/>
        <v>15</v>
      </c>
      <c r="AM53" s="127">
        <f t="shared" si="18"/>
        <v>16</v>
      </c>
      <c r="AN53" s="128" t="str">
        <f t="shared" si="19"/>
        <v/>
      </c>
      <c r="AO53" s="127">
        <f t="shared" ca="1" si="20"/>
        <v>17</v>
      </c>
      <c r="AP53" s="127" t="b">
        <f t="shared" ca="1" si="21"/>
        <v>1</v>
      </c>
      <c r="AQ53" s="127" t="b">
        <f t="shared" ca="1" si="22"/>
        <v>1</v>
      </c>
      <c r="AR53" s="127" t="b">
        <f t="shared" si="23"/>
        <v>0</v>
      </c>
      <c r="AS53" s="127" t="b">
        <f t="shared" si="24"/>
        <v>0</v>
      </c>
      <c r="AT53" s="127" t="b">
        <f t="shared" ca="1" si="25"/>
        <v>1</v>
      </c>
      <c r="AU53" s="127" t="b">
        <f t="shared" ca="1" si="26"/>
        <v>1</v>
      </c>
      <c r="AV53" s="127" t="b">
        <f t="shared" ca="1" si="27"/>
        <v>1</v>
      </c>
      <c r="AW53" s="127" t="b">
        <f t="shared" ca="1" si="28"/>
        <v>1</v>
      </c>
      <c r="AX53" s="127" t="b">
        <f t="shared" ca="1" si="29"/>
        <v>1</v>
      </c>
      <c r="AY53" s="127" t="b">
        <f t="shared" ca="1" si="30"/>
        <v>1</v>
      </c>
      <c r="AZ53" s="127" t="b">
        <f t="shared" ca="1" si="31"/>
        <v>1</v>
      </c>
      <c r="BA53" s="127" t="b">
        <f t="shared" ca="1" si="32"/>
        <v>1</v>
      </c>
      <c r="BB53" s="127" t="b">
        <f t="shared" ca="1" si="33"/>
        <v>1</v>
      </c>
      <c r="BC53" s="127" t="b">
        <f t="shared" ca="1" si="34"/>
        <v>1</v>
      </c>
      <c r="BD53" s="127" t="b">
        <f t="shared" ca="1" si="35"/>
        <v>1</v>
      </c>
      <c r="BE53" s="127" t="b">
        <f t="shared" ca="1" si="36"/>
        <v>1</v>
      </c>
      <c r="BF53" s="127" t="b">
        <f t="shared" ca="1" si="37"/>
        <v>1</v>
      </c>
      <c r="BG53" s="129" t="b">
        <f t="shared" si="38"/>
        <v>0</v>
      </c>
    </row>
    <row r="54" spans="1:59" ht="24.95" customHeight="1" x14ac:dyDescent="0.2">
      <c r="A54" s="74"/>
      <c r="B54" s="69"/>
      <c r="C54" s="75"/>
      <c r="D54" s="68"/>
      <c r="E54" s="68"/>
      <c r="F54" s="67"/>
      <c r="G54" s="67"/>
      <c r="H54" s="67"/>
      <c r="I54" s="67"/>
      <c r="J54" s="70"/>
      <c r="K54" s="71"/>
      <c r="L54" s="72"/>
      <c r="M54" s="72"/>
      <c r="N54" s="72"/>
      <c r="O54" s="72"/>
      <c r="P54" s="72"/>
      <c r="Q54" s="72"/>
      <c r="R54" s="72"/>
      <c r="S54" s="73"/>
      <c r="U54" s="125" t="str">
        <f>IF(W54,VLOOKUP(MIN(X54:AO54),'Data Validation (hidden)'!$B$2:$C$20,2,FALSE),IF(COUNTA(B54:S54)&gt;0,"'Scheme Name' missing but values entered in other columns",""))</f>
        <v/>
      </c>
      <c r="W54" s="126" t="b">
        <f t="shared" si="2"/>
        <v>0</v>
      </c>
      <c r="X54" s="127">
        <f t="shared" si="3"/>
        <v>1</v>
      </c>
      <c r="Y54" s="127">
        <f t="shared" si="4"/>
        <v>2</v>
      </c>
      <c r="Z54" s="127">
        <f t="shared" si="5"/>
        <v>3</v>
      </c>
      <c r="AA54" s="127">
        <f t="shared" si="6"/>
        <v>4</v>
      </c>
      <c r="AB54" s="127">
        <f t="shared" si="7"/>
        <v>5</v>
      </c>
      <c r="AC54" s="127" t="str">
        <f t="shared" si="8"/>
        <v/>
      </c>
      <c r="AD54" s="127" t="str">
        <f t="shared" si="9"/>
        <v/>
      </c>
      <c r="AE54" s="127" t="str">
        <f t="shared" si="10"/>
        <v/>
      </c>
      <c r="AF54" s="127" t="str">
        <f t="shared" si="11"/>
        <v/>
      </c>
      <c r="AG54" s="127">
        <f t="shared" si="12"/>
        <v>10</v>
      </c>
      <c r="AH54" s="127">
        <f t="shared" si="13"/>
        <v>11</v>
      </c>
      <c r="AI54" s="127">
        <f t="shared" si="14"/>
        <v>12</v>
      </c>
      <c r="AJ54" s="127">
        <f t="shared" si="15"/>
        <v>13</v>
      </c>
      <c r="AK54" s="127">
        <f t="shared" si="16"/>
        <v>14</v>
      </c>
      <c r="AL54" s="127">
        <f t="shared" si="17"/>
        <v>15</v>
      </c>
      <c r="AM54" s="127">
        <f t="shared" si="18"/>
        <v>16</v>
      </c>
      <c r="AN54" s="128" t="str">
        <f t="shared" si="19"/>
        <v/>
      </c>
      <c r="AO54" s="127">
        <f t="shared" ca="1" si="20"/>
        <v>17</v>
      </c>
      <c r="AP54" s="127" t="b">
        <f t="shared" ca="1" si="21"/>
        <v>1</v>
      </c>
      <c r="AQ54" s="127" t="b">
        <f t="shared" ca="1" si="22"/>
        <v>1</v>
      </c>
      <c r="AR54" s="127" t="b">
        <f t="shared" si="23"/>
        <v>0</v>
      </c>
      <c r="AS54" s="127" t="b">
        <f t="shared" si="24"/>
        <v>0</v>
      </c>
      <c r="AT54" s="127" t="b">
        <f t="shared" ca="1" si="25"/>
        <v>1</v>
      </c>
      <c r="AU54" s="127" t="b">
        <f t="shared" ca="1" si="26"/>
        <v>1</v>
      </c>
      <c r="AV54" s="127" t="b">
        <f t="shared" ca="1" si="27"/>
        <v>1</v>
      </c>
      <c r="AW54" s="127" t="b">
        <f t="shared" ca="1" si="28"/>
        <v>1</v>
      </c>
      <c r="AX54" s="127" t="b">
        <f t="shared" ca="1" si="29"/>
        <v>1</v>
      </c>
      <c r="AY54" s="127" t="b">
        <f t="shared" ca="1" si="30"/>
        <v>1</v>
      </c>
      <c r="AZ54" s="127" t="b">
        <f t="shared" ca="1" si="31"/>
        <v>1</v>
      </c>
      <c r="BA54" s="127" t="b">
        <f t="shared" ca="1" si="32"/>
        <v>1</v>
      </c>
      <c r="BB54" s="127" t="b">
        <f t="shared" ca="1" si="33"/>
        <v>1</v>
      </c>
      <c r="BC54" s="127" t="b">
        <f t="shared" ca="1" si="34"/>
        <v>1</v>
      </c>
      <c r="BD54" s="127" t="b">
        <f t="shared" ca="1" si="35"/>
        <v>1</v>
      </c>
      <c r="BE54" s="127" t="b">
        <f t="shared" ca="1" si="36"/>
        <v>1</v>
      </c>
      <c r="BF54" s="127" t="b">
        <f t="shared" ca="1" si="37"/>
        <v>1</v>
      </c>
      <c r="BG54" s="129" t="b">
        <f t="shared" si="38"/>
        <v>0</v>
      </c>
    </row>
    <row r="55" spans="1:59" ht="24.95" customHeight="1" x14ac:dyDescent="0.2">
      <c r="A55" s="74"/>
      <c r="B55" s="69"/>
      <c r="C55" s="75"/>
      <c r="D55" s="68"/>
      <c r="E55" s="68"/>
      <c r="F55" s="67"/>
      <c r="G55" s="67"/>
      <c r="H55" s="67"/>
      <c r="I55" s="67"/>
      <c r="J55" s="70"/>
      <c r="K55" s="71"/>
      <c r="L55" s="72"/>
      <c r="M55" s="72"/>
      <c r="N55" s="72"/>
      <c r="O55" s="72"/>
      <c r="P55" s="72"/>
      <c r="Q55" s="72"/>
      <c r="R55" s="72"/>
      <c r="S55" s="73"/>
      <c r="U55" s="125" t="str">
        <f>IF(W55,VLOOKUP(MIN(X55:AO55),'Data Validation (hidden)'!$B$2:$C$20,2,FALSE),IF(COUNTA(B55:S55)&gt;0,"'Scheme Name' missing but values entered in other columns",""))</f>
        <v/>
      </c>
      <c r="W55" s="126" t="b">
        <f t="shared" si="2"/>
        <v>0</v>
      </c>
      <c r="X55" s="127">
        <f t="shared" si="3"/>
        <v>1</v>
      </c>
      <c r="Y55" s="127">
        <f t="shared" si="4"/>
        <v>2</v>
      </c>
      <c r="Z55" s="127">
        <f t="shared" si="5"/>
        <v>3</v>
      </c>
      <c r="AA55" s="127">
        <f t="shared" si="6"/>
        <v>4</v>
      </c>
      <c r="AB55" s="127">
        <f t="shared" si="7"/>
        <v>5</v>
      </c>
      <c r="AC55" s="127" t="str">
        <f t="shared" si="8"/>
        <v/>
      </c>
      <c r="AD55" s="127" t="str">
        <f t="shared" si="9"/>
        <v/>
      </c>
      <c r="AE55" s="127" t="str">
        <f t="shared" si="10"/>
        <v/>
      </c>
      <c r="AF55" s="127" t="str">
        <f t="shared" si="11"/>
        <v/>
      </c>
      <c r="AG55" s="127">
        <f t="shared" si="12"/>
        <v>10</v>
      </c>
      <c r="AH55" s="127">
        <f t="shared" si="13"/>
        <v>11</v>
      </c>
      <c r="AI55" s="127">
        <f t="shared" si="14"/>
        <v>12</v>
      </c>
      <c r="AJ55" s="127">
        <f t="shared" si="15"/>
        <v>13</v>
      </c>
      <c r="AK55" s="127">
        <f t="shared" si="16"/>
        <v>14</v>
      </c>
      <c r="AL55" s="127">
        <f t="shared" si="17"/>
        <v>15</v>
      </c>
      <c r="AM55" s="127">
        <f t="shared" si="18"/>
        <v>16</v>
      </c>
      <c r="AN55" s="128" t="str">
        <f t="shared" si="19"/>
        <v/>
      </c>
      <c r="AO55" s="127">
        <f t="shared" ca="1" si="20"/>
        <v>17</v>
      </c>
      <c r="AP55" s="127" t="b">
        <f t="shared" ca="1" si="21"/>
        <v>1</v>
      </c>
      <c r="AQ55" s="127" t="b">
        <f t="shared" ca="1" si="22"/>
        <v>1</v>
      </c>
      <c r="AR55" s="127" t="b">
        <f t="shared" si="23"/>
        <v>0</v>
      </c>
      <c r="AS55" s="127" t="b">
        <f t="shared" si="24"/>
        <v>0</v>
      </c>
      <c r="AT55" s="127" t="b">
        <f t="shared" ca="1" si="25"/>
        <v>1</v>
      </c>
      <c r="AU55" s="127" t="b">
        <f t="shared" ca="1" si="26"/>
        <v>1</v>
      </c>
      <c r="AV55" s="127" t="b">
        <f t="shared" ca="1" si="27"/>
        <v>1</v>
      </c>
      <c r="AW55" s="127" t="b">
        <f t="shared" ca="1" si="28"/>
        <v>1</v>
      </c>
      <c r="AX55" s="127" t="b">
        <f t="shared" ca="1" si="29"/>
        <v>1</v>
      </c>
      <c r="AY55" s="127" t="b">
        <f t="shared" ca="1" si="30"/>
        <v>1</v>
      </c>
      <c r="AZ55" s="127" t="b">
        <f t="shared" ca="1" si="31"/>
        <v>1</v>
      </c>
      <c r="BA55" s="127" t="b">
        <f t="shared" ca="1" si="32"/>
        <v>1</v>
      </c>
      <c r="BB55" s="127" t="b">
        <f t="shared" ca="1" si="33"/>
        <v>1</v>
      </c>
      <c r="BC55" s="127" t="b">
        <f t="shared" ca="1" si="34"/>
        <v>1</v>
      </c>
      <c r="BD55" s="127" t="b">
        <f t="shared" ca="1" si="35"/>
        <v>1</v>
      </c>
      <c r="BE55" s="127" t="b">
        <f t="shared" ca="1" si="36"/>
        <v>1</v>
      </c>
      <c r="BF55" s="127" t="b">
        <f t="shared" ca="1" si="37"/>
        <v>1</v>
      </c>
      <c r="BG55" s="129" t="b">
        <f t="shared" si="38"/>
        <v>0</v>
      </c>
    </row>
    <row r="56" spans="1:59" ht="24.95" customHeight="1" x14ac:dyDescent="0.2">
      <c r="A56" s="74"/>
      <c r="B56" s="69"/>
      <c r="C56" s="75"/>
      <c r="D56" s="68"/>
      <c r="E56" s="68"/>
      <c r="F56" s="67"/>
      <c r="G56" s="67"/>
      <c r="H56" s="67"/>
      <c r="I56" s="67"/>
      <c r="J56" s="70"/>
      <c r="K56" s="71"/>
      <c r="L56" s="72"/>
      <c r="M56" s="72"/>
      <c r="N56" s="72"/>
      <c r="O56" s="72"/>
      <c r="P56" s="72"/>
      <c r="Q56" s="72"/>
      <c r="R56" s="72"/>
      <c r="S56" s="73"/>
      <c r="U56" s="125" t="str">
        <f>IF(W56,VLOOKUP(MIN(X56:AO56),'Data Validation (hidden)'!$B$2:$C$20,2,FALSE),IF(COUNTA(B56:S56)&gt;0,"'Scheme Name' missing but values entered in other columns",""))</f>
        <v/>
      </c>
      <c r="W56" s="126" t="b">
        <f t="shared" si="2"/>
        <v>0</v>
      </c>
      <c r="X56" s="127">
        <f t="shared" si="3"/>
        <v>1</v>
      </c>
      <c r="Y56" s="127">
        <f t="shared" si="4"/>
        <v>2</v>
      </c>
      <c r="Z56" s="127">
        <f t="shared" si="5"/>
        <v>3</v>
      </c>
      <c r="AA56" s="127">
        <f t="shared" si="6"/>
        <v>4</v>
      </c>
      <c r="AB56" s="127">
        <f t="shared" si="7"/>
        <v>5</v>
      </c>
      <c r="AC56" s="127" t="str">
        <f t="shared" si="8"/>
        <v/>
      </c>
      <c r="AD56" s="127" t="str">
        <f t="shared" si="9"/>
        <v/>
      </c>
      <c r="AE56" s="127" t="str">
        <f t="shared" si="10"/>
        <v/>
      </c>
      <c r="AF56" s="127" t="str">
        <f t="shared" si="11"/>
        <v/>
      </c>
      <c r="AG56" s="127">
        <f t="shared" si="12"/>
        <v>10</v>
      </c>
      <c r="AH56" s="127">
        <f t="shared" si="13"/>
        <v>11</v>
      </c>
      <c r="AI56" s="127">
        <f t="shared" si="14"/>
        <v>12</v>
      </c>
      <c r="AJ56" s="127">
        <f t="shared" si="15"/>
        <v>13</v>
      </c>
      <c r="AK56" s="127">
        <f t="shared" si="16"/>
        <v>14</v>
      </c>
      <c r="AL56" s="127">
        <f t="shared" si="17"/>
        <v>15</v>
      </c>
      <c r="AM56" s="127">
        <f t="shared" si="18"/>
        <v>16</v>
      </c>
      <c r="AN56" s="128" t="str">
        <f t="shared" si="19"/>
        <v/>
      </c>
      <c r="AO56" s="127">
        <f t="shared" ca="1" si="20"/>
        <v>17</v>
      </c>
      <c r="AP56" s="127" t="b">
        <f t="shared" ca="1" si="21"/>
        <v>1</v>
      </c>
      <c r="AQ56" s="127" t="b">
        <f t="shared" ca="1" si="22"/>
        <v>1</v>
      </c>
      <c r="AR56" s="127" t="b">
        <f t="shared" si="23"/>
        <v>0</v>
      </c>
      <c r="AS56" s="127" t="b">
        <f t="shared" si="24"/>
        <v>0</v>
      </c>
      <c r="AT56" s="127" t="b">
        <f t="shared" ca="1" si="25"/>
        <v>1</v>
      </c>
      <c r="AU56" s="127" t="b">
        <f t="shared" ca="1" si="26"/>
        <v>1</v>
      </c>
      <c r="AV56" s="127" t="b">
        <f t="shared" ca="1" si="27"/>
        <v>1</v>
      </c>
      <c r="AW56" s="127" t="b">
        <f t="shared" ca="1" si="28"/>
        <v>1</v>
      </c>
      <c r="AX56" s="127" t="b">
        <f t="shared" ca="1" si="29"/>
        <v>1</v>
      </c>
      <c r="AY56" s="127" t="b">
        <f t="shared" ca="1" si="30"/>
        <v>1</v>
      </c>
      <c r="AZ56" s="127" t="b">
        <f t="shared" ca="1" si="31"/>
        <v>1</v>
      </c>
      <c r="BA56" s="127" t="b">
        <f t="shared" ca="1" si="32"/>
        <v>1</v>
      </c>
      <c r="BB56" s="127" t="b">
        <f t="shared" ca="1" si="33"/>
        <v>1</v>
      </c>
      <c r="BC56" s="127" t="b">
        <f t="shared" ca="1" si="34"/>
        <v>1</v>
      </c>
      <c r="BD56" s="127" t="b">
        <f t="shared" ca="1" si="35"/>
        <v>1</v>
      </c>
      <c r="BE56" s="127" t="b">
        <f t="shared" ca="1" si="36"/>
        <v>1</v>
      </c>
      <c r="BF56" s="127" t="b">
        <f t="shared" ca="1" si="37"/>
        <v>1</v>
      </c>
      <c r="BG56" s="129" t="b">
        <f t="shared" si="38"/>
        <v>0</v>
      </c>
    </row>
    <row r="57" spans="1:59" ht="24.95" customHeight="1" x14ac:dyDescent="0.2">
      <c r="A57" s="74"/>
      <c r="B57" s="69"/>
      <c r="C57" s="75"/>
      <c r="D57" s="68"/>
      <c r="E57" s="68"/>
      <c r="F57" s="67"/>
      <c r="G57" s="67"/>
      <c r="H57" s="67"/>
      <c r="I57" s="67"/>
      <c r="J57" s="70"/>
      <c r="K57" s="71"/>
      <c r="L57" s="72"/>
      <c r="M57" s="72"/>
      <c r="N57" s="72"/>
      <c r="O57" s="72"/>
      <c r="P57" s="72"/>
      <c r="Q57" s="72"/>
      <c r="R57" s="72"/>
      <c r="S57" s="73"/>
      <c r="U57" s="125" t="str">
        <f>IF(W57,VLOOKUP(MIN(X57:AO57),'Data Validation (hidden)'!$B$2:$C$20,2,FALSE),IF(COUNTA(B57:S57)&gt;0,"'Scheme Name' missing but values entered in other columns",""))</f>
        <v/>
      </c>
      <c r="W57" s="126" t="b">
        <f t="shared" si="2"/>
        <v>0</v>
      </c>
      <c r="X57" s="127">
        <f t="shared" si="3"/>
        <v>1</v>
      </c>
      <c r="Y57" s="127">
        <f t="shared" si="4"/>
        <v>2</v>
      </c>
      <c r="Z57" s="127">
        <f t="shared" si="5"/>
        <v>3</v>
      </c>
      <c r="AA57" s="127">
        <f t="shared" si="6"/>
        <v>4</v>
      </c>
      <c r="AB57" s="127">
        <f t="shared" si="7"/>
        <v>5</v>
      </c>
      <c r="AC57" s="127" t="str">
        <f t="shared" si="8"/>
        <v/>
      </c>
      <c r="AD57" s="127" t="str">
        <f t="shared" si="9"/>
        <v/>
      </c>
      <c r="AE57" s="127" t="str">
        <f t="shared" si="10"/>
        <v/>
      </c>
      <c r="AF57" s="127" t="str">
        <f t="shared" si="11"/>
        <v/>
      </c>
      <c r="AG57" s="127">
        <f t="shared" si="12"/>
        <v>10</v>
      </c>
      <c r="AH57" s="127">
        <f t="shared" si="13"/>
        <v>11</v>
      </c>
      <c r="AI57" s="127">
        <f t="shared" si="14"/>
        <v>12</v>
      </c>
      <c r="AJ57" s="127">
        <f t="shared" si="15"/>
        <v>13</v>
      </c>
      <c r="AK57" s="127">
        <f t="shared" si="16"/>
        <v>14</v>
      </c>
      <c r="AL57" s="127">
        <f t="shared" si="17"/>
        <v>15</v>
      </c>
      <c r="AM57" s="127">
        <f t="shared" si="18"/>
        <v>16</v>
      </c>
      <c r="AN57" s="128" t="str">
        <f t="shared" si="19"/>
        <v/>
      </c>
      <c r="AO57" s="127">
        <f t="shared" ca="1" si="20"/>
        <v>17</v>
      </c>
      <c r="AP57" s="127" t="b">
        <f t="shared" ca="1" si="21"/>
        <v>1</v>
      </c>
      <c r="AQ57" s="127" t="b">
        <f t="shared" ca="1" si="22"/>
        <v>1</v>
      </c>
      <c r="AR57" s="127" t="b">
        <f t="shared" si="23"/>
        <v>0</v>
      </c>
      <c r="AS57" s="127" t="b">
        <f t="shared" si="24"/>
        <v>0</v>
      </c>
      <c r="AT57" s="127" t="b">
        <f t="shared" ca="1" si="25"/>
        <v>1</v>
      </c>
      <c r="AU57" s="127" t="b">
        <f t="shared" ca="1" si="26"/>
        <v>1</v>
      </c>
      <c r="AV57" s="127" t="b">
        <f t="shared" ca="1" si="27"/>
        <v>1</v>
      </c>
      <c r="AW57" s="127" t="b">
        <f t="shared" ca="1" si="28"/>
        <v>1</v>
      </c>
      <c r="AX57" s="127" t="b">
        <f t="shared" ca="1" si="29"/>
        <v>1</v>
      </c>
      <c r="AY57" s="127" t="b">
        <f t="shared" ca="1" si="30"/>
        <v>1</v>
      </c>
      <c r="AZ57" s="127" t="b">
        <f t="shared" ca="1" si="31"/>
        <v>1</v>
      </c>
      <c r="BA57" s="127" t="b">
        <f t="shared" ca="1" si="32"/>
        <v>1</v>
      </c>
      <c r="BB57" s="127" t="b">
        <f t="shared" ca="1" si="33"/>
        <v>1</v>
      </c>
      <c r="BC57" s="127" t="b">
        <f t="shared" ca="1" si="34"/>
        <v>1</v>
      </c>
      <c r="BD57" s="127" t="b">
        <f t="shared" ca="1" si="35"/>
        <v>1</v>
      </c>
      <c r="BE57" s="127" t="b">
        <f t="shared" ca="1" si="36"/>
        <v>1</v>
      </c>
      <c r="BF57" s="127" t="b">
        <f t="shared" ca="1" si="37"/>
        <v>1</v>
      </c>
      <c r="BG57" s="129" t="b">
        <f t="shared" si="38"/>
        <v>0</v>
      </c>
    </row>
    <row r="58" spans="1:59" ht="24.95" customHeight="1" x14ac:dyDescent="0.2">
      <c r="A58" s="74"/>
      <c r="B58" s="69"/>
      <c r="C58" s="75"/>
      <c r="D58" s="68"/>
      <c r="E58" s="68"/>
      <c r="F58" s="67"/>
      <c r="G58" s="67"/>
      <c r="H58" s="67"/>
      <c r="I58" s="67"/>
      <c r="J58" s="70"/>
      <c r="K58" s="71"/>
      <c r="L58" s="72"/>
      <c r="M58" s="72"/>
      <c r="N58" s="72"/>
      <c r="O58" s="72"/>
      <c r="P58" s="72"/>
      <c r="Q58" s="72"/>
      <c r="R58" s="72"/>
      <c r="S58" s="73"/>
      <c r="U58" s="125" t="str">
        <f>IF(W58,VLOOKUP(MIN(X58:AO58),'Data Validation (hidden)'!$B$2:$C$20,2,FALSE),IF(COUNTA(B58:S58)&gt;0,"'Scheme Name' missing but values entered in other columns",""))</f>
        <v/>
      </c>
      <c r="W58" s="126" t="b">
        <f t="shared" si="2"/>
        <v>0</v>
      </c>
      <c r="X58" s="127">
        <f t="shared" si="3"/>
        <v>1</v>
      </c>
      <c r="Y58" s="127">
        <f t="shared" si="4"/>
        <v>2</v>
      </c>
      <c r="Z58" s="127">
        <f t="shared" si="5"/>
        <v>3</v>
      </c>
      <c r="AA58" s="127">
        <f t="shared" si="6"/>
        <v>4</v>
      </c>
      <c r="AB58" s="127">
        <f t="shared" si="7"/>
        <v>5</v>
      </c>
      <c r="AC58" s="127" t="str">
        <f t="shared" si="8"/>
        <v/>
      </c>
      <c r="AD58" s="127" t="str">
        <f t="shared" si="9"/>
        <v/>
      </c>
      <c r="AE58" s="127" t="str">
        <f t="shared" si="10"/>
        <v/>
      </c>
      <c r="AF58" s="127" t="str">
        <f t="shared" si="11"/>
        <v/>
      </c>
      <c r="AG58" s="127">
        <f t="shared" si="12"/>
        <v>10</v>
      </c>
      <c r="AH58" s="127">
        <f t="shared" si="13"/>
        <v>11</v>
      </c>
      <c r="AI58" s="127">
        <f t="shared" si="14"/>
        <v>12</v>
      </c>
      <c r="AJ58" s="127">
        <f t="shared" si="15"/>
        <v>13</v>
      </c>
      <c r="AK58" s="127">
        <f t="shared" si="16"/>
        <v>14</v>
      </c>
      <c r="AL58" s="127">
        <f t="shared" si="17"/>
        <v>15</v>
      </c>
      <c r="AM58" s="127">
        <f t="shared" si="18"/>
        <v>16</v>
      </c>
      <c r="AN58" s="128" t="str">
        <f t="shared" si="19"/>
        <v/>
      </c>
      <c r="AO58" s="127">
        <f t="shared" ca="1" si="20"/>
        <v>17</v>
      </c>
      <c r="AP58" s="127" t="b">
        <f t="shared" ca="1" si="21"/>
        <v>1</v>
      </c>
      <c r="AQ58" s="127" t="b">
        <f t="shared" ca="1" si="22"/>
        <v>1</v>
      </c>
      <c r="AR58" s="127" t="b">
        <f t="shared" si="23"/>
        <v>0</v>
      </c>
      <c r="AS58" s="127" t="b">
        <f t="shared" si="24"/>
        <v>0</v>
      </c>
      <c r="AT58" s="127" t="b">
        <f t="shared" ca="1" si="25"/>
        <v>1</v>
      </c>
      <c r="AU58" s="127" t="b">
        <f t="shared" ca="1" si="26"/>
        <v>1</v>
      </c>
      <c r="AV58" s="127" t="b">
        <f t="shared" ca="1" si="27"/>
        <v>1</v>
      </c>
      <c r="AW58" s="127" t="b">
        <f t="shared" ca="1" si="28"/>
        <v>1</v>
      </c>
      <c r="AX58" s="127" t="b">
        <f t="shared" ca="1" si="29"/>
        <v>1</v>
      </c>
      <c r="AY58" s="127" t="b">
        <f t="shared" ca="1" si="30"/>
        <v>1</v>
      </c>
      <c r="AZ58" s="127" t="b">
        <f t="shared" ca="1" si="31"/>
        <v>1</v>
      </c>
      <c r="BA58" s="127" t="b">
        <f t="shared" ca="1" si="32"/>
        <v>1</v>
      </c>
      <c r="BB58" s="127" t="b">
        <f t="shared" ca="1" si="33"/>
        <v>1</v>
      </c>
      <c r="BC58" s="127" t="b">
        <f t="shared" ca="1" si="34"/>
        <v>1</v>
      </c>
      <c r="BD58" s="127" t="b">
        <f t="shared" ca="1" si="35"/>
        <v>1</v>
      </c>
      <c r="BE58" s="127" t="b">
        <f t="shared" ca="1" si="36"/>
        <v>1</v>
      </c>
      <c r="BF58" s="127" t="b">
        <f t="shared" ca="1" si="37"/>
        <v>1</v>
      </c>
      <c r="BG58" s="129" t="b">
        <f t="shared" si="38"/>
        <v>0</v>
      </c>
    </row>
    <row r="59" spans="1:59" ht="24.95" customHeight="1" x14ac:dyDescent="0.2">
      <c r="A59" s="74"/>
      <c r="B59" s="69"/>
      <c r="C59" s="75"/>
      <c r="D59" s="68"/>
      <c r="E59" s="68"/>
      <c r="F59" s="67"/>
      <c r="G59" s="67"/>
      <c r="H59" s="67"/>
      <c r="I59" s="67"/>
      <c r="J59" s="70"/>
      <c r="K59" s="71"/>
      <c r="L59" s="72"/>
      <c r="M59" s="72"/>
      <c r="N59" s="72"/>
      <c r="O59" s="72"/>
      <c r="P59" s="72"/>
      <c r="Q59" s="72"/>
      <c r="R59" s="72"/>
      <c r="S59" s="73"/>
      <c r="U59" s="125" t="str">
        <f>IF(W59,VLOOKUP(MIN(X59:AO59),'Data Validation (hidden)'!$B$2:$C$20,2,FALSE),IF(COUNTA(B59:S59)&gt;0,"'Scheme Name' missing but values entered in other columns",""))</f>
        <v/>
      </c>
      <c r="W59" s="126" t="b">
        <f t="shared" si="2"/>
        <v>0</v>
      </c>
      <c r="X59" s="127">
        <f t="shared" si="3"/>
        <v>1</v>
      </c>
      <c r="Y59" s="127">
        <f t="shared" si="4"/>
        <v>2</v>
      </c>
      <c r="Z59" s="127">
        <f t="shared" si="5"/>
        <v>3</v>
      </c>
      <c r="AA59" s="127">
        <f t="shared" si="6"/>
        <v>4</v>
      </c>
      <c r="AB59" s="127">
        <f t="shared" si="7"/>
        <v>5</v>
      </c>
      <c r="AC59" s="127" t="str">
        <f t="shared" si="8"/>
        <v/>
      </c>
      <c r="AD59" s="127" t="str">
        <f t="shared" si="9"/>
        <v/>
      </c>
      <c r="AE59" s="127" t="str">
        <f t="shared" si="10"/>
        <v/>
      </c>
      <c r="AF59" s="127" t="str">
        <f t="shared" si="11"/>
        <v/>
      </c>
      <c r="AG59" s="127">
        <f t="shared" si="12"/>
        <v>10</v>
      </c>
      <c r="AH59" s="127">
        <f t="shared" si="13"/>
        <v>11</v>
      </c>
      <c r="AI59" s="127">
        <f t="shared" si="14"/>
        <v>12</v>
      </c>
      <c r="AJ59" s="127">
        <f t="shared" si="15"/>
        <v>13</v>
      </c>
      <c r="AK59" s="127">
        <f t="shared" si="16"/>
        <v>14</v>
      </c>
      <c r="AL59" s="127">
        <f t="shared" si="17"/>
        <v>15</v>
      </c>
      <c r="AM59" s="127">
        <f t="shared" si="18"/>
        <v>16</v>
      </c>
      <c r="AN59" s="128" t="str">
        <f t="shared" si="19"/>
        <v/>
      </c>
      <c r="AO59" s="127">
        <f t="shared" ca="1" si="20"/>
        <v>17</v>
      </c>
      <c r="AP59" s="127" t="b">
        <f t="shared" ca="1" si="21"/>
        <v>1</v>
      </c>
      <c r="AQ59" s="127" t="b">
        <f t="shared" ca="1" si="22"/>
        <v>1</v>
      </c>
      <c r="AR59" s="127" t="b">
        <f t="shared" si="23"/>
        <v>0</v>
      </c>
      <c r="AS59" s="127" t="b">
        <f t="shared" si="24"/>
        <v>0</v>
      </c>
      <c r="AT59" s="127" t="b">
        <f t="shared" ca="1" si="25"/>
        <v>1</v>
      </c>
      <c r="AU59" s="127" t="b">
        <f t="shared" ca="1" si="26"/>
        <v>1</v>
      </c>
      <c r="AV59" s="127" t="b">
        <f t="shared" ca="1" si="27"/>
        <v>1</v>
      </c>
      <c r="AW59" s="127" t="b">
        <f t="shared" ca="1" si="28"/>
        <v>1</v>
      </c>
      <c r="AX59" s="127" t="b">
        <f t="shared" ca="1" si="29"/>
        <v>1</v>
      </c>
      <c r="AY59" s="127" t="b">
        <f t="shared" ca="1" si="30"/>
        <v>1</v>
      </c>
      <c r="AZ59" s="127" t="b">
        <f t="shared" ca="1" si="31"/>
        <v>1</v>
      </c>
      <c r="BA59" s="127" t="b">
        <f t="shared" ca="1" si="32"/>
        <v>1</v>
      </c>
      <c r="BB59" s="127" t="b">
        <f t="shared" ca="1" si="33"/>
        <v>1</v>
      </c>
      <c r="BC59" s="127" t="b">
        <f t="shared" ca="1" si="34"/>
        <v>1</v>
      </c>
      <c r="BD59" s="127" t="b">
        <f t="shared" ca="1" si="35"/>
        <v>1</v>
      </c>
      <c r="BE59" s="127" t="b">
        <f t="shared" ca="1" si="36"/>
        <v>1</v>
      </c>
      <c r="BF59" s="127" t="b">
        <f t="shared" ca="1" si="37"/>
        <v>1</v>
      </c>
      <c r="BG59" s="129" t="b">
        <f t="shared" si="38"/>
        <v>0</v>
      </c>
    </row>
    <row r="60" spans="1:59" ht="24.95" customHeight="1" x14ac:dyDescent="0.2">
      <c r="A60" s="74"/>
      <c r="B60" s="69"/>
      <c r="C60" s="75"/>
      <c r="D60" s="68"/>
      <c r="E60" s="68"/>
      <c r="F60" s="67"/>
      <c r="G60" s="67"/>
      <c r="H60" s="67"/>
      <c r="I60" s="67"/>
      <c r="J60" s="70"/>
      <c r="K60" s="71"/>
      <c r="L60" s="72"/>
      <c r="M60" s="72"/>
      <c r="N60" s="72"/>
      <c r="O60" s="72"/>
      <c r="P60" s="72"/>
      <c r="Q60" s="72"/>
      <c r="R60" s="72"/>
      <c r="S60" s="73"/>
      <c r="U60" s="125" t="str">
        <f>IF(W60,VLOOKUP(MIN(X60:AO60),'Data Validation (hidden)'!$B$2:$C$20,2,FALSE),IF(COUNTA(B60:S60)&gt;0,"'Scheme Name' missing but values entered in other columns",""))</f>
        <v/>
      </c>
      <c r="W60" s="126" t="b">
        <f t="shared" si="2"/>
        <v>0</v>
      </c>
      <c r="X60" s="127">
        <f t="shared" si="3"/>
        <v>1</v>
      </c>
      <c r="Y60" s="127">
        <f t="shared" si="4"/>
        <v>2</v>
      </c>
      <c r="Z60" s="127">
        <f t="shared" si="5"/>
        <v>3</v>
      </c>
      <c r="AA60" s="127">
        <f t="shared" si="6"/>
        <v>4</v>
      </c>
      <c r="AB60" s="127">
        <f t="shared" si="7"/>
        <v>5</v>
      </c>
      <c r="AC60" s="127" t="str">
        <f t="shared" si="8"/>
        <v/>
      </c>
      <c r="AD60" s="127" t="str">
        <f t="shared" si="9"/>
        <v/>
      </c>
      <c r="AE60" s="127" t="str">
        <f t="shared" si="10"/>
        <v/>
      </c>
      <c r="AF60" s="127" t="str">
        <f t="shared" si="11"/>
        <v/>
      </c>
      <c r="AG60" s="127">
        <f t="shared" si="12"/>
        <v>10</v>
      </c>
      <c r="AH60" s="127">
        <f t="shared" si="13"/>
        <v>11</v>
      </c>
      <c r="AI60" s="127">
        <f t="shared" si="14"/>
        <v>12</v>
      </c>
      <c r="AJ60" s="127">
        <f t="shared" si="15"/>
        <v>13</v>
      </c>
      <c r="AK60" s="127">
        <f t="shared" si="16"/>
        <v>14</v>
      </c>
      <c r="AL60" s="127">
        <f t="shared" si="17"/>
        <v>15</v>
      </c>
      <c r="AM60" s="127">
        <f t="shared" si="18"/>
        <v>16</v>
      </c>
      <c r="AN60" s="128" t="str">
        <f t="shared" si="19"/>
        <v/>
      </c>
      <c r="AO60" s="127">
        <f t="shared" ca="1" si="20"/>
        <v>17</v>
      </c>
      <c r="AP60" s="127" t="b">
        <f t="shared" ca="1" si="21"/>
        <v>1</v>
      </c>
      <c r="AQ60" s="127" t="b">
        <f t="shared" ca="1" si="22"/>
        <v>1</v>
      </c>
      <c r="AR60" s="127" t="b">
        <f t="shared" si="23"/>
        <v>0</v>
      </c>
      <c r="AS60" s="127" t="b">
        <f t="shared" si="24"/>
        <v>0</v>
      </c>
      <c r="AT60" s="127" t="b">
        <f t="shared" ca="1" si="25"/>
        <v>1</v>
      </c>
      <c r="AU60" s="127" t="b">
        <f t="shared" ca="1" si="26"/>
        <v>1</v>
      </c>
      <c r="AV60" s="127" t="b">
        <f t="shared" ca="1" si="27"/>
        <v>1</v>
      </c>
      <c r="AW60" s="127" t="b">
        <f t="shared" ca="1" si="28"/>
        <v>1</v>
      </c>
      <c r="AX60" s="127" t="b">
        <f t="shared" ca="1" si="29"/>
        <v>1</v>
      </c>
      <c r="AY60" s="127" t="b">
        <f t="shared" ca="1" si="30"/>
        <v>1</v>
      </c>
      <c r="AZ60" s="127" t="b">
        <f t="shared" ca="1" si="31"/>
        <v>1</v>
      </c>
      <c r="BA60" s="127" t="b">
        <f t="shared" ca="1" si="32"/>
        <v>1</v>
      </c>
      <c r="BB60" s="127" t="b">
        <f t="shared" ca="1" si="33"/>
        <v>1</v>
      </c>
      <c r="BC60" s="127" t="b">
        <f t="shared" ca="1" si="34"/>
        <v>1</v>
      </c>
      <c r="BD60" s="127" t="b">
        <f t="shared" ca="1" si="35"/>
        <v>1</v>
      </c>
      <c r="BE60" s="127" t="b">
        <f t="shared" ca="1" si="36"/>
        <v>1</v>
      </c>
      <c r="BF60" s="127" t="b">
        <f t="shared" ca="1" si="37"/>
        <v>1</v>
      </c>
      <c r="BG60" s="129" t="b">
        <f t="shared" si="38"/>
        <v>0</v>
      </c>
    </row>
    <row r="61" spans="1:59" ht="24.95" customHeight="1" x14ac:dyDescent="0.2">
      <c r="A61" s="74"/>
      <c r="B61" s="69"/>
      <c r="C61" s="75"/>
      <c r="D61" s="68"/>
      <c r="E61" s="68"/>
      <c r="F61" s="67"/>
      <c r="G61" s="67"/>
      <c r="H61" s="67"/>
      <c r="I61" s="67"/>
      <c r="J61" s="70"/>
      <c r="K61" s="71"/>
      <c r="L61" s="72"/>
      <c r="M61" s="72"/>
      <c r="N61" s="72"/>
      <c r="O61" s="72"/>
      <c r="P61" s="72"/>
      <c r="Q61" s="72"/>
      <c r="R61" s="72"/>
      <c r="S61" s="73"/>
      <c r="U61" s="125" t="str">
        <f>IF(W61,VLOOKUP(MIN(X61:AO61),'Data Validation (hidden)'!$B$2:$C$20,2,FALSE),IF(COUNTA(B61:S61)&gt;0,"'Scheme Name' missing but values entered in other columns",""))</f>
        <v/>
      </c>
      <c r="W61" s="126" t="b">
        <f t="shared" si="2"/>
        <v>0</v>
      </c>
      <c r="X61" s="127">
        <f t="shared" si="3"/>
        <v>1</v>
      </c>
      <c r="Y61" s="127">
        <f t="shared" si="4"/>
        <v>2</v>
      </c>
      <c r="Z61" s="127">
        <f t="shared" si="5"/>
        <v>3</v>
      </c>
      <c r="AA61" s="127">
        <f t="shared" si="6"/>
        <v>4</v>
      </c>
      <c r="AB61" s="127">
        <f t="shared" si="7"/>
        <v>5</v>
      </c>
      <c r="AC61" s="127" t="str">
        <f t="shared" si="8"/>
        <v/>
      </c>
      <c r="AD61" s="127" t="str">
        <f t="shared" si="9"/>
        <v/>
      </c>
      <c r="AE61" s="127" t="str">
        <f t="shared" si="10"/>
        <v/>
      </c>
      <c r="AF61" s="127" t="str">
        <f t="shared" si="11"/>
        <v/>
      </c>
      <c r="AG61" s="127">
        <f t="shared" si="12"/>
        <v>10</v>
      </c>
      <c r="AH61" s="127">
        <f t="shared" si="13"/>
        <v>11</v>
      </c>
      <c r="AI61" s="127">
        <f t="shared" si="14"/>
        <v>12</v>
      </c>
      <c r="AJ61" s="127">
        <f t="shared" si="15"/>
        <v>13</v>
      </c>
      <c r="AK61" s="127">
        <f t="shared" si="16"/>
        <v>14</v>
      </c>
      <c r="AL61" s="127">
        <f t="shared" si="17"/>
        <v>15</v>
      </c>
      <c r="AM61" s="127">
        <f t="shared" si="18"/>
        <v>16</v>
      </c>
      <c r="AN61" s="128" t="str">
        <f t="shared" si="19"/>
        <v/>
      </c>
      <c r="AO61" s="127">
        <f t="shared" ca="1" si="20"/>
        <v>17</v>
      </c>
      <c r="AP61" s="127" t="b">
        <f t="shared" ca="1" si="21"/>
        <v>1</v>
      </c>
      <c r="AQ61" s="127" t="b">
        <f t="shared" ca="1" si="22"/>
        <v>1</v>
      </c>
      <c r="AR61" s="127" t="b">
        <f t="shared" si="23"/>
        <v>0</v>
      </c>
      <c r="AS61" s="127" t="b">
        <f t="shared" si="24"/>
        <v>0</v>
      </c>
      <c r="AT61" s="127" t="b">
        <f t="shared" ca="1" si="25"/>
        <v>1</v>
      </c>
      <c r="AU61" s="127" t="b">
        <f t="shared" ca="1" si="26"/>
        <v>1</v>
      </c>
      <c r="AV61" s="127" t="b">
        <f t="shared" ca="1" si="27"/>
        <v>1</v>
      </c>
      <c r="AW61" s="127" t="b">
        <f t="shared" ca="1" si="28"/>
        <v>1</v>
      </c>
      <c r="AX61" s="127" t="b">
        <f t="shared" ca="1" si="29"/>
        <v>1</v>
      </c>
      <c r="AY61" s="127" t="b">
        <f t="shared" ca="1" si="30"/>
        <v>1</v>
      </c>
      <c r="AZ61" s="127" t="b">
        <f t="shared" ca="1" si="31"/>
        <v>1</v>
      </c>
      <c r="BA61" s="127" t="b">
        <f t="shared" ca="1" si="32"/>
        <v>1</v>
      </c>
      <c r="BB61" s="127" t="b">
        <f t="shared" ca="1" si="33"/>
        <v>1</v>
      </c>
      <c r="BC61" s="127" t="b">
        <f t="shared" ca="1" si="34"/>
        <v>1</v>
      </c>
      <c r="BD61" s="127" t="b">
        <f t="shared" ca="1" si="35"/>
        <v>1</v>
      </c>
      <c r="BE61" s="127" t="b">
        <f t="shared" ca="1" si="36"/>
        <v>1</v>
      </c>
      <c r="BF61" s="127" t="b">
        <f t="shared" ca="1" si="37"/>
        <v>1</v>
      </c>
      <c r="BG61" s="129" t="b">
        <f t="shared" si="38"/>
        <v>0</v>
      </c>
    </row>
    <row r="62" spans="1:59" ht="24.95" customHeight="1" x14ac:dyDescent="0.2">
      <c r="A62" s="74"/>
      <c r="B62" s="69"/>
      <c r="C62" s="75"/>
      <c r="D62" s="68"/>
      <c r="E62" s="68"/>
      <c r="F62" s="67"/>
      <c r="G62" s="67"/>
      <c r="H62" s="67"/>
      <c r="I62" s="67"/>
      <c r="J62" s="70"/>
      <c r="K62" s="71"/>
      <c r="L62" s="72"/>
      <c r="M62" s="72"/>
      <c r="N62" s="72"/>
      <c r="O62" s="72"/>
      <c r="P62" s="72"/>
      <c r="Q62" s="72"/>
      <c r="R62" s="72"/>
      <c r="S62" s="73"/>
      <c r="U62" s="125" t="str">
        <f>IF(W62,VLOOKUP(MIN(X62:AO62),'Data Validation (hidden)'!$B$2:$C$20,2,FALSE),IF(COUNTA(B62:S62)&gt;0,"'Scheme Name' missing but values entered in other columns",""))</f>
        <v/>
      </c>
      <c r="W62" s="126" t="b">
        <f t="shared" si="2"/>
        <v>0</v>
      </c>
      <c r="X62" s="127">
        <f t="shared" si="3"/>
        <v>1</v>
      </c>
      <c r="Y62" s="127">
        <f t="shared" si="4"/>
        <v>2</v>
      </c>
      <c r="Z62" s="127">
        <f t="shared" si="5"/>
        <v>3</v>
      </c>
      <c r="AA62" s="127">
        <f t="shared" si="6"/>
        <v>4</v>
      </c>
      <c r="AB62" s="127">
        <f t="shared" si="7"/>
        <v>5</v>
      </c>
      <c r="AC62" s="127" t="str">
        <f t="shared" si="8"/>
        <v/>
      </c>
      <c r="AD62" s="127" t="str">
        <f t="shared" si="9"/>
        <v/>
      </c>
      <c r="AE62" s="127" t="str">
        <f t="shared" si="10"/>
        <v/>
      </c>
      <c r="AF62" s="127" t="str">
        <f t="shared" si="11"/>
        <v/>
      </c>
      <c r="AG62" s="127">
        <f t="shared" si="12"/>
        <v>10</v>
      </c>
      <c r="AH62" s="127">
        <f t="shared" si="13"/>
        <v>11</v>
      </c>
      <c r="AI62" s="127">
        <f t="shared" si="14"/>
        <v>12</v>
      </c>
      <c r="AJ62" s="127">
        <f t="shared" si="15"/>
        <v>13</v>
      </c>
      <c r="AK62" s="127">
        <f t="shared" si="16"/>
        <v>14</v>
      </c>
      <c r="AL62" s="127">
        <f t="shared" si="17"/>
        <v>15</v>
      </c>
      <c r="AM62" s="127">
        <f t="shared" si="18"/>
        <v>16</v>
      </c>
      <c r="AN62" s="128" t="str">
        <f t="shared" si="19"/>
        <v/>
      </c>
      <c r="AO62" s="127">
        <f t="shared" ca="1" si="20"/>
        <v>17</v>
      </c>
      <c r="AP62" s="127" t="b">
        <f t="shared" ca="1" si="21"/>
        <v>1</v>
      </c>
      <c r="AQ62" s="127" t="b">
        <f t="shared" ca="1" si="22"/>
        <v>1</v>
      </c>
      <c r="AR62" s="127" t="b">
        <f t="shared" si="23"/>
        <v>0</v>
      </c>
      <c r="AS62" s="127" t="b">
        <f t="shared" si="24"/>
        <v>0</v>
      </c>
      <c r="AT62" s="127" t="b">
        <f t="shared" ca="1" si="25"/>
        <v>1</v>
      </c>
      <c r="AU62" s="127" t="b">
        <f t="shared" ca="1" si="26"/>
        <v>1</v>
      </c>
      <c r="AV62" s="127" t="b">
        <f t="shared" ca="1" si="27"/>
        <v>1</v>
      </c>
      <c r="AW62" s="127" t="b">
        <f t="shared" ca="1" si="28"/>
        <v>1</v>
      </c>
      <c r="AX62" s="127" t="b">
        <f t="shared" ca="1" si="29"/>
        <v>1</v>
      </c>
      <c r="AY62" s="127" t="b">
        <f t="shared" ca="1" si="30"/>
        <v>1</v>
      </c>
      <c r="AZ62" s="127" t="b">
        <f t="shared" ca="1" si="31"/>
        <v>1</v>
      </c>
      <c r="BA62" s="127" t="b">
        <f t="shared" ca="1" si="32"/>
        <v>1</v>
      </c>
      <c r="BB62" s="127" t="b">
        <f t="shared" ca="1" si="33"/>
        <v>1</v>
      </c>
      <c r="BC62" s="127" t="b">
        <f t="shared" ca="1" si="34"/>
        <v>1</v>
      </c>
      <c r="BD62" s="127" t="b">
        <f t="shared" ca="1" si="35"/>
        <v>1</v>
      </c>
      <c r="BE62" s="127" t="b">
        <f t="shared" ca="1" si="36"/>
        <v>1</v>
      </c>
      <c r="BF62" s="127" t="b">
        <f t="shared" ca="1" si="37"/>
        <v>1</v>
      </c>
      <c r="BG62" s="129" t="b">
        <f t="shared" si="38"/>
        <v>0</v>
      </c>
    </row>
    <row r="63" spans="1:59" ht="24.95" customHeight="1" x14ac:dyDescent="0.2">
      <c r="A63" s="74"/>
      <c r="B63" s="69"/>
      <c r="C63" s="75"/>
      <c r="D63" s="68"/>
      <c r="E63" s="68"/>
      <c r="F63" s="67"/>
      <c r="G63" s="67"/>
      <c r="H63" s="67"/>
      <c r="I63" s="67"/>
      <c r="J63" s="70"/>
      <c r="K63" s="71"/>
      <c r="L63" s="72"/>
      <c r="M63" s="72"/>
      <c r="N63" s="72"/>
      <c r="O63" s="72"/>
      <c r="P63" s="72"/>
      <c r="Q63" s="72"/>
      <c r="R63" s="72"/>
      <c r="S63" s="73"/>
      <c r="U63" s="125" t="str">
        <f>IF(W63,VLOOKUP(MIN(X63:AO63),'Data Validation (hidden)'!$B$2:$C$20,2,FALSE),IF(COUNTA(B63:S63)&gt;0,"'Scheme Name' missing but values entered in other columns",""))</f>
        <v/>
      </c>
      <c r="W63" s="126" t="b">
        <f t="shared" si="2"/>
        <v>0</v>
      </c>
      <c r="X63" s="127">
        <f t="shared" si="3"/>
        <v>1</v>
      </c>
      <c r="Y63" s="127">
        <f t="shared" si="4"/>
        <v>2</v>
      </c>
      <c r="Z63" s="127">
        <f t="shared" si="5"/>
        <v>3</v>
      </c>
      <c r="AA63" s="127">
        <f t="shared" si="6"/>
        <v>4</v>
      </c>
      <c r="AB63" s="127">
        <f t="shared" si="7"/>
        <v>5</v>
      </c>
      <c r="AC63" s="127" t="str">
        <f t="shared" si="8"/>
        <v/>
      </c>
      <c r="AD63" s="127" t="str">
        <f t="shared" si="9"/>
        <v/>
      </c>
      <c r="AE63" s="127" t="str">
        <f t="shared" si="10"/>
        <v/>
      </c>
      <c r="AF63" s="127" t="str">
        <f t="shared" si="11"/>
        <v/>
      </c>
      <c r="AG63" s="127">
        <f t="shared" si="12"/>
        <v>10</v>
      </c>
      <c r="AH63" s="127">
        <f t="shared" si="13"/>
        <v>11</v>
      </c>
      <c r="AI63" s="127">
        <f t="shared" si="14"/>
        <v>12</v>
      </c>
      <c r="AJ63" s="127">
        <f t="shared" si="15"/>
        <v>13</v>
      </c>
      <c r="AK63" s="127">
        <f t="shared" si="16"/>
        <v>14</v>
      </c>
      <c r="AL63" s="127">
        <f t="shared" si="17"/>
        <v>15</v>
      </c>
      <c r="AM63" s="127">
        <f t="shared" si="18"/>
        <v>16</v>
      </c>
      <c r="AN63" s="128" t="str">
        <f t="shared" si="19"/>
        <v/>
      </c>
      <c r="AO63" s="127">
        <f t="shared" ca="1" si="20"/>
        <v>17</v>
      </c>
      <c r="AP63" s="127" t="b">
        <f t="shared" ca="1" si="21"/>
        <v>1</v>
      </c>
      <c r="AQ63" s="127" t="b">
        <f t="shared" ca="1" si="22"/>
        <v>1</v>
      </c>
      <c r="AR63" s="127" t="b">
        <f t="shared" si="23"/>
        <v>0</v>
      </c>
      <c r="AS63" s="127" t="b">
        <f t="shared" si="24"/>
        <v>0</v>
      </c>
      <c r="AT63" s="127" t="b">
        <f t="shared" ca="1" si="25"/>
        <v>1</v>
      </c>
      <c r="AU63" s="127" t="b">
        <f t="shared" ca="1" si="26"/>
        <v>1</v>
      </c>
      <c r="AV63" s="127" t="b">
        <f t="shared" ca="1" si="27"/>
        <v>1</v>
      </c>
      <c r="AW63" s="127" t="b">
        <f t="shared" ca="1" si="28"/>
        <v>1</v>
      </c>
      <c r="AX63" s="127" t="b">
        <f t="shared" ca="1" si="29"/>
        <v>1</v>
      </c>
      <c r="AY63" s="127" t="b">
        <f t="shared" ca="1" si="30"/>
        <v>1</v>
      </c>
      <c r="AZ63" s="127" t="b">
        <f t="shared" ca="1" si="31"/>
        <v>1</v>
      </c>
      <c r="BA63" s="127" t="b">
        <f t="shared" ca="1" si="32"/>
        <v>1</v>
      </c>
      <c r="BB63" s="127" t="b">
        <f t="shared" ca="1" si="33"/>
        <v>1</v>
      </c>
      <c r="BC63" s="127" t="b">
        <f t="shared" ca="1" si="34"/>
        <v>1</v>
      </c>
      <c r="BD63" s="127" t="b">
        <f t="shared" ca="1" si="35"/>
        <v>1</v>
      </c>
      <c r="BE63" s="127" t="b">
        <f t="shared" ca="1" si="36"/>
        <v>1</v>
      </c>
      <c r="BF63" s="127" t="b">
        <f t="shared" ca="1" si="37"/>
        <v>1</v>
      </c>
      <c r="BG63" s="129" t="b">
        <f t="shared" si="38"/>
        <v>0</v>
      </c>
    </row>
    <row r="64" spans="1:59" ht="24.95" customHeight="1" x14ac:dyDescent="0.2">
      <c r="A64" s="74"/>
      <c r="B64" s="69"/>
      <c r="C64" s="75"/>
      <c r="D64" s="68"/>
      <c r="E64" s="68"/>
      <c r="F64" s="67"/>
      <c r="G64" s="67"/>
      <c r="H64" s="67"/>
      <c r="I64" s="67"/>
      <c r="J64" s="70"/>
      <c r="K64" s="71"/>
      <c r="L64" s="72"/>
      <c r="M64" s="72"/>
      <c r="N64" s="72"/>
      <c r="O64" s="72"/>
      <c r="P64" s="72"/>
      <c r="Q64" s="72"/>
      <c r="R64" s="72"/>
      <c r="S64" s="73"/>
      <c r="U64" s="125" t="str">
        <f>IF(W64,VLOOKUP(MIN(X64:AO64),'Data Validation (hidden)'!$B$2:$C$20,2,FALSE),IF(COUNTA(B64:S64)&gt;0,"'Scheme Name' missing but values entered in other columns",""))</f>
        <v/>
      </c>
      <c r="W64" s="126" t="b">
        <f t="shared" si="2"/>
        <v>0</v>
      </c>
      <c r="X64" s="127">
        <f t="shared" si="3"/>
        <v>1</v>
      </c>
      <c r="Y64" s="127">
        <f t="shared" si="4"/>
        <v>2</v>
      </c>
      <c r="Z64" s="127">
        <f t="shared" si="5"/>
        <v>3</v>
      </c>
      <c r="AA64" s="127">
        <f t="shared" si="6"/>
        <v>4</v>
      </c>
      <c r="AB64" s="127">
        <f t="shared" si="7"/>
        <v>5</v>
      </c>
      <c r="AC64" s="127" t="str">
        <f t="shared" si="8"/>
        <v/>
      </c>
      <c r="AD64" s="127" t="str">
        <f t="shared" si="9"/>
        <v/>
      </c>
      <c r="AE64" s="127" t="str">
        <f t="shared" si="10"/>
        <v/>
      </c>
      <c r="AF64" s="127" t="str">
        <f t="shared" si="11"/>
        <v/>
      </c>
      <c r="AG64" s="127">
        <f t="shared" si="12"/>
        <v>10</v>
      </c>
      <c r="AH64" s="127">
        <f t="shared" si="13"/>
        <v>11</v>
      </c>
      <c r="AI64" s="127">
        <f t="shared" si="14"/>
        <v>12</v>
      </c>
      <c r="AJ64" s="127">
        <f t="shared" si="15"/>
        <v>13</v>
      </c>
      <c r="AK64" s="127">
        <f t="shared" si="16"/>
        <v>14</v>
      </c>
      <c r="AL64" s="127">
        <f t="shared" si="17"/>
        <v>15</v>
      </c>
      <c r="AM64" s="127">
        <f t="shared" si="18"/>
        <v>16</v>
      </c>
      <c r="AN64" s="128" t="str">
        <f t="shared" si="19"/>
        <v/>
      </c>
      <c r="AO64" s="127">
        <f t="shared" ca="1" si="20"/>
        <v>17</v>
      </c>
      <c r="AP64" s="127" t="b">
        <f t="shared" ca="1" si="21"/>
        <v>1</v>
      </c>
      <c r="AQ64" s="127" t="b">
        <f t="shared" ca="1" si="22"/>
        <v>1</v>
      </c>
      <c r="AR64" s="127" t="b">
        <f t="shared" si="23"/>
        <v>0</v>
      </c>
      <c r="AS64" s="127" t="b">
        <f t="shared" si="24"/>
        <v>0</v>
      </c>
      <c r="AT64" s="127" t="b">
        <f t="shared" ca="1" si="25"/>
        <v>1</v>
      </c>
      <c r="AU64" s="127" t="b">
        <f t="shared" ca="1" si="26"/>
        <v>1</v>
      </c>
      <c r="AV64" s="127" t="b">
        <f t="shared" ca="1" si="27"/>
        <v>1</v>
      </c>
      <c r="AW64" s="127" t="b">
        <f t="shared" ca="1" si="28"/>
        <v>1</v>
      </c>
      <c r="AX64" s="127" t="b">
        <f t="shared" ca="1" si="29"/>
        <v>1</v>
      </c>
      <c r="AY64" s="127" t="b">
        <f t="shared" ca="1" si="30"/>
        <v>1</v>
      </c>
      <c r="AZ64" s="127" t="b">
        <f t="shared" ca="1" si="31"/>
        <v>1</v>
      </c>
      <c r="BA64" s="127" t="b">
        <f t="shared" ca="1" si="32"/>
        <v>1</v>
      </c>
      <c r="BB64" s="127" t="b">
        <f t="shared" ca="1" si="33"/>
        <v>1</v>
      </c>
      <c r="BC64" s="127" t="b">
        <f t="shared" ca="1" si="34"/>
        <v>1</v>
      </c>
      <c r="BD64" s="127" t="b">
        <f t="shared" ca="1" si="35"/>
        <v>1</v>
      </c>
      <c r="BE64" s="127" t="b">
        <f t="shared" ca="1" si="36"/>
        <v>1</v>
      </c>
      <c r="BF64" s="127" t="b">
        <f t="shared" ca="1" si="37"/>
        <v>1</v>
      </c>
      <c r="BG64" s="129" t="b">
        <f t="shared" si="38"/>
        <v>0</v>
      </c>
    </row>
    <row r="65" spans="1:59" ht="24.95" customHeight="1" x14ac:dyDescent="0.2">
      <c r="A65" s="74"/>
      <c r="B65" s="69"/>
      <c r="C65" s="75"/>
      <c r="D65" s="68"/>
      <c r="E65" s="68"/>
      <c r="F65" s="67"/>
      <c r="G65" s="67"/>
      <c r="H65" s="67"/>
      <c r="I65" s="67"/>
      <c r="J65" s="70"/>
      <c r="K65" s="71"/>
      <c r="L65" s="72"/>
      <c r="M65" s="72"/>
      <c r="N65" s="72"/>
      <c r="O65" s="72"/>
      <c r="P65" s="72"/>
      <c r="Q65" s="72"/>
      <c r="R65" s="72"/>
      <c r="S65" s="73"/>
      <c r="U65" s="125" t="str">
        <f>IF(W65,VLOOKUP(MIN(X65:AO65),'Data Validation (hidden)'!$B$2:$C$20,2,FALSE),IF(COUNTA(B65:S65)&gt;0,"'Scheme Name' missing but values entered in other columns",""))</f>
        <v/>
      </c>
      <c r="W65" s="126" t="b">
        <f t="shared" si="2"/>
        <v>0</v>
      </c>
      <c r="X65" s="127">
        <f t="shared" si="3"/>
        <v>1</v>
      </c>
      <c r="Y65" s="127">
        <f t="shared" si="4"/>
        <v>2</v>
      </c>
      <c r="Z65" s="127">
        <f t="shared" si="5"/>
        <v>3</v>
      </c>
      <c r="AA65" s="127">
        <f t="shared" si="6"/>
        <v>4</v>
      </c>
      <c r="AB65" s="127">
        <f t="shared" si="7"/>
        <v>5</v>
      </c>
      <c r="AC65" s="127" t="str">
        <f t="shared" si="8"/>
        <v/>
      </c>
      <c r="AD65" s="127" t="str">
        <f t="shared" si="9"/>
        <v/>
      </c>
      <c r="AE65" s="127" t="str">
        <f t="shared" si="10"/>
        <v/>
      </c>
      <c r="AF65" s="127" t="str">
        <f t="shared" si="11"/>
        <v/>
      </c>
      <c r="AG65" s="127">
        <f t="shared" si="12"/>
        <v>10</v>
      </c>
      <c r="AH65" s="127">
        <f t="shared" si="13"/>
        <v>11</v>
      </c>
      <c r="AI65" s="127">
        <f t="shared" si="14"/>
        <v>12</v>
      </c>
      <c r="AJ65" s="127">
        <f t="shared" si="15"/>
        <v>13</v>
      </c>
      <c r="AK65" s="127">
        <f t="shared" si="16"/>
        <v>14</v>
      </c>
      <c r="AL65" s="127">
        <f t="shared" si="17"/>
        <v>15</v>
      </c>
      <c r="AM65" s="127">
        <f t="shared" si="18"/>
        <v>16</v>
      </c>
      <c r="AN65" s="128" t="str">
        <f t="shared" si="19"/>
        <v/>
      </c>
      <c r="AO65" s="127">
        <f t="shared" ca="1" si="20"/>
        <v>17</v>
      </c>
      <c r="AP65" s="127" t="b">
        <f t="shared" ca="1" si="21"/>
        <v>1</v>
      </c>
      <c r="AQ65" s="127" t="b">
        <f t="shared" ca="1" si="22"/>
        <v>1</v>
      </c>
      <c r="AR65" s="127" t="b">
        <f t="shared" si="23"/>
        <v>0</v>
      </c>
      <c r="AS65" s="127" t="b">
        <f t="shared" si="24"/>
        <v>0</v>
      </c>
      <c r="AT65" s="127" t="b">
        <f t="shared" ca="1" si="25"/>
        <v>1</v>
      </c>
      <c r="AU65" s="127" t="b">
        <f t="shared" ca="1" si="26"/>
        <v>1</v>
      </c>
      <c r="AV65" s="127" t="b">
        <f t="shared" ca="1" si="27"/>
        <v>1</v>
      </c>
      <c r="AW65" s="127" t="b">
        <f t="shared" ca="1" si="28"/>
        <v>1</v>
      </c>
      <c r="AX65" s="127" t="b">
        <f t="shared" ca="1" si="29"/>
        <v>1</v>
      </c>
      <c r="AY65" s="127" t="b">
        <f t="shared" ca="1" si="30"/>
        <v>1</v>
      </c>
      <c r="AZ65" s="127" t="b">
        <f t="shared" ca="1" si="31"/>
        <v>1</v>
      </c>
      <c r="BA65" s="127" t="b">
        <f t="shared" ca="1" si="32"/>
        <v>1</v>
      </c>
      <c r="BB65" s="127" t="b">
        <f t="shared" ca="1" si="33"/>
        <v>1</v>
      </c>
      <c r="BC65" s="127" t="b">
        <f t="shared" ca="1" si="34"/>
        <v>1</v>
      </c>
      <c r="BD65" s="127" t="b">
        <f t="shared" ca="1" si="35"/>
        <v>1</v>
      </c>
      <c r="BE65" s="127" t="b">
        <f t="shared" ca="1" si="36"/>
        <v>1</v>
      </c>
      <c r="BF65" s="127" t="b">
        <f t="shared" ca="1" si="37"/>
        <v>1</v>
      </c>
      <c r="BG65" s="129" t="b">
        <f t="shared" si="38"/>
        <v>0</v>
      </c>
    </row>
    <row r="66" spans="1:59" ht="24.95" customHeight="1" x14ac:dyDescent="0.2">
      <c r="A66" s="74"/>
      <c r="B66" s="69"/>
      <c r="C66" s="75"/>
      <c r="D66" s="68"/>
      <c r="E66" s="68"/>
      <c r="F66" s="67"/>
      <c r="G66" s="67"/>
      <c r="H66" s="67"/>
      <c r="I66" s="67"/>
      <c r="J66" s="70"/>
      <c r="K66" s="71"/>
      <c r="L66" s="72"/>
      <c r="M66" s="72"/>
      <c r="N66" s="72"/>
      <c r="O66" s="72"/>
      <c r="P66" s="72"/>
      <c r="Q66" s="72"/>
      <c r="R66" s="72"/>
      <c r="S66" s="73"/>
      <c r="U66" s="125" t="str">
        <f>IF(W66,VLOOKUP(MIN(X66:AO66),'Data Validation (hidden)'!$B$2:$C$20,2,FALSE),IF(COUNTA(B66:S66)&gt;0,"'Scheme Name' missing but values entered in other columns",""))</f>
        <v/>
      </c>
      <c r="W66" s="126" t="b">
        <f t="shared" si="2"/>
        <v>0</v>
      </c>
      <c r="X66" s="127">
        <f t="shared" si="3"/>
        <v>1</v>
      </c>
      <c r="Y66" s="127">
        <f t="shared" si="4"/>
        <v>2</v>
      </c>
      <c r="Z66" s="127">
        <f t="shared" si="5"/>
        <v>3</v>
      </c>
      <c r="AA66" s="127">
        <f t="shared" si="6"/>
        <v>4</v>
      </c>
      <c r="AB66" s="127">
        <f t="shared" si="7"/>
        <v>5</v>
      </c>
      <c r="AC66" s="127" t="str">
        <f t="shared" si="8"/>
        <v/>
      </c>
      <c r="AD66" s="127" t="str">
        <f t="shared" si="9"/>
        <v/>
      </c>
      <c r="AE66" s="127" t="str">
        <f t="shared" si="10"/>
        <v/>
      </c>
      <c r="AF66" s="127" t="str">
        <f t="shared" si="11"/>
        <v/>
      </c>
      <c r="AG66" s="127">
        <f t="shared" si="12"/>
        <v>10</v>
      </c>
      <c r="AH66" s="127">
        <f t="shared" si="13"/>
        <v>11</v>
      </c>
      <c r="AI66" s="127">
        <f t="shared" si="14"/>
        <v>12</v>
      </c>
      <c r="AJ66" s="127">
        <f t="shared" si="15"/>
        <v>13</v>
      </c>
      <c r="AK66" s="127">
        <f t="shared" si="16"/>
        <v>14</v>
      </c>
      <c r="AL66" s="127">
        <f t="shared" si="17"/>
        <v>15</v>
      </c>
      <c r="AM66" s="127">
        <f t="shared" si="18"/>
        <v>16</v>
      </c>
      <c r="AN66" s="128" t="str">
        <f t="shared" si="19"/>
        <v/>
      </c>
      <c r="AO66" s="127">
        <f t="shared" ca="1" si="20"/>
        <v>17</v>
      </c>
      <c r="AP66" s="127" t="b">
        <f t="shared" ca="1" si="21"/>
        <v>1</v>
      </c>
      <c r="AQ66" s="127" t="b">
        <f t="shared" ca="1" si="22"/>
        <v>1</v>
      </c>
      <c r="AR66" s="127" t="b">
        <f t="shared" si="23"/>
        <v>0</v>
      </c>
      <c r="AS66" s="127" t="b">
        <f t="shared" si="24"/>
        <v>0</v>
      </c>
      <c r="AT66" s="127" t="b">
        <f t="shared" ca="1" si="25"/>
        <v>1</v>
      </c>
      <c r="AU66" s="127" t="b">
        <f t="shared" ca="1" si="26"/>
        <v>1</v>
      </c>
      <c r="AV66" s="127" t="b">
        <f t="shared" ca="1" si="27"/>
        <v>1</v>
      </c>
      <c r="AW66" s="127" t="b">
        <f t="shared" ca="1" si="28"/>
        <v>1</v>
      </c>
      <c r="AX66" s="127" t="b">
        <f t="shared" ca="1" si="29"/>
        <v>1</v>
      </c>
      <c r="AY66" s="127" t="b">
        <f t="shared" ca="1" si="30"/>
        <v>1</v>
      </c>
      <c r="AZ66" s="127" t="b">
        <f t="shared" ca="1" si="31"/>
        <v>1</v>
      </c>
      <c r="BA66" s="127" t="b">
        <f t="shared" ca="1" si="32"/>
        <v>1</v>
      </c>
      <c r="BB66" s="127" t="b">
        <f t="shared" ca="1" si="33"/>
        <v>1</v>
      </c>
      <c r="BC66" s="127" t="b">
        <f t="shared" ca="1" si="34"/>
        <v>1</v>
      </c>
      <c r="BD66" s="127" t="b">
        <f t="shared" ca="1" si="35"/>
        <v>1</v>
      </c>
      <c r="BE66" s="127" t="b">
        <f t="shared" ca="1" si="36"/>
        <v>1</v>
      </c>
      <c r="BF66" s="127" t="b">
        <f t="shared" ca="1" si="37"/>
        <v>1</v>
      </c>
      <c r="BG66" s="129" t="b">
        <f t="shared" si="38"/>
        <v>0</v>
      </c>
    </row>
    <row r="67" spans="1:59" ht="24.95" customHeight="1" x14ac:dyDescent="0.2">
      <c r="A67" s="74"/>
      <c r="B67" s="69"/>
      <c r="C67" s="75"/>
      <c r="D67" s="68"/>
      <c r="E67" s="68"/>
      <c r="F67" s="67"/>
      <c r="G67" s="67"/>
      <c r="H67" s="67"/>
      <c r="I67" s="67"/>
      <c r="J67" s="70"/>
      <c r="K67" s="71"/>
      <c r="L67" s="72"/>
      <c r="M67" s="72"/>
      <c r="N67" s="72"/>
      <c r="O67" s="72"/>
      <c r="P67" s="72"/>
      <c r="Q67" s="72"/>
      <c r="R67" s="72"/>
      <c r="S67" s="73"/>
      <c r="U67" s="125" t="str">
        <f>IF(W67,VLOOKUP(MIN(X67:AO67),'Data Validation (hidden)'!$B$2:$C$20,2,FALSE),IF(COUNTA(B67:S67)&gt;0,"'Scheme Name' missing but values entered in other columns",""))</f>
        <v/>
      </c>
      <c r="W67" s="126" t="b">
        <f t="shared" si="2"/>
        <v>0</v>
      </c>
      <c r="X67" s="127">
        <f t="shared" si="3"/>
        <v>1</v>
      </c>
      <c r="Y67" s="127">
        <f t="shared" si="4"/>
        <v>2</v>
      </c>
      <c r="Z67" s="127">
        <f t="shared" si="5"/>
        <v>3</v>
      </c>
      <c r="AA67" s="127">
        <f t="shared" si="6"/>
        <v>4</v>
      </c>
      <c r="AB67" s="127">
        <f t="shared" si="7"/>
        <v>5</v>
      </c>
      <c r="AC67" s="127" t="str">
        <f t="shared" si="8"/>
        <v/>
      </c>
      <c r="AD67" s="127" t="str">
        <f t="shared" si="9"/>
        <v/>
      </c>
      <c r="AE67" s="127" t="str">
        <f t="shared" si="10"/>
        <v/>
      </c>
      <c r="AF67" s="127" t="str">
        <f t="shared" si="11"/>
        <v/>
      </c>
      <c r="AG67" s="127">
        <f t="shared" si="12"/>
        <v>10</v>
      </c>
      <c r="AH67" s="127">
        <f t="shared" si="13"/>
        <v>11</v>
      </c>
      <c r="AI67" s="127">
        <f t="shared" si="14"/>
        <v>12</v>
      </c>
      <c r="AJ67" s="127">
        <f t="shared" si="15"/>
        <v>13</v>
      </c>
      <c r="AK67" s="127">
        <f t="shared" si="16"/>
        <v>14</v>
      </c>
      <c r="AL67" s="127">
        <f t="shared" si="17"/>
        <v>15</v>
      </c>
      <c r="AM67" s="127">
        <f t="shared" si="18"/>
        <v>16</v>
      </c>
      <c r="AN67" s="128" t="str">
        <f t="shared" si="19"/>
        <v/>
      </c>
      <c r="AO67" s="127">
        <f t="shared" ca="1" si="20"/>
        <v>17</v>
      </c>
      <c r="AP67" s="127" t="b">
        <f t="shared" ca="1" si="21"/>
        <v>1</v>
      </c>
      <c r="AQ67" s="127" t="b">
        <f t="shared" ca="1" si="22"/>
        <v>1</v>
      </c>
      <c r="AR67" s="127" t="b">
        <f t="shared" si="23"/>
        <v>0</v>
      </c>
      <c r="AS67" s="127" t="b">
        <f t="shared" si="24"/>
        <v>0</v>
      </c>
      <c r="AT67" s="127" t="b">
        <f t="shared" ca="1" si="25"/>
        <v>1</v>
      </c>
      <c r="AU67" s="127" t="b">
        <f t="shared" ca="1" si="26"/>
        <v>1</v>
      </c>
      <c r="AV67" s="127" t="b">
        <f t="shared" ca="1" si="27"/>
        <v>1</v>
      </c>
      <c r="AW67" s="127" t="b">
        <f t="shared" ca="1" si="28"/>
        <v>1</v>
      </c>
      <c r="AX67" s="127" t="b">
        <f t="shared" ca="1" si="29"/>
        <v>1</v>
      </c>
      <c r="AY67" s="127" t="b">
        <f t="shared" ca="1" si="30"/>
        <v>1</v>
      </c>
      <c r="AZ67" s="127" t="b">
        <f t="shared" ca="1" si="31"/>
        <v>1</v>
      </c>
      <c r="BA67" s="127" t="b">
        <f t="shared" ca="1" si="32"/>
        <v>1</v>
      </c>
      <c r="BB67" s="127" t="b">
        <f t="shared" ca="1" si="33"/>
        <v>1</v>
      </c>
      <c r="BC67" s="127" t="b">
        <f t="shared" ca="1" si="34"/>
        <v>1</v>
      </c>
      <c r="BD67" s="127" t="b">
        <f t="shared" ca="1" si="35"/>
        <v>1</v>
      </c>
      <c r="BE67" s="127" t="b">
        <f t="shared" ca="1" si="36"/>
        <v>1</v>
      </c>
      <c r="BF67" s="127" t="b">
        <f t="shared" ca="1" si="37"/>
        <v>1</v>
      </c>
      <c r="BG67" s="129" t="b">
        <f t="shared" si="38"/>
        <v>0</v>
      </c>
    </row>
    <row r="68" spans="1:59" ht="24.95" customHeight="1" x14ac:dyDescent="0.2">
      <c r="A68" s="74"/>
      <c r="B68" s="69"/>
      <c r="C68" s="75"/>
      <c r="D68" s="68"/>
      <c r="E68" s="68"/>
      <c r="F68" s="67"/>
      <c r="G68" s="67"/>
      <c r="H68" s="67"/>
      <c r="I68" s="67"/>
      <c r="J68" s="70"/>
      <c r="K68" s="71"/>
      <c r="L68" s="72"/>
      <c r="M68" s="72"/>
      <c r="N68" s="72"/>
      <c r="O68" s="72"/>
      <c r="P68" s="72"/>
      <c r="Q68" s="72"/>
      <c r="R68" s="72"/>
      <c r="S68" s="73"/>
      <c r="U68" s="125" t="str">
        <f>IF(W68,VLOOKUP(MIN(X68:AO68),'Data Validation (hidden)'!$B$2:$C$20,2,FALSE),IF(COUNTA(B68:S68)&gt;0,"'Scheme Name' missing but values entered in other columns",""))</f>
        <v/>
      </c>
      <c r="W68" s="126" t="b">
        <f t="shared" si="2"/>
        <v>0</v>
      </c>
      <c r="X68" s="127">
        <f t="shared" si="3"/>
        <v>1</v>
      </c>
      <c r="Y68" s="127">
        <f t="shared" si="4"/>
        <v>2</v>
      </c>
      <c r="Z68" s="127">
        <f t="shared" si="5"/>
        <v>3</v>
      </c>
      <c r="AA68" s="127">
        <f t="shared" si="6"/>
        <v>4</v>
      </c>
      <c r="AB68" s="127">
        <f t="shared" si="7"/>
        <v>5</v>
      </c>
      <c r="AC68" s="127" t="str">
        <f t="shared" si="8"/>
        <v/>
      </c>
      <c r="AD68" s="127" t="str">
        <f t="shared" si="9"/>
        <v/>
      </c>
      <c r="AE68" s="127" t="str">
        <f t="shared" si="10"/>
        <v/>
      </c>
      <c r="AF68" s="127" t="str">
        <f t="shared" si="11"/>
        <v/>
      </c>
      <c r="AG68" s="127">
        <f t="shared" si="12"/>
        <v>10</v>
      </c>
      <c r="AH68" s="127">
        <f t="shared" si="13"/>
        <v>11</v>
      </c>
      <c r="AI68" s="127">
        <f t="shared" si="14"/>
        <v>12</v>
      </c>
      <c r="AJ68" s="127">
        <f t="shared" si="15"/>
        <v>13</v>
      </c>
      <c r="AK68" s="127">
        <f t="shared" si="16"/>
        <v>14</v>
      </c>
      <c r="AL68" s="127">
        <f t="shared" si="17"/>
        <v>15</v>
      </c>
      <c r="AM68" s="127">
        <f t="shared" si="18"/>
        <v>16</v>
      </c>
      <c r="AN68" s="128" t="str">
        <f t="shared" si="19"/>
        <v/>
      </c>
      <c r="AO68" s="127">
        <f t="shared" ca="1" si="20"/>
        <v>17</v>
      </c>
      <c r="AP68" s="127" t="b">
        <f t="shared" ca="1" si="21"/>
        <v>1</v>
      </c>
      <c r="AQ68" s="127" t="b">
        <f t="shared" ca="1" si="22"/>
        <v>1</v>
      </c>
      <c r="AR68" s="127" t="b">
        <f t="shared" si="23"/>
        <v>0</v>
      </c>
      <c r="AS68" s="127" t="b">
        <f t="shared" si="24"/>
        <v>0</v>
      </c>
      <c r="AT68" s="127" t="b">
        <f t="shared" ca="1" si="25"/>
        <v>1</v>
      </c>
      <c r="AU68" s="127" t="b">
        <f t="shared" ca="1" si="26"/>
        <v>1</v>
      </c>
      <c r="AV68" s="127" t="b">
        <f t="shared" ca="1" si="27"/>
        <v>1</v>
      </c>
      <c r="AW68" s="127" t="b">
        <f t="shared" ca="1" si="28"/>
        <v>1</v>
      </c>
      <c r="AX68" s="127" t="b">
        <f t="shared" ca="1" si="29"/>
        <v>1</v>
      </c>
      <c r="AY68" s="127" t="b">
        <f t="shared" ca="1" si="30"/>
        <v>1</v>
      </c>
      <c r="AZ68" s="127" t="b">
        <f t="shared" ca="1" si="31"/>
        <v>1</v>
      </c>
      <c r="BA68" s="127" t="b">
        <f t="shared" ca="1" si="32"/>
        <v>1</v>
      </c>
      <c r="BB68" s="127" t="b">
        <f t="shared" ca="1" si="33"/>
        <v>1</v>
      </c>
      <c r="BC68" s="127" t="b">
        <f t="shared" ca="1" si="34"/>
        <v>1</v>
      </c>
      <c r="BD68" s="127" t="b">
        <f t="shared" ca="1" si="35"/>
        <v>1</v>
      </c>
      <c r="BE68" s="127" t="b">
        <f t="shared" ca="1" si="36"/>
        <v>1</v>
      </c>
      <c r="BF68" s="127" t="b">
        <f t="shared" ca="1" si="37"/>
        <v>1</v>
      </c>
      <c r="BG68" s="129" t="b">
        <f t="shared" si="38"/>
        <v>0</v>
      </c>
    </row>
    <row r="69" spans="1:59" ht="24.95" customHeight="1" x14ac:dyDescent="0.2">
      <c r="A69" s="74"/>
      <c r="B69" s="69"/>
      <c r="C69" s="75"/>
      <c r="D69" s="68"/>
      <c r="E69" s="68"/>
      <c r="F69" s="67"/>
      <c r="G69" s="67"/>
      <c r="H69" s="67"/>
      <c r="I69" s="67"/>
      <c r="J69" s="70"/>
      <c r="K69" s="71"/>
      <c r="L69" s="72"/>
      <c r="M69" s="72"/>
      <c r="N69" s="72"/>
      <c r="O69" s="72"/>
      <c r="P69" s="72"/>
      <c r="Q69" s="72"/>
      <c r="R69" s="72"/>
      <c r="S69" s="73"/>
      <c r="U69" s="125" t="str">
        <f>IF(W69,VLOOKUP(MIN(X69:AO69),'Data Validation (hidden)'!$B$2:$C$20,2,FALSE),IF(COUNTA(B69:S69)&gt;0,"'Scheme Name' missing but values entered in other columns",""))</f>
        <v/>
      </c>
      <c r="W69" s="126" t="b">
        <f t="shared" si="2"/>
        <v>0</v>
      </c>
      <c r="X69" s="127">
        <f t="shared" si="3"/>
        <v>1</v>
      </c>
      <c r="Y69" s="127">
        <f t="shared" si="4"/>
        <v>2</v>
      </c>
      <c r="Z69" s="127">
        <f t="shared" si="5"/>
        <v>3</v>
      </c>
      <c r="AA69" s="127">
        <f t="shared" si="6"/>
        <v>4</v>
      </c>
      <c r="AB69" s="127">
        <f t="shared" si="7"/>
        <v>5</v>
      </c>
      <c r="AC69" s="127" t="str">
        <f t="shared" si="8"/>
        <v/>
      </c>
      <c r="AD69" s="127" t="str">
        <f t="shared" si="9"/>
        <v/>
      </c>
      <c r="AE69" s="127" t="str">
        <f t="shared" si="10"/>
        <v/>
      </c>
      <c r="AF69" s="127" t="str">
        <f t="shared" si="11"/>
        <v/>
      </c>
      <c r="AG69" s="127">
        <f t="shared" si="12"/>
        <v>10</v>
      </c>
      <c r="AH69" s="127">
        <f t="shared" si="13"/>
        <v>11</v>
      </c>
      <c r="AI69" s="127">
        <f t="shared" si="14"/>
        <v>12</v>
      </c>
      <c r="AJ69" s="127">
        <f t="shared" si="15"/>
        <v>13</v>
      </c>
      <c r="AK69" s="127">
        <f t="shared" si="16"/>
        <v>14</v>
      </c>
      <c r="AL69" s="127">
        <f t="shared" si="17"/>
        <v>15</v>
      </c>
      <c r="AM69" s="127">
        <f t="shared" si="18"/>
        <v>16</v>
      </c>
      <c r="AN69" s="128" t="str">
        <f t="shared" si="19"/>
        <v/>
      </c>
      <c r="AO69" s="127">
        <f t="shared" ca="1" si="20"/>
        <v>17</v>
      </c>
      <c r="AP69" s="127" t="b">
        <f t="shared" ca="1" si="21"/>
        <v>1</v>
      </c>
      <c r="AQ69" s="127" t="b">
        <f t="shared" ca="1" si="22"/>
        <v>1</v>
      </c>
      <c r="AR69" s="127" t="b">
        <f t="shared" si="23"/>
        <v>0</v>
      </c>
      <c r="AS69" s="127" t="b">
        <f t="shared" si="24"/>
        <v>0</v>
      </c>
      <c r="AT69" s="127" t="b">
        <f t="shared" ca="1" si="25"/>
        <v>1</v>
      </c>
      <c r="AU69" s="127" t="b">
        <f t="shared" ca="1" si="26"/>
        <v>1</v>
      </c>
      <c r="AV69" s="127" t="b">
        <f t="shared" ca="1" si="27"/>
        <v>1</v>
      </c>
      <c r="AW69" s="127" t="b">
        <f t="shared" ca="1" si="28"/>
        <v>1</v>
      </c>
      <c r="AX69" s="127" t="b">
        <f t="shared" ca="1" si="29"/>
        <v>1</v>
      </c>
      <c r="AY69" s="127" t="b">
        <f t="shared" ca="1" si="30"/>
        <v>1</v>
      </c>
      <c r="AZ69" s="127" t="b">
        <f t="shared" ca="1" si="31"/>
        <v>1</v>
      </c>
      <c r="BA69" s="127" t="b">
        <f t="shared" ca="1" si="32"/>
        <v>1</v>
      </c>
      <c r="BB69" s="127" t="b">
        <f t="shared" ca="1" si="33"/>
        <v>1</v>
      </c>
      <c r="BC69" s="127" t="b">
        <f t="shared" ca="1" si="34"/>
        <v>1</v>
      </c>
      <c r="BD69" s="127" t="b">
        <f t="shared" ca="1" si="35"/>
        <v>1</v>
      </c>
      <c r="BE69" s="127" t="b">
        <f t="shared" ca="1" si="36"/>
        <v>1</v>
      </c>
      <c r="BF69" s="127" t="b">
        <f t="shared" ca="1" si="37"/>
        <v>1</v>
      </c>
      <c r="BG69" s="129" t="b">
        <f t="shared" si="38"/>
        <v>0</v>
      </c>
    </row>
    <row r="70" spans="1:59" ht="24.95" customHeight="1" x14ac:dyDescent="0.2">
      <c r="A70" s="74"/>
      <c r="B70" s="69"/>
      <c r="C70" s="75"/>
      <c r="D70" s="68"/>
      <c r="E70" s="68"/>
      <c r="F70" s="67"/>
      <c r="G70" s="67"/>
      <c r="H70" s="67"/>
      <c r="I70" s="67"/>
      <c r="J70" s="70"/>
      <c r="K70" s="71"/>
      <c r="L70" s="72"/>
      <c r="M70" s="72"/>
      <c r="N70" s="72"/>
      <c r="O70" s="72"/>
      <c r="P70" s="72"/>
      <c r="Q70" s="72"/>
      <c r="R70" s="72"/>
      <c r="S70" s="73"/>
      <c r="U70" s="125" t="str">
        <f>IF(W70,VLOOKUP(MIN(X70:AO70),'Data Validation (hidden)'!$B$2:$C$20,2,FALSE),IF(COUNTA(B70:S70)&gt;0,"'Scheme Name' missing but values entered in other columns",""))</f>
        <v/>
      </c>
      <c r="W70" s="126" t="b">
        <f t="shared" si="2"/>
        <v>0</v>
      </c>
      <c r="X70" s="127">
        <f t="shared" si="3"/>
        <v>1</v>
      </c>
      <c r="Y70" s="127">
        <f t="shared" si="4"/>
        <v>2</v>
      </c>
      <c r="Z70" s="127">
        <f t="shared" si="5"/>
        <v>3</v>
      </c>
      <c r="AA70" s="127">
        <f t="shared" si="6"/>
        <v>4</v>
      </c>
      <c r="AB70" s="127">
        <f t="shared" si="7"/>
        <v>5</v>
      </c>
      <c r="AC70" s="127" t="str">
        <f t="shared" si="8"/>
        <v/>
      </c>
      <c r="AD70" s="127" t="str">
        <f t="shared" si="9"/>
        <v/>
      </c>
      <c r="AE70" s="127" t="str">
        <f t="shared" si="10"/>
        <v/>
      </c>
      <c r="AF70" s="127" t="str">
        <f t="shared" si="11"/>
        <v/>
      </c>
      <c r="AG70" s="127">
        <f t="shared" si="12"/>
        <v>10</v>
      </c>
      <c r="AH70" s="127">
        <f t="shared" si="13"/>
        <v>11</v>
      </c>
      <c r="AI70" s="127">
        <f t="shared" si="14"/>
        <v>12</v>
      </c>
      <c r="AJ70" s="127">
        <f t="shared" si="15"/>
        <v>13</v>
      </c>
      <c r="AK70" s="127">
        <f t="shared" si="16"/>
        <v>14</v>
      </c>
      <c r="AL70" s="127">
        <f t="shared" si="17"/>
        <v>15</v>
      </c>
      <c r="AM70" s="127">
        <f t="shared" si="18"/>
        <v>16</v>
      </c>
      <c r="AN70" s="128" t="str">
        <f t="shared" si="19"/>
        <v/>
      </c>
      <c r="AO70" s="127">
        <f t="shared" ca="1" si="20"/>
        <v>17</v>
      </c>
      <c r="AP70" s="127" t="b">
        <f t="shared" ca="1" si="21"/>
        <v>1</v>
      </c>
      <c r="AQ70" s="127" t="b">
        <f t="shared" ca="1" si="22"/>
        <v>1</v>
      </c>
      <c r="AR70" s="127" t="b">
        <f t="shared" si="23"/>
        <v>0</v>
      </c>
      <c r="AS70" s="127" t="b">
        <f t="shared" si="24"/>
        <v>0</v>
      </c>
      <c r="AT70" s="127" t="b">
        <f t="shared" ca="1" si="25"/>
        <v>1</v>
      </c>
      <c r="AU70" s="127" t="b">
        <f t="shared" ca="1" si="26"/>
        <v>1</v>
      </c>
      <c r="AV70" s="127" t="b">
        <f t="shared" ca="1" si="27"/>
        <v>1</v>
      </c>
      <c r="AW70" s="127" t="b">
        <f t="shared" ca="1" si="28"/>
        <v>1</v>
      </c>
      <c r="AX70" s="127" t="b">
        <f t="shared" ca="1" si="29"/>
        <v>1</v>
      </c>
      <c r="AY70" s="127" t="b">
        <f t="shared" ca="1" si="30"/>
        <v>1</v>
      </c>
      <c r="AZ70" s="127" t="b">
        <f t="shared" ca="1" si="31"/>
        <v>1</v>
      </c>
      <c r="BA70" s="127" t="b">
        <f t="shared" ca="1" si="32"/>
        <v>1</v>
      </c>
      <c r="BB70" s="127" t="b">
        <f t="shared" ca="1" si="33"/>
        <v>1</v>
      </c>
      <c r="BC70" s="127" t="b">
        <f t="shared" ca="1" si="34"/>
        <v>1</v>
      </c>
      <c r="BD70" s="127" t="b">
        <f t="shared" ca="1" si="35"/>
        <v>1</v>
      </c>
      <c r="BE70" s="127" t="b">
        <f t="shared" ca="1" si="36"/>
        <v>1</v>
      </c>
      <c r="BF70" s="127" t="b">
        <f t="shared" ca="1" si="37"/>
        <v>1</v>
      </c>
      <c r="BG70" s="129" t="b">
        <f t="shared" si="38"/>
        <v>0</v>
      </c>
    </row>
    <row r="71" spans="1:59" ht="24.95" customHeight="1" x14ac:dyDescent="0.2">
      <c r="A71" s="74"/>
      <c r="B71" s="69"/>
      <c r="C71" s="75"/>
      <c r="D71" s="68"/>
      <c r="E71" s="68"/>
      <c r="F71" s="67"/>
      <c r="G71" s="67"/>
      <c r="H71" s="67"/>
      <c r="I71" s="67"/>
      <c r="J71" s="70"/>
      <c r="K71" s="71"/>
      <c r="L71" s="72"/>
      <c r="M71" s="72"/>
      <c r="N71" s="72"/>
      <c r="O71" s="72"/>
      <c r="P71" s="72"/>
      <c r="Q71" s="72"/>
      <c r="R71" s="72"/>
      <c r="S71" s="73"/>
      <c r="U71" s="125" t="str">
        <f>IF(W71,VLOOKUP(MIN(X71:AO71),'Data Validation (hidden)'!$B$2:$C$20,2,FALSE),IF(COUNTA(B71:S71)&gt;0,"'Scheme Name' missing but values entered in other columns",""))</f>
        <v/>
      </c>
      <c r="W71" s="126" t="b">
        <f t="shared" si="2"/>
        <v>0</v>
      </c>
      <c r="X71" s="127">
        <f t="shared" si="3"/>
        <v>1</v>
      </c>
      <c r="Y71" s="127">
        <f t="shared" si="4"/>
        <v>2</v>
      </c>
      <c r="Z71" s="127">
        <f t="shared" si="5"/>
        <v>3</v>
      </c>
      <c r="AA71" s="127">
        <f t="shared" si="6"/>
        <v>4</v>
      </c>
      <c r="AB71" s="127">
        <f t="shared" si="7"/>
        <v>5</v>
      </c>
      <c r="AC71" s="127" t="str">
        <f t="shared" si="8"/>
        <v/>
      </c>
      <c r="AD71" s="127" t="str">
        <f t="shared" si="9"/>
        <v/>
      </c>
      <c r="AE71" s="127" t="str">
        <f t="shared" si="10"/>
        <v/>
      </c>
      <c r="AF71" s="127" t="str">
        <f t="shared" si="11"/>
        <v/>
      </c>
      <c r="AG71" s="127">
        <f t="shared" si="12"/>
        <v>10</v>
      </c>
      <c r="AH71" s="127">
        <f t="shared" si="13"/>
        <v>11</v>
      </c>
      <c r="AI71" s="127">
        <f t="shared" si="14"/>
        <v>12</v>
      </c>
      <c r="AJ71" s="127">
        <f t="shared" si="15"/>
        <v>13</v>
      </c>
      <c r="AK71" s="127">
        <f t="shared" si="16"/>
        <v>14</v>
      </c>
      <c r="AL71" s="127">
        <f t="shared" si="17"/>
        <v>15</v>
      </c>
      <c r="AM71" s="127">
        <f t="shared" si="18"/>
        <v>16</v>
      </c>
      <c r="AN71" s="128" t="str">
        <f t="shared" si="19"/>
        <v/>
      </c>
      <c r="AO71" s="127">
        <f t="shared" ca="1" si="20"/>
        <v>17</v>
      </c>
      <c r="AP71" s="127" t="b">
        <f t="shared" ca="1" si="21"/>
        <v>1</v>
      </c>
      <c r="AQ71" s="127" t="b">
        <f t="shared" ca="1" si="22"/>
        <v>1</v>
      </c>
      <c r="AR71" s="127" t="b">
        <f t="shared" si="23"/>
        <v>0</v>
      </c>
      <c r="AS71" s="127" t="b">
        <f t="shared" si="24"/>
        <v>0</v>
      </c>
      <c r="AT71" s="127" t="b">
        <f t="shared" ca="1" si="25"/>
        <v>1</v>
      </c>
      <c r="AU71" s="127" t="b">
        <f t="shared" ca="1" si="26"/>
        <v>1</v>
      </c>
      <c r="AV71" s="127" t="b">
        <f t="shared" ca="1" si="27"/>
        <v>1</v>
      </c>
      <c r="AW71" s="127" t="b">
        <f t="shared" ca="1" si="28"/>
        <v>1</v>
      </c>
      <c r="AX71" s="127" t="b">
        <f t="shared" ca="1" si="29"/>
        <v>1</v>
      </c>
      <c r="AY71" s="127" t="b">
        <f t="shared" ca="1" si="30"/>
        <v>1</v>
      </c>
      <c r="AZ71" s="127" t="b">
        <f t="shared" ca="1" si="31"/>
        <v>1</v>
      </c>
      <c r="BA71" s="127" t="b">
        <f t="shared" ca="1" si="32"/>
        <v>1</v>
      </c>
      <c r="BB71" s="127" t="b">
        <f t="shared" ca="1" si="33"/>
        <v>1</v>
      </c>
      <c r="BC71" s="127" t="b">
        <f t="shared" ca="1" si="34"/>
        <v>1</v>
      </c>
      <c r="BD71" s="127" t="b">
        <f t="shared" ca="1" si="35"/>
        <v>1</v>
      </c>
      <c r="BE71" s="127" t="b">
        <f t="shared" ca="1" si="36"/>
        <v>1</v>
      </c>
      <c r="BF71" s="127" t="b">
        <f t="shared" ca="1" si="37"/>
        <v>1</v>
      </c>
      <c r="BG71" s="129" t="b">
        <f t="shared" si="38"/>
        <v>0</v>
      </c>
    </row>
    <row r="72" spans="1:59" ht="24.95" customHeight="1" x14ac:dyDescent="0.2">
      <c r="A72" s="74"/>
      <c r="B72" s="69"/>
      <c r="C72" s="75"/>
      <c r="D72" s="68"/>
      <c r="E72" s="68"/>
      <c r="F72" s="67"/>
      <c r="G72" s="67"/>
      <c r="H72" s="67"/>
      <c r="I72" s="67"/>
      <c r="J72" s="70"/>
      <c r="K72" s="71"/>
      <c r="L72" s="72"/>
      <c r="M72" s="72"/>
      <c r="N72" s="72"/>
      <c r="O72" s="72"/>
      <c r="P72" s="72"/>
      <c r="Q72" s="72"/>
      <c r="R72" s="72"/>
      <c r="S72" s="73"/>
      <c r="U72" s="125" t="str">
        <f>IF(W72,VLOOKUP(MIN(X72:AO72),'Data Validation (hidden)'!$B$2:$C$20,2,FALSE),IF(COUNTA(B72:S72)&gt;0,"'Scheme Name' missing but values entered in other columns",""))</f>
        <v/>
      </c>
      <c r="W72" s="126" t="b">
        <f t="shared" si="2"/>
        <v>0</v>
      </c>
      <c r="X72" s="127">
        <f t="shared" si="3"/>
        <v>1</v>
      </c>
      <c r="Y72" s="127">
        <f t="shared" si="4"/>
        <v>2</v>
      </c>
      <c r="Z72" s="127">
        <f t="shared" si="5"/>
        <v>3</v>
      </c>
      <c r="AA72" s="127">
        <f t="shared" si="6"/>
        <v>4</v>
      </c>
      <c r="AB72" s="127">
        <f t="shared" si="7"/>
        <v>5</v>
      </c>
      <c r="AC72" s="127" t="str">
        <f t="shared" si="8"/>
        <v/>
      </c>
      <c r="AD72" s="127" t="str">
        <f t="shared" si="9"/>
        <v/>
      </c>
      <c r="AE72" s="127" t="str">
        <f t="shared" si="10"/>
        <v/>
      </c>
      <c r="AF72" s="127" t="str">
        <f t="shared" si="11"/>
        <v/>
      </c>
      <c r="AG72" s="127">
        <f t="shared" si="12"/>
        <v>10</v>
      </c>
      <c r="AH72" s="127">
        <f t="shared" si="13"/>
        <v>11</v>
      </c>
      <c r="AI72" s="127">
        <f t="shared" si="14"/>
        <v>12</v>
      </c>
      <c r="AJ72" s="127">
        <f t="shared" si="15"/>
        <v>13</v>
      </c>
      <c r="AK72" s="127">
        <f t="shared" si="16"/>
        <v>14</v>
      </c>
      <c r="AL72" s="127">
        <f t="shared" si="17"/>
        <v>15</v>
      </c>
      <c r="AM72" s="127">
        <f t="shared" si="18"/>
        <v>16</v>
      </c>
      <c r="AN72" s="128" t="str">
        <f t="shared" si="19"/>
        <v/>
      </c>
      <c r="AO72" s="127">
        <f t="shared" ca="1" si="20"/>
        <v>17</v>
      </c>
      <c r="AP72" s="127" t="b">
        <f t="shared" ca="1" si="21"/>
        <v>1</v>
      </c>
      <c r="AQ72" s="127" t="b">
        <f t="shared" ca="1" si="22"/>
        <v>1</v>
      </c>
      <c r="AR72" s="127" t="b">
        <f t="shared" si="23"/>
        <v>0</v>
      </c>
      <c r="AS72" s="127" t="b">
        <f t="shared" si="24"/>
        <v>0</v>
      </c>
      <c r="AT72" s="127" t="b">
        <f t="shared" ca="1" si="25"/>
        <v>1</v>
      </c>
      <c r="AU72" s="127" t="b">
        <f t="shared" ca="1" si="26"/>
        <v>1</v>
      </c>
      <c r="AV72" s="127" t="b">
        <f t="shared" ca="1" si="27"/>
        <v>1</v>
      </c>
      <c r="AW72" s="127" t="b">
        <f t="shared" ca="1" si="28"/>
        <v>1</v>
      </c>
      <c r="AX72" s="127" t="b">
        <f t="shared" ca="1" si="29"/>
        <v>1</v>
      </c>
      <c r="AY72" s="127" t="b">
        <f t="shared" ca="1" si="30"/>
        <v>1</v>
      </c>
      <c r="AZ72" s="127" t="b">
        <f t="shared" ca="1" si="31"/>
        <v>1</v>
      </c>
      <c r="BA72" s="127" t="b">
        <f t="shared" ca="1" si="32"/>
        <v>1</v>
      </c>
      <c r="BB72" s="127" t="b">
        <f t="shared" ca="1" si="33"/>
        <v>1</v>
      </c>
      <c r="BC72" s="127" t="b">
        <f t="shared" ca="1" si="34"/>
        <v>1</v>
      </c>
      <c r="BD72" s="127" t="b">
        <f t="shared" ca="1" si="35"/>
        <v>1</v>
      </c>
      <c r="BE72" s="127" t="b">
        <f t="shared" ca="1" si="36"/>
        <v>1</v>
      </c>
      <c r="BF72" s="127" t="b">
        <f t="shared" ca="1" si="37"/>
        <v>1</v>
      </c>
      <c r="BG72" s="129" t="b">
        <f t="shared" si="38"/>
        <v>0</v>
      </c>
    </row>
    <row r="73" spans="1:59" ht="24.95" customHeight="1" x14ac:dyDescent="0.2">
      <c r="A73" s="74"/>
      <c r="B73" s="69"/>
      <c r="C73" s="75"/>
      <c r="D73" s="68"/>
      <c r="E73" s="68"/>
      <c r="F73" s="67"/>
      <c r="G73" s="67"/>
      <c r="H73" s="67"/>
      <c r="I73" s="67"/>
      <c r="J73" s="70"/>
      <c r="K73" s="71"/>
      <c r="L73" s="72"/>
      <c r="M73" s="72"/>
      <c r="N73" s="72"/>
      <c r="O73" s="72"/>
      <c r="P73" s="72"/>
      <c r="Q73" s="72"/>
      <c r="R73" s="72"/>
      <c r="S73" s="73"/>
      <c r="U73" s="125" t="str">
        <f>IF(W73,VLOOKUP(MIN(X73:AO73),'Data Validation (hidden)'!$B$2:$C$20,2,FALSE),IF(COUNTA(B73:S73)&gt;0,"'Scheme Name' missing but values entered in other columns",""))</f>
        <v/>
      </c>
      <c r="W73" s="126" t="b">
        <f t="shared" ref="W73:W136" si="39">A73&lt;&gt;""</f>
        <v>0</v>
      </c>
      <c r="X73" s="127">
        <f t="shared" ref="X73:X136" si="40">IF(B73="",1,"")</f>
        <v>1</v>
      </c>
      <c r="Y73" s="127">
        <f t="shared" ref="Y73:Y136" si="41">IF(D73="",2,"")</f>
        <v>2</v>
      </c>
      <c r="Z73" s="127">
        <f t="shared" ref="Z73:Z136" si="42">IF(E73="",3,"")</f>
        <v>3</v>
      </c>
      <c r="AA73" s="127">
        <f t="shared" ref="AA73:AA136" si="43">IF(F73="",4,"")</f>
        <v>4</v>
      </c>
      <c r="AB73" s="127">
        <f t="shared" ref="AB73:AB136" si="44">IF(G73="",5,"")</f>
        <v>5</v>
      </c>
      <c r="AC73" s="127" t="str">
        <f t="shared" ref="AC73:AC136" si="45">IF(G73=0,"",IF(H73="",6,""))</f>
        <v/>
      </c>
      <c r="AD73" s="127" t="str">
        <f t="shared" ref="AD73:AD136" si="46">IF(G73=0,"",IF(I73="",7,""))</f>
        <v/>
      </c>
      <c r="AE73" s="127" t="str">
        <f t="shared" ref="AE73:AE136" si="47">IF(G73=0,"",IF(J73="",8,""))</f>
        <v/>
      </c>
      <c r="AF73" s="127" t="str">
        <f t="shared" ref="AF73:AF136" si="48">IF(G73=0,"",IF(K73="",9,""))</f>
        <v/>
      </c>
      <c r="AG73" s="127">
        <f t="shared" ref="AG73:AG136" si="49">IF(L73="",10,"")</f>
        <v>10</v>
      </c>
      <c r="AH73" s="127">
        <f t="shared" ref="AH73:AH136" si="50">IF(M73="",11,"")</f>
        <v>11</v>
      </c>
      <c r="AI73" s="127">
        <f t="shared" ref="AI73:AI136" si="51">IF(N73="",12,"")</f>
        <v>12</v>
      </c>
      <c r="AJ73" s="127">
        <f t="shared" ref="AJ73:AJ136" si="52">IF(O73="",13,"")</f>
        <v>13</v>
      </c>
      <c r="AK73" s="127">
        <f t="shared" ref="AK73:AK136" si="53">IF(P73="",14,"")</f>
        <v>14</v>
      </c>
      <c r="AL73" s="127">
        <f t="shared" ref="AL73:AL136" si="54">IF(Q73="",15,"")</f>
        <v>15</v>
      </c>
      <c r="AM73" s="127">
        <f t="shared" ref="AM73:AM136" si="55">IF(R73="",16,"")</f>
        <v>16</v>
      </c>
      <c r="AN73" s="128" t="str">
        <f t="shared" ref="AN73:AN136" si="56">IF(COUNT(X73:AM73)=0,"18","")</f>
        <v/>
      </c>
      <c r="AO73" s="127">
        <f t="shared" ref="AO73:AO136" ca="1" si="57">IF(AND(AP73,AQ73,AR73,AS73,AT73,AU73,AV73,AW73,AX73,AY73,AZ73,BA73,BB73,BC73,BF73)=TRUE,"",17)</f>
        <v>17</v>
      </c>
      <c r="AP73" s="127" t="b">
        <f t="shared" ref="AP73:AP136" ca="1" si="58">IF(CELL("format", A73) = "G",TRUE,FALSE)</f>
        <v>1</v>
      </c>
      <c r="AQ73" s="127" t="b">
        <f t="shared" ref="AQ73:AQ136" ca="1" si="59">IF(CELL("format", B73) = "F0",TRUE,FALSE)</f>
        <v>1</v>
      </c>
      <c r="AR73" s="127" t="b">
        <f t="shared" ref="AR73:AR136" si="60">OR(D73="Open-Ended Scheme",D73="Closed-Ended Scheme",D73="Non-Guernsey Scheme")</f>
        <v>0</v>
      </c>
      <c r="AS73" s="127" t="b">
        <f t="shared" ref="AS73:AS136" si="61">OR(E73="Daily",E73="Weekly",E73="Monthly",E73="Quarterly",E73="Biannually",E73="Annually",E73="Other",E73="N/A",)</f>
        <v>0</v>
      </c>
      <c r="AT73" s="127" t="b">
        <f t="shared" ref="AT73:AT136" ca="1" si="62">IF(CELL("format",F73) = "F0",TRUE,FALSE)</f>
        <v>1</v>
      </c>
      <c r="AU73" s="127" t="b">
        <f t="shared" ref="AU73:AU136" ca="1" si="63">IF(CELL("format",G73) = "F0",TRUE,FALSE)</f>
        <v>1</v>
      </c>
      <c r="AV73" s="127" t="b">
        <f t="shared" ref="AV73:AV136" ca="1" si="64">IF(CELL("format",H73) = "F0",TRUE,FALSE)</f>
        <v>1</v>
      </c>
      <c r="AW73" s="127" t="b">
        <f t="shared" ref="AW73:AW136" ca="1" si="65">IF(CELL("format",I73) = "F0",TRUE,FALSE)</f>
        <v>1</v>
      </c>
      <c r="AX73" s="127" t="b">
        <f t="shared" ref="AX73:AX136" ca="1" si="66">IF(CELL("format",J73) = "F2",TRUE,FALSE)</f>
        <v>1</v>
      </c>
      <c r="AY73" s="127" t="b">
        <f t="shared" ref="AY73:AY136" ca="1" si="67">IF(CELL("format",K73) = "F2",TRUE,FALSE)</f>
        <v>1</v>
      </c>
      <c r="AZ73" s="127" t="b">
        <f t="shared" ref="AZ73:AZ136" ca="1" si="68">IF(CELL("format",L73) = "F0",TRUE,FALSE)</f>
        <v>1</v>
      </c>
      <c r="BA73" s="127" t="b">
        <f t="shared" ref="BA73:BA136" ca="1" si="69">IF(CELL("format",M73) = "F0",TRUE,FALSE)</f>
        <v>1</v>
      </c>
      <c r="BB73" s="127" t="b">
        <f t="shared" ref="BB73:BB136" ca="1" si="70">IF(CELL("format",N73) = "F0",TRUE,FALSE)</f>
        <v>1</v>
      </c>
      <c r="BC73" s="127" t="b">
        <f t="shared" ref="BC73:BC136" ca="1" si="71">IF(CELL("format",O73) = "F0",TRUE,FALSE)</f>
        <v>1</v>
      </c>
      <c r="BD73" s="127" t="b">
        <f t="shared" ref="BD73:BD136" ca="1" si="72">IF(CELL("format",P73) = "F0",TRUE,FALSE)</f>
        <v>1</v>
      </c>
      <c r="BE73" s="127" t="b">
        <f t="shared" ref="BE73:BE136" ca="1" si="73">IF(CELL("format",Q73) = "F0",TRUE,FALSE)</f>
        <v>1</v>
      </c>
      <c r="BF73" s="127" t="b">
        <f t="shared" ref="BF73:BF136" ca="1" si="74">IF(CELL("format",R73) = "F0",TRUE,FALSE)</f>
        <v>1</v>
      </c>
      <c r="BG73" s="129" t="b">
        <f t="shared" ref="BG73:BG136" si="75">IF(U73="",FALSE,IF(U73="OK",FALSE,TRUE))</f>
        <v>0</v>
      </c>
    </row>
    <row r="74" spans="1:59" ht="24.95" customHeight="1" x14ac:dyDescent="0.2">
      <c r="A74" s="74"/>
      <c r="B74" s="69"/>
      <c r="C74" s="75"/>
      <c r="D74" s="68"/>
      <c r="E74" s="68"/>
      <c r="F74" s="67"/>
      <c r="G74" s="67"/>
      <c r="H74" s="67"/>
      <c r="I74" s="67"/>
      <c r="J74" s="70"/>
      <c r="K74" s="71"/>
      <c r="L74" s="72"/>
      <c r="M74" s="72"/>
      <c r="N74" s="72"/>
      <c r="O74" s="72"/>
      <c r="P74" s="72"/>
      <c r="Q74" s="72"/>
      <c r="R74" s="72"/>
      <c r="S74" s="73"/>
      <c r="U74" s="125" t="str">
        <f>IF(W74,VLOOKUP(MIN(X74:AO74),'Data Validation (hidden)'!$B$2:$C$20,2,FALSE),IF(COUNTA(B74:S74)&gt;0,"'Scheme Name' missing but values entered in other columns",""))</f>
        <v/>
      </c>
      <c r="W74" s="126" t="b">
        <f t="shared" si="39"/>
        <v>0</v>
      </c>
      <c r="X74" s="127">
        <f t="shared" si="40"/>
        <v>1</v>
      </c>
      <c r="Y74" s="127">
        <f t="shared" si="41"/>
        <v>2</v>
      </c>
      <c r="Z74" s="127">
        <f t="shared" si="42"/>
        <v>3</v>
      </c>
      <c r="AA74" s="127">
        <f t="shared" si="43"/>
        <v>4</v>
      </c>
      <c r="AB74" s="127">
        <f t="shared" si="44"/>
        <v>5</v>
      </c>
      <c r="AC74" s="127" t="str">
        <f t="shared" si="45"/>
        <v/>
      </c>
      <c r="AD74" s="127" t="str">
        <f t="shared" si="46"/>
        <v/>
      </c>
      <c r="AE74" s="127" t="str">
        <f t="shared" si="47"/>
        <v/>
      </c>
      <c r="AF74" s="127" t="str">
        <f t="shared" si="48"/>
        <v/>
      </c>
      <c r="AG74" s="127">
        <f t="shared" si="49"/>
        <v>10</v>
      </c>
      <c r="AH74" s="127">
        <f t="shared" si="50"/>
        <v>11</v>
      </c>
      <c r="AI74" s="127">
        <f t="shared" si="51"/>
        <v>12</v>
      </c>
      <c r="AJ74" s="127">
        <f t="shared" si="52"/>
        <v>13</v>
      </c>
      <c r="AK74" s="127">
        <f t="shared" si="53"/>
        <v>14</v>
      </c>
      <c r="AL74" s="127">
        <f t="shared" si="54"/>
        <v>15</v>
      </c>
      <c r="AM74" s="127">
        <f t="shared" si="55"/>
        <v>16</v>
      </c>
      <c r="AN74" s="128" t="str">
        <f t="shared" si="56"/>
        <v/>
      </c>
      <c r="AO74" s="127">
        <f t="shared" ca="1" si="57"/>
        <v>17</v>
      </c>
      <c r="AP74" s="127" t="b">
        <f t="shared" ca="1" si="58"/>
        <v>1</v>
      </c>
      <c r="AQ74" s="127" t="b">
        <f t="shared" ca="1" si="59"/>
        <v>1</v>
      </c>
      <c r="AR74" s="127" t="b">
        <f t="shared" si="60"/>
        <v>0</v>
      </c>
      <c r="AS74" s="127" t="b">
        <f t="shared" si="61"/>
        <v>0</v>
      </c>
      <c r="AT74" s="127" t="b">
        <f t="shared" ca="1" si="62"/>
        <v>1</v>
      </c>
      <c r="AU74" s="127" t="b">
        <f t="shared" ca="1" si="63"/>
        <v>1</v>
      </c>
      <c r="AV74" s="127" t="b">
        <f t="shared" ca="1" si="64"/>
        <v>1</v>
      </c>
      <c r="AW74" s="127" t="b">
        <f t="shared" ca="1" si="65"/>
        <v>1</v>
      </c>
      <c r="AX74" s="127" t="b">
        <f t="shared" ca="1" si="66"/>
        <v>1</v>
      </c>
      <c r="AY74" s="127" t="b">
        <f t="shared" ca="1" si="67"/>
        <v>1</v>
      </c>
      <c r="AZ74" s="127" t="b">
        <f t="shared" ca="1" si="68"/>
        <v>1</v>
      </c>
      <c r="BA74" s="127" t="b">
        <f t="shared" ca="1" si="69"/>
        <v>1</v>
      </c>
      <c r="BB74" s="127" t="b">
        <f t="shared" ca="1" si="70"/>
        <v>1</v>
      </c>
      <c r="BC74" s="127" t="b">
        <f t="shared" ca="1" si="71"/>
        <v>1</v>
      </c>
      <c r="BD74" s="127" t="b">
        <f t="shared" ca="1" si="72"/>
        <v>1</v>
      </c>
      <c r="BE74" s="127" t="b">
        <f t="shared" ca="1" si="73"/>
        <v>1</v>
      </c>
      <c r="BF74" s="127" t="b">
        <f t="shared" ca="1" si="74"/>
        <v>1</v>
      </c>
      <c r="BG74" s="129" t="b">
        <f t="shared" si="75"/>
        <v>0</v>
      </c>
    </row>
    <row r="75" spans="1:59" ht="24.95" customHeight="1" x14ac:dyDescent="0.2">
      <c r="A75" s="74"/>
      <c r="B75" s="69"/>
      <c r="C75" s="75"/>
      <c r="D75" s="68"/>
      <c r="E75" s="68"/>
      <c r="F75" s="67"/>
      <c r="G75" s="67"/>
      <c r="H75" s="67"/>
      <c r="I75" s="67"/>
      <c r="J75" s="70"/>
      <c r="K75" s="71"/>
      <c r="L75" s="72"/>
      <c r="M75" s="72"/>
      <c r="N75" s="72"/>
      <c r="O75" s="72"/>
      <c r="P75" s="72"/>
      <c r="Q75" s="72"/>
      <c r="R75" s="72"/>
      <c r="S75" s="73"/>
      <c r="U75" s="125" t="str">
        <f>IF(W75,VLOOKUP(MIN(X75:AO75),'Data Validation (hidden)'!$B$2:$C$20,2,FALSE),IF(COUNTA(B75:S75)&gt;0,"'Scheme Name' missing but values entered in other columns",""))</f>
        <v/>
      </c>
      <c r="W75" s="126" t="b">
        <f t="shared" si="39"/>
        <v>0</v>
      </c>
      <c r="X75" s="127">
        <f t="shared" si="40"/>
        <v>1</v>
      </c>
      <c r="Y75" s="127">
        <f t="shared" si="41"/>
        <v>2</v>
      </c>
      <c r="Z75" s="127">
        <f t="shared" si="42"/>
        <v>3</v>
      </c>
      <c r="AA75" s="127">
        <f t="shared" si="43"/>
        <v>4</v>
      </c>
      <c r="AB75" s="127">
        <f t="shared" si="44"/>
        <v>5</v>
      </c>
      <c r="AC75" s="127" t="str">
        <f t="shared" si="45"/>
        <v/>
      </c>
      <c r="AD75" s="127" t="str">
        <f t="shared" si="46"/>
        <v/>
      </c>
      <c r="AE75" s="127" t="str">
        <f t="shared" si="47"/>
        <v/>
      </c>
      <c r="AF75" s="127" t="str">
        <f t="shared" si="48"/>
        <v/>
      </c>
      <c r="AG75" s="127">
        <f t="shared" si="49"/>
        <v>10</v>
      </c>
      <c r="AH75" s="127">
        <f t="shared" si="50"/>
        <v>11</v>
      </c>
      <c r="AI75" s="127">
        <f t="shared" si="51"/>
        <v>12</v>
      </c>
      <c r="AJ75" s="127">
        <f t="shared" si="52"/>
        <v>13</v>
      </c>
      <c r="AK75" s="127">
        <f t="shared" si="53"/>
        <v>14</v>
      </c>
      <c r="AL75" s="127">
        <f t="shared" si="54"/>
        <v>15</v>
      </c>
      <c r="AM75" s="127">
        <f t="shared" si="55"/>
        <v>16</v>
      </c>
      <c r="AN75" s="128" t="str">
        <f t="shared" si="56"/>
        <v/>
      </c>
      <c r="AO75" s="127">
        <f t="shared" ca="1" si="57"/>
        <v>17</v>
      </c>
      <c r="AP75" s="127" t="b">
        <f t="shared" ca="1" si="58"/>
        <v>1</v>
      </c>
      <c r="AQ75" s="127" t="b">
        <f t="shared" ca="1" si="59"/>
        <v>1</v>
      </c>
      <c r="AR75" s="127" t="b">
        <f t="shared" si="60"/>
        <v>0</v>
      </c>
      <c r="AS75" s="127" t="b">
        <f t="shared" si="61"/>
        <v>0</v>
      </c>
      <c r="AT75" s="127" t="b">
        <f t="shared" ca="1" si="62"/>
        <v>1</v>
      </c>
      <c r="AU75" s="127" t="b">
        <f t="shared" ca="1" si="63"/>
        <v>1</v>
      </c>
      <c r="AV75" s="127" t="b">
        <f t="shared" ca="1" si="64"/>
        <v>1</v>
      </c>
      <c r="AW75" s="127" t="b">
        <f t="shared" ca="1" si="65"/>
        <v>1</v>
      </c>
      <c r="AX75" s="127" t="b">
        <f t="shared" ca="1" si="66"/>
        <v>1</v>
      </c>
      <c r="AY75" s="127" t="b">
        <f t="shared" ca="1" si="67"/>
        <v>1</v>
      </c>
      <c r="AZ75" s="127" t="b">
        <f t="shared" ca="1" si="68"/>
        <v>1</v>
      </c>
      <c r="BA75" s="127" t="b">
        <f t="shared" ca="1" si="69"/>
        <v>1</v>
      </c>
      <c r="BB75" s="127" t="b">
        <f t="shared" ca="1" si="70"/>
        <v>1</v>
      </c>
      <c r="BC75" s="127" t="b">
        <f t="shared" ca="1" si="71"/>
        <v>1</v>
      </c>
      <c r="BD75" s="127" t="b">
        <f t="shared" ca="1" si="72"/>
        <v>1</v>
      </c>
      <c r="BE75" s="127" t="b">
        <f t="shared" ca="1" si="73"/>
        <v>1</v>
      </c>
      <c r="BF75" s="127" t="b">
        <f t="shared" ca="1" si="74"/>
        <v>1</v>
      </c>
      <c r="BG75" s="129" t="b">
        <f t="shared" si="75"/>
        <v>0</v>
      </c>
    </row>
    <row r="76" spans="1:59" ht="24.95" customHeight="1" x14ac:dyDescent="0.2">
      <c r="A76" s="74"/>
      <c r="B76" s="69"/>
      <c r="C76" s="75"/>
      <c r="D76" s="68"/>
      <c r="E76" s="68"/>
      <c r="F76" s="67"/>
      <c r="G76" s="67"/>
      <c r="H76" s="67"/>
      <c r="I76" s="67"/>
      <c r="J76" s="70"/>
      <c r="K76" s="71"/>
      <c r="L76" s="72"/>
      <c r="M76" s="72"/>
      <c r="N76" s="72"/>
      <c r="O76" s="72"/>
      <c r="P76" s="72"/>
      <c r="Q76" s="72"/>
      <c r="R76" s="72"/>
      <c r="S76" s="73"/>
      <c r="U76" s="125" t="str">
        <f>IF(W76,VLOOKUP(MIN(X76:AO76),'Data Validation (hidden)'!$B$2:$C$20,2,FALSE),IF(COUNTA(B76:S76)&gt;0,"'Scheme Name' missing but values entered in other columns",""))</f>
        <v/>
      </c>
      <c r="W76" s="126" t="b">
        <f t="shared" si="39"/>
        <v>0</v>
      </c>
      <c r="X76" s="127">
        <f t="shared" si="40"/>
        <v>1</v>
      </c>
      <c r="Y76" s="127">
        <f t="shared" si="41"/>
        <v>2</v>
      </c>
      <c r="Z76" s="127">
        <f t="shared" si="42"/>
        <v>3</v>
      </c>
      <c r="AA76" s="127">
        <f t="shared" si="43"/>
        <v>4</v>
      </c>
      <c r="AB76" s="127">
        <f t="shared" si="44"/>
        <v>5</v>
      </c>
      <c r="AC76" s="127" t="str">
        <f t="shared" si="45"/>
        <v/>
      </c>
      <c r="AD76" s="127" t="str">
        <f t="shared" si="46"/>
        <v/>
      </c>
      <c r="AE76" s="127" t="str">
        <f t="shared" si="47"/>
        <v/>
      </c>
      <c r="AF76" s="127" t="str">
        <f t="shared" si="48"/>
        <v/>
      </c>
      <c r="AG76" s="127">
        <f t="shared" si="49"/>
        <v>10</v>
      </c>
      <c r="AH76" s="127">
        <f t="shared" si="50"/>
        <v>11</v>
      </c>
      <c r="AI76" s="127">
        <f t="shared" si="51"/>
        <v>12</v>
      </c>
      <c r="AJ76" s="127">
        <f t="shared" si="52"/>
        <v>13</v>
      </c>
      <c r="AK76" s="127">
        <f t="shared" si="53"/>
        <v>14</v>
      </c>
      <c r="AL76" s="127">
        <f t="shared" si="54"/>
        <v>15</v>
      </c>
      <c r="AM76" s="127">
        <f t="shared" si="55"/>
        <v>16</v>
      </c>
      <c r="AN76" s="128" t="str">
        <f t="shared" si="56"/>
        <v/>
      </c>
      <c r="AO76" s="127">
        <f t="shared" ca="1" si="57"/>
        <v>17</v>
      </c>
      <c r="AP76" s="127" t="b">
        <f t="shared" ca="1" si="58"/>
        <v>1</v>
      </c>
      <c r="AQ76" s="127" t="b">
        <f t="shared" ca="1" si="59"/>
        <v>1</v>
      </c>
      <c r="AR76" s="127" t="b">
        <f t="shared" si="60"/>
        <v>0</v>
      </c>
      <c r="AS76" s="127" t="b">
        <f t="shared" si="61"/>
        <v>0</v>
      </c>
      <c r="AT76" s="127" t="b">
        <f t="shared" ca="1" si="62"/>
        <v>1</v>
      </c>
      <c r="AU76" s="127" t="b">
        <f t="shared" ca="1" si="63"/>
        <v>1</v>
      </c>
      <c r="AV76" s="127" t="b">
        <f t="shared" ca="1" si="64"/>
        <v>1</v>
      </c>
      <c r="AW76" s="127" t="b">
        <f t="shared" ca="1" si="65"/>
        <v>1</v>
      </c>
      <c r="AX76" s="127" t="b">
        <f t="shared" ca="1" si="66"/>
        <v>1</v>
      </c>
      <c r="AY76" s="127" t="b">
        <f t="shared" ca="1" si="67"/>
        <v>1</v>
      </c>
      <c r="AZ76" s="127" t="b">
        <f t="shared" ca="1" si="68"/>
        <v>1</v>
      </c>
      <c r="BA76" s="127" t="b">
        <f t="shared" ca="1" si="69"/>
        <v>1</v>
      </c>
      <c r="BB76" s="127" t="b">
        <f t="shared" ca="1" si="70"/>
        <v>1</v>
      </c>
      <c r="BC76" s="127" t="b">
        <f t="shared" ca="1" si="71"/>
        <v>1</v>
      </c>
      <c r="BD76" s="127" t="b">
        <f t="shared" ca="1" si="72"/>
        <v>1</v>
      </c>
      <c r="BE76" s="127" t="b">
        <f t="shared" ca="1" si="73"/>
        <v>1</v>
      </c>
      <c r="BF76" s="127" t="b">
        <f t="shared" ca="1" si="74"/>
        <v>1</v>
      </c>
      <c r="BG76" s="129" t="b">
        <f t="shared" si="75"/>
        <v>0</v>
      </c>
    </row>
    <row r="77" spans="1:59" ht="24.95" customHeight="1" x14ac:dyDescent="0.2">
      <c r="A77" s="74"/>
      <c r="B77" s="69"/>
      <c r="C77" s="75"/>
      <c r="D77" s="68"/>
      <c r="E77" s="68"/>
      <c r="F77" s="67"/>
      <c r="G77" s="67"/>
      <c r="H77" s="67"/>
      <c r="I77" s="67"/>
      <c r="J77" s="70"/>
      <c r="K77" s="71"/>
      <c r="L77" s="72"/>
      <c r="M77" s="72"/>
      <c r="N77" s="72"/>
      <c r="O77" s="72"/>
      <c r="P77" s="72"/>
      <c r="Q77" s="72"/>
      <c r="R77" s="72"/>
      <c r="S77" s="73"/>
      <c r="U77" s="125" t="str">
        <f>IF(W77,VLOOKUP(MIN(X77:AO77),'Data Validation (hidden)'!$B$2:$C$20,2,FALSE),IF(COUNTA(B77:S77)&gt;0,"'Scheme Name' missing but values entered in other columns",""))</f>
        <v/>
      </c>
      <c r="W77" s="126" t="b">
        <f t="shared" si="39"/>
        <v>0</v>
      </c>
      <c r="X77" s="127">
        <f t="shared" si="40"/>
        <v>1</v>
      </c>
      <c r="Y77" s="127">
        <f t="shared" si="41"/>
        <v>2</v>
      </c>
      <c r="Z77" s="127">
        <f t="shared" si="42"/>
        <v>3</v>
      </c>
      <c r="AA77" s="127">
        <f t="shared" si="43"/>
        <v>4</v>
      </c>
      <c r="AB77" s="127">
        <f t="shared" si="44"/>
        <v>5</v>
      </c>
      <c r="AC77" s="127" t="str">
        <f t="shared" si="45"/>
        <v/>
      </c>
      <c r="AD77" s="127" t="str">
        <f t="shared" si="46"/>
        <v/>
      </c>
      <c r="AE77" s="127" t="str">
        <f t="shared" si="47"/>
        <v/>
      </c>
      <c r="AF77" s="127" t="str">
        <f t="shared" si="48"/>
        <v/>
      </c>
      <c r="AG77" s="127">
        <f t="shared" si="49"/>
        <v>10</v>
      </c>
      <c r="AH77" s="127">
        <f t="shared" si="50"/>
        <v>11</v>
      </c>
      <c r="AI77" s="127">
        <f t="shared" si="51"/>
        <v>12</v>
      </c>
      <c r="AJ77" s="127">
        <f t="shared" si="52"/>
        <v>13</v>
      </c>
      <c r="AK77" s="127">
        <f t="shared" si="53"/>
        <v>14</v>
      </c>
      <c r="AL77" s="127">
        <f t="shared" si="54"/>
        <v>15</v>
      </c>
      <c r="AM77" s="127">
        <f t="shared" si="55"/>
        <v>16</v>
      </c>
      <c r="AN77" s="128" t="str">
        <f t="shared" si="56"/>
        <v/>
      </c>
      <c r="AO77" s="127">
        <f t="shared" ca="1" si="57"/>
        <v>17</v>
      </c>
      <c r="AP77" s="127" t="b">
        <f t="shared" ca="1" si="58"/>
        <v>1</v>
      </c>
      <c r="AQ77" s="127" t="b">
        <f t="shared" ca="1" si="59"/>
        <v>1</v>
      </c>
      <c r="AR77" s="127" t="b">
        <f t="shared" si="60"/>
        <v>0</v>
      </c>
      <c r="AS77" s="127" t="b">
        <f t="shared" si="61"/>
        <v>0</v>
      </c>
      <c r="AT77" s="127" t="b">
        <f t="shared" ca="1" si="62"/>
        <v>1</v>
      </c>
      <c r="AU77" s="127" t="b">
        <f t="shared" ca="1" si="63"/>
        <v>1</v>
      </c>
      <c r="AV77" s="127" t="b">
        <f t="shared" ca="1" si="64"/>
        <v>1</v>
      </c>
      <c r="AW77" s="127" t="b">
        <f t="shared" ca="1" si="65"/>
        <v>1</v>
      </c>
      <c r="AX77" s="127" t="b">
        <f t="shared" ca="1" si="66"/>
        <v>1</v>
      </c>
      <c r="AY77" s="127" t="b">
        <f t="shared" ca="1" si="67"/>
        <v>1</v>
      </c>
      <c r="AZ77" s="127" t="b">
        <f t="shared" ca="1" si="68"/>
        <v>1</v>
      </c>
      <c r="BA77" s="127" t="b">
        <f t="shared" ca="1" si="69"/>
        <v>1</v>
      </c>
      <c r="BB77" s="127" t="b">
        <f t="shared" ca="1" si="70"/>
        <v>1</v>
      </c>
      <c r="BC77" s="127" t="b">
        <f t="shared" ca="1" si="71"/>
        <v>1</v>
      </c>
      <c r="BD77" s="127" t="b">
        <f t="shared" ca="1" si="72"/>
        <v>1</v>
      </c>
      <c r="BE77" s="127" t="b">
        <f t="shared" ca="1" si="73"/>
        <v>1</v>
      </c>
      <c r="BF77" s="127" t="b">
        <f t="shared" ca="1" si="74"/>
        <v>1</v>
      </c>
      <c r="BG77" s="129" t="b">
        <f t="shared" si="75"/>
        <v>0</v>
      </c>
    </row>
    <row r="78" spans="1:59" ht="24.95" customHeight="1" x14ac:dyDescent="0.2">
      <c r="A78" s="74"/>
      <c r="B78" s="69"/>
      <c r="C78" s="75"/>
      <c r="D78" s="68"/>
      <c r="E78" s="68"/>
      <c r="F78" s="67"/>
      <c r="G78" s="67"/>
      <c r="H78" s="67"/>
      <c r="I78" s="67"/>
      <c r="J78" s="70"/>
      <c r="K78" s="71"/>
      <c r="L78" s="72"/>
      <c r="M78" s="72"/>
      <c r="N78" s="72"/>
      <c r="O78" s="72"/>
      <c r="P78" s="72"/>
      <c r="Q78" s="72"/>
      <c r="R78" s="72"/>
      <c r="S78" s="73"/>
      <c r="U78" s="125" t="str">
        <f>IF(W78,VLOOKUP(MIN(X78:AO78),'Data Validation (hidden)'!$B$2:$C$20,2,FALSE),IF(COUNTA(B78:S78)&gt;0,"'Scheme Name' missing but values entered in other columns",""))</f>
        <v/>
      </c>
      <c r="W78" s="126" t="b">
        <f t="shared" si="39"/>
        <v>0</v>
      </c>
      <c r="X78" s="127">
        <f t="shared" si="40"/>
        <v>1</v>
      </c>
      <c r="Y78" s="127">
        <f t="shared" si="41"/>
        <v>2</v>
      </c>
      <c r="Z78" s="127">
        <f t="shared" si="42"/>
        <v>3</v>
      </c>
      <c r="AA78" s="127">
        <f t="shared" si="43"/>
        <v>4</v>
      </c>
      <c r="AB78" s="127">
        <f t="shared" si="44"/>
        <v>5</v>
      </c>
      <c r="AC78" s="127" t="str">
        <f t="shared" si="45"/>
        <v/>
      </c>
      <c r="AD78" s="127" t="str">
        <f t="shared" si="46"/>
        <v/>
      </c>
      <c r="AE78" s="127" t="str">
        <f t="shared" si="47"/>
        <v/>
      </c>
      <c r="AF78" s="127" t="str">
        <f t="shared" si="48"/>
        <v/>
      </c>
      <c r="AG78" s="127">
        <f t="shared" si="49"/>
        <v>10</v>
      </c>
      <c r="AH78" s="127">
        <f t="shared" si="50"/>
        <v>11</v>
      </c>
      <c r="AI78" s="127">
        <f t="shared" si="51"/>
        <v>12</v>
      </c>
      <c r="AJ78" s="127">
        <f t="shared" si="52"/>
        <v>13</v>
      </c>
      <c r="AK78" s="127">
        <f t="shared" si="53"/>
        <v>14</v>
      </c>
      <c r="AL78" s="127">
        <f t="shared" si="54"/>
        <v>15</v>
      </c>
      <c r="AM78" s="127">
        <f t="shared" si="55"/>
        <v>16</v>
      </c>
      <c r="AN78" s="128" t="str">
        <f t="shared" si="56"/>
        <v/>
      </c>
      <c r="AO78" s="127">
        <f t="shared" ca="1" si="57"/>
        <v>17</v>
      </c>
      <c r="AP78" s="127" t="b">
        <f t="shared" ca="1" si="58"/>
        <v>1</v>
      </c>
      <c r="AQ78" s="127" t="b">
        <f t="shared" ca="1" si="59"/>
        <v>1</v>
      </c>
      <c r="AR78" s="127" t="b">
        <f t="shared" si="60"/>
        <v>0</v>
      </c>
      <c r="AS78" s="127" t="b">
        <f t="shared" si="61"/>
        <v>0</v>
      </c>
      <c r="AT78" s="127" t="b">
        <f t="shared" ca="1" si="62"/>
        <v>1</v>
      </c>
      <c r="AU78" s="127" t="b">
        <f t="shared" ca="1" si="63"/>
        <v>1</v>
      </c>
      <c r="AV78" s="127" t="b">
        <f t="shared" ca="1" si="64"/>
        <v>1</v>
      </c>
      <c r="AW78" s="127" t="b">
        <f t="shared" ca="1" si="65"/>
        <v>1</v>
      </c>
      <c r="AX78" s="127" t="b">
        <f t="shared" ca="1" si="66"/>
        <v>1</v>
      </c>
      <c r="AY78" s="127" t="b">
        <f t="shared" ca="1" si="67"/>
        <v>1</v>
      </c>
      <c r="AZ78" s="127" t="b">
        <f t="shared" ca="1" si="68"/>
        <v>1</v>
      </c>
      <c r="BA78" s="127" t="b">
        <f t="shared" ca="1" si="69"/>
        <v>1</v>
      </c>
      <c r="BB78" s="127" t="b">
        <f t="shared" ca="1" si="70"/>
        <v>1</v>
      </c>
      <c r="BC78" s="127" t="b">
        <f t="shared" ca="1" si="71"/>
        <v>1</v>
      </c>
      <c r="BD78" s="127" t="b">
        <f t="shared" ca="1" si="72"/>
        <v>1</v>
      </c>
      <c r="BE78" s="127" t="b">
        <f t="shared" ca="1" si="73"/>
        <v>1</v>
      </c>
      <c r="BF78" s="127" t="b">
        <f t="shared" ca="1" si="74"/>
        <v>1</v>
      </c>
      <c r="BG78" s="129" t="b">
        <f t="shared" si="75"/>
        <v>0</v>
      </c>
    </row>
    <row r="79" spans="1:59" ht="24.95" customHeight="1" x14ac:dyDescent="0.2">
      <c r="A79" s="74"/>
      <c r="B79" s="69"/>
      <c r="C79" s="75"/>
      <c r="D79" s="68"/>
      <c r="E79" s="68"/>
      <c r="F79" s="67"/>
      <c r="G79" s="67"/>
      <c r="H79" s="67"/>
      <c r="I79" s="67"/>
      <c r="J79" s="70"/>
      <c r="K79" s="71"/>
      <c r="L79" s="72"/>
      <c r="M79" s="72"/>
      <c r="N79" s="72"/>
      <c r="O79" s="72"/>
      <c r="P79" s="72"/>
      <c r="Q79" s="72"/>
      <c r="R79" s="72"/>
      <c r="S79" s="73"/>
      <c r="U79" s="125" t="str">
        <f>IF(W79,VLOOKUP(MIN(X79:AO79),'Data Validation (hidden)'!$B$2:$C$20,2,FALSE),IF(COUNTA(B79:S79)&gt;0,"'Scheme Name' missing but values entered in other columns",""))</f>
        <v/>
      </c>
      <c r="W79" s="126" t="b">
        <f t="shared" si="39"/>
        <v>0</v>
      </c>
      <c r="X79" s="127">
        <f t="shared" si="40"/>
        <v>1</v>
      </c>
      <c r="Y79" s="127">
        <f t="shared" si="41"/>
        <v>2</v>
      </c>
      <c r="Z79" s="127">
        <f t="shared" si="42"/>
        <v>3</v>
      </c>
      <c r="AA79" s="127">
        <f t="shared" si="43"/>
        <v>4</v>
      </c>
      <c r="AB79" s="127">
        <f t="shared" si="44"/>
        <v>5</v>
      </c>
      <c r="AC79" s="127" t="str">
        <f t="shared" si="45"/>
        <v/>
      </c>
      <c r="AD79" s="127" t="str">
        <f t="shared" si="46"/>
        <v/>
      </c>
      <c r="AE79" s="127" t="str">
        <f t="shared" si="47"/>
        <v/>
      </c>
      <c r="AF79" s="127" t="str">
        <f t="shared" si="48"/>
        <v/>
      </c>
      <c r="AG79" s="127">
        <f t="shared" si="49"/>
        <v>10</v>
      </c>
      <c r="AH79" s="127">
        <f t="shared" si="50"/>
        <v>11</v>
      </c>
      <c r="AI79" s="127">
        <f t="shared" si="51"/>
        <v>12</v>
      </c>
      <c r="AJ79" s="127">
        <f t="shared" si="52"/>
        <v>13</v>
      </c>
      <c r="AK79" s="127">
        <f t="shared" si="53"/>
        <v>14</v>
      </c>
      <c r="AL79" s="127">
        <f t="shared" si="54"/>
        <v>15</v>
      </c>
      <c r="AM79" s="127">
        <f t="shared" si="55"/>
        <v>16</v>
      </c>
      <c r="AN79" s="128" t="str">
        <f t="shared" si="56"/>
        <v/>
      </c>
      <c r="AO79" s="127">
        <f t="shared" ca="1" si="57"/>
        <v>17</v>
      </c>
      <c r="AP79" s="127" t="b">
        <f t="shared" ca="1" si="58"/>
        <v>1</v>
      </c>
      <c r="AQ79" s="127" t="b">
        <f t="shared" ca="1" si="59"/>
        <v>1</v>
      </c>
      <c r="AR79" s="127" t="b">
        <f t="shared" si="60"/>
        <v>0</v>
      </c>
      <c r="AS79" s="127" t="b">
        <f t="shared" si="61"/>
        <v>0</v>
      </c>
      <c r="AT79" s="127" t="b">
        <f t="shared" ca="1" si="62"/>
        <v>1</v>
      </c>
      <c r="AU79" s="127" t="b">
        <f t="shared" ca="1" si="63"/>
        <v>1</v>
      </c>
      <c r="AV79" s="127" t="b">
        <f t="shared" ca="1" si="64"/>
        <v>1</v>
      </c>
      <c r="AW79" s="127" t="b">
        <f t="shared" ca="1" si="65"/>
        <v>1</v>
      </c>
      <c r="AX79" s="127" t="b">
        <f t="shared" ca="1" si="66"/>
        <v>1</v>
      </c>
      <c r="AY79" s="127" t="b">
        <f t="shared" ca="1" si="67"/>
        <v>1</v>
      </c>
      <c r="AZ79" s="127" t="b">
        <f t="shared" ca="1" si="68"/>
        <v>1</v>
      </c>
      <c r="BA79" s="127" t="b">
        <f t="shared" ca="1" si="69"/>
        <v>1</v>
      </c>
      <c r="BB79" s="127" t="b">
        <f t="shared" ca="1" si="70"/>
        <v>1</v>
      </c>
      <c r="BC79" s="127" t="b">
        <f t="shared" ca="1" si="71"/>
        <v>1</v>
      </c>
      <c r="BD79" s="127" t="b">
        <f t="shared" ca="1" si="72"/>
        <v>1</v>
      </c>
      <c r="BE79" s="127" t="b">
        <f t="shared" ca="1" si="73"/>
        <v>1</v>
      </c>
      <c r="BF79" s="127" t="b">
        <f t="shared" ca="1" si="74"/>
        <v>1</v>
      </c>
      <c r="BG79" s="129" t="b">
        <f t="shared" si="75"/>
        <v>0</v>
      </c>
    </row>
    <row r="80" spans="1:59" ht="24.95" customHeight="1" x14ac:dyDescent="0.2">
      <c r="A80" s="74"/>
      <c r="B80" s="69"/>
      <c r="C80" s="75"/>
      <c r="D80" s="68"/>
      <c r="E80" s="68"/>
      <c r="F80" s="67"/>
      <c r="G80" s="67"/>
      <c r="H80" s="67"/>
      <c r="I80" s="67"/>
      <c r="J80" s="70"/>
      <c r="K80" s="71"/>
      <c r="L80" s="72"/>
      <c r="M80" s="72"/>
      <c r="N80" s="72"/>
      <c r="O80" s="72"/>
      <c r="P80" s="72"/>
      <c r="Q80" s="72"/>
      <c r="R80" s="72"/>
      <c r="S80" s="73"/>
      <c r="U80" s="125" t="str">
        <f>IF(W80,VLOOKUP(MIN(X80:AO80),'Data Validation (hidden)'!$B$2:$C$20,2,FALSE),IF(COUNTA(B80:S80)&gt;0,"'Scheme Name' missing but values entered in other columns",""))</f>
        <v/>
      </c>
      <c r="W80" s="126" t="b">
        <f t="shared" si="39"/>
        <v>0</v>
      </c>
      <c r="X80" s="127">
        <f t="shared" si="40"/>
        <v>1</v>
      </c>
      <c r="Y80" s="127">
        <f t="shared" si="41"/>
        <v>2</v>
      </c>
      <c r="Z80" s="127">
        <f t="shared" si="42"/>
        <v>3</v>
      </c>
      <c r="AA80" s="127">
        <f t="shared" si="43"/>
        <v>4</v>
      </c>
      <c r="AB80" s="127">
        <f t="shared" si="44"/>
        <v>5</v>
      </c>
      <c r="AC80" s="127" t="str">
        <f t="shared" si="45"/>
        <v/>
      </c>
      <c r="AD80" s="127" t="str">
        <f t="shared" si="46"/>
        <v/>
      </c>
      <c r="AE80" s="127" t="str">
        <f t="shared" si="47"/>
        <v/>
      </c>
      <c r="AF80" s="127" t="str">
        <f t="shared" si="48"/>
        <v/>
      </c>
      <c r="AG80" s="127">
        <f t="shared" si="49"/>
        <v>10</v>
      </c>
      <c r="AH80" s="127">
        <f t="shared" si="50"/>
        <v>11</v>
      </c>
      <c r="AI80" s="127">
        <f t="shared" si="51"/>
        <v>12</v>
      </c>
      <c r="AJ80" s="127">
        <f t="shared" si="52"/>
        <v>13</v>
      </c>
      <c r="AK80" s="127">
        <f t="shared" si="53"/>
        <v>14</v>
      </c>
      <c r="AL80" s="127">
        <f t="shared" si="54"/>
        <v>15</v>
      </c>
      <c r="AM80" s="127">
        <f t="shared" si="55"/>
        <v>16</v>
      </c>
      <c r="AN80" s="128" t="str">
        <f t="shared" si="56"/>
        <v/>
      </c>
      <c r="AO80" s="127">
        <f t="shared" ca="1" si="57"/>
        <v>17</v>
      </c>
      <c r="AP80" s="127" t="b">
        <f t="shared" ca="1" si="58"/>
        <v>1</v>
      </c>
      <c r="AQ80" s="127" t="b">
        <f t="shared" ca="1" si="59"/>
        <v>1</v>
      </c>
      <c r="AR80" s="127" t="b">
        <f t="shared" si="60"/>
        <v>0</v>
      </c>
      <c r="AS80" s="127" t="b">
        <f t="shared" si="61"/>
        <v>0</v>
      </c>
      <c r="AT80" s="127" t="b">
        <f t="shared" ca="1" si="62"/>
        <v>1</v>
      </c>
      <c r="AU80" s="127" t="b">
        <f t="shared" ca="1" si="63"/>
        <v>1</v>
      </c>
      <c r="AV80" s="127" t="b">
        <f t="shared" ca="1" si="64"/>
        <v>1</v>
      </c>
      <c r="AW80" s="127" t="b">
        <f t="shared" ca="1" si="65"/>
        <v>1</v>
      </c>
      <c r="AX80" s="127" t="b">
        <f t="shared" ca="1" si="66"/>
        <v>1</v>
      </c>
      <c r="AY80" s="127" t="b">
        <f t="shared" ca="1" si="67"/>
        <v>1</v>
      </c>
      <c r="AZ80" s="127" t="b">
        <f t="shared" ca="1" si="68"/>
        <v>1</v>
      </c>
      <c r="BA80" s="127" t="b">
        <f t="shared" ca="1" si="69"/>
        <v>1</v>
      </c>
      <c r="BB80" s="127" t="b">
        <f t="shared" ca="1" si="70"/>
        <v>1</v>
      </c>
      <c r="BC80" s="127" t="b">
        <f t="shared" ca="1" si="71"/>
        <v>1</v>
      </c>
      <c r="BD80" s="127" t="b">
        <f t="shared" ca="1" si="72"/>
        <v>1</v>
      </c>
      <c r="BE80" s="127" t="b">
        <f t="shared" ca="1" si="73"/>
        <v>1</v>
      </c>
      <c r="BF80" s="127" t="b">
        <f t="shared" ca="1" si="74"/>
        <v>1</v>
      </c>
      <c r="BG80" s="129" t="b">
        <f t="shared" si="75"/>
        <v>0</v>
      </c>
    </row>
    <row r="81" spans="1:59" ht="24.95" customHeight="1" x14ac:dyDescent="0.2">
      <c r="A81" s="74"/>
      <c r="B81" s="69"/>
      <c r="C81" s="75"/>
      <c r="D81" s="68"/>
      <c r="E81" s="68"/>
      <c r="F81" s="67"/>
      <c r="G81" s="67"/>
      <c r="H81" s="67"/>
      <c r="I81" s="67"/>
      <c r="J81" s="70"/>
      <c r="K81" s="71"/>
      <c r="L81" s="72"/>
      <c r="M81" s="72"/>
      <c r="N81" s="72"/>
      <c r="O81" s="72"/>
      <c r="P81" s="72"/>
      <c r="Q81" s="72"/>
      <c r="R81" s="72"/>
      <c r="S81" s="73"/>
      <c r="U81" s="125" t="str">
        <f>IF(W81,VLOOKUP(MIN(X81:AO81),'Data Validation (hidden)'!$B$2:$C$20,2,FALSE),IF(COUNTA(B81:S81)&gt;0,"'Scheme Name' missing but values entered in other columns",""))</f>
        <v/>
      </c>
      <c r="W81" s="126" t="b">
        <f t="shared" si="39"/>
        <v>0</v>
      </c>
      <c r="X81" s="127">
        <f t="shared" si="40"/>
        <v>1</v>
      </c>
      <c r="Y81" s="127">
        <f t="shared" si="41"/>
        <v>2</v>
      </c>
      <c r="Z81" s="127">
        <f t="shared" si="42"/>
        <v>3</v>
      </c>
      <c r="AA81" s="127">
        <f t="shared" si="43"/>
        <v>4</v>
      </c>
      <c r="AB81" s="127">
        <f t="shared" si="44"/>
        <v>5</v>
      </c>
      <c r="AC81" s="127" t="str">
        <f t="shared" si="45"/>
        <v/>
      </c>
      <c r="AD81" s="127" t="str">
        <f t="shared" si="46"/>
        <v/>
      </c>
      <c r="AE81" s="127" t="str">
        <f t="shared" si="47"/>
        <v/>
      </c>
      <c r="AF81" s="127" t="str">
        <f t="shared" si="48"/>
        <v/>
      </c>
      <c r="AG81" s="127">
        <f t="shared" si="49"/>
        <v>10</v>
      </c>
      <c r="AH81" s="127">
        <f t="shared" si="50"/>
        <v>11</v>
      </c>
      <c r="AI81" s="127">
        <f t="shared" si="51"/>
        <v>12</v>
      </c>
      <c r="AJ81" s="127">
        <f t="shared" si="52"/>
        <v>13</v>
      </c>
      <c r="AK81" s="127">
        <f t="shared" si="53"/>
        <v>14</v>
      </c>
      <c r="AL81" s="127">
        <f t="shared" si="54"/>
        <v>15</v>
      </c>
      <c r="AM81" s="127">
        <f t="shared" si="55"/>
        <v>16</v>
      </c>
      <c r="AN81" s="128" t="str">
        <f t="shared" si="56"/>
        <v/>
      </c>
      <c r="AO81" s="127">
        <f t="shared" ca="1" si="57"/>
        <v>17</v>
      </c>
      <c r="AP81" s="127" t="b">
        <f t="shared" ca="1" si="58"/>
        <v>1</v>
      </c>
      <c r="AQ81" s="127" t="b">
        <f t="shared" ca="1" si="59"/>
        <v>1</v>
      </c>
      <c r="AR81" s="127" t="b">
        <f t="shared" si="60"/>
        <v>0</v>
      </c>
      <c r="AS81" s="127" t="b">
        <f t="shared" si="61"/>
        <v>0</v>
      </c>
      <c r="AT81" s="127" t="b">
        <f t="shared" ca="1" si="62"/>
        <v>1</v>
      </c>
      <c r="AU81" s="127" t="b">
        <f t="shared" ca="1" si="63"/>
        <v>1</v>
      </c>
      <c r="AV81" s="127" t="b">
        <f t="shared" ca="1" si="64"/>
        <v>1</v>
      </c>
      <c r="AW81" s="127" t="b">
        <f t="shared" ca="1" si="65"/>
        <v>1</v>
      </c>
      <c r="AX81" s="127" t="b">
        <f t="shared" ca="1" si="66"/>
        <v>1</v>
      </c>
      <c r="AY81" s="127" t="b">
        <f t="shared" ca="1" si="67"/>
        <v>1</v>
      </c>
      <c r="AZ81" s="127" t="b">
        <f t="shared" ca="1" si="68"/>
        <v>1</v>
      </c>
      <c r="BA81" s="127" t="b">
        <f t="shared" ca="1" si="69"/>
        <v>1</v>
      </c>
      <c r="BB81" s="127" t="b">
        <f t="shared" ca="1" si="70"/>
        <v>1</v>
      </c>
      <c r="BC81" s="127" t="b">
        <f t="shared" ca="1" si="71"/>
        <v>1</v>
      </c>
      <c r="BD81" s="127" t="b">
        <f t="shared" ca="1" si="72"/>
        <v>1</v>
      </c>
      <c r="BE81" s="127" t="b">
        <f t="shared" ca="1" si="73"/>
        <v>1</v>
      </c>
      <c r="BF81" s="127" t="b">
        <f t="shared" ca="1" si="74"/>
        <v>1</v>
      </c>
      <c r="BG81" s="129" t="b">
        <f t="shared" si="75"/>
        <v>0</v>
      </c>
    </row>
    <row r="82" spans="1:59" ht="24.95" customHeight="1" x14ac:dyDescent="0.2">
      <c r="A82" s="74"/>
      <c r="B82" s="69"/>
      <c r="C82" s="75"/>
      <c r="D82" s="68"/>
      <c r="E82" s="68"/>
      <c r="F82" s="67"/>
      <c r="G82" s="67"/>
      <c r="H82" s="67"/>
      <c r="I82" s="67"/>
      <c r="J82" s="70"/>
      <c r="K82" s="71"/>
      <c r="L82" s="72"/>
      <c r="M82" s="72"/>
      <c r="N82" s="72"/>
      <c r="O82" s="72"/>
      <c r="P82" s="72"/>
      <c r="Q82" s="72"/>
      <c r="R82" s="72"/>
      <c r="S82" s="73"/>
      <c r="U82" s="125" t="str">
        <f>IF(W82,VLOOKUP(MIN(X82:AO82),'Data Validation (hidden)'!$B$2:$C$20,2,FALSE),IF(COUNTA(B82:S82)&gt;0,"'Scheme Name' missing but values entered in other columns",""))</f>
        <v/>
      </c>
      <c r="W82" s="126" t="b">
        <f t="shared" si="39"/>
        <v>0</v>
      </c>
      <c r="X82" s="127">
        <f t="shared" si="40"/>
        <v>1</v>
      </c>
      <c r="Y82" s="127">
        <f t="shared" si="41"/>
        <v>2</v>
      </c>
      <c r="Z82" s="127">
        <f t="shared" si="42"/>
        <v>3</v>
      </c>
      <c r="AA82" s="127">
        <f t="shared" si="43"/>
        <v>4</v>
      </c>
      <c r="AB82" s="127">
        <f t="shared" si="44"/>
        <v>5</v>
      </c>
      <c r="AC82" s="127" t="str">
        <f t="shared" si="45"/>
        <v/>
      </c>
      <c r="AD82" s="127" t="str">
        <f t="shared" si="46"/>
        <v/>
      </c>
      <c r="AE82" s="127" t="str">
        <f t="shared" si="47"/>
        <v/>
      </c>
      <c r="AF82" s="127" t="str">
        <f t="shared" si="48"/>
        <v/>
      </c>
      <c r="AG82" s="127">
        <f t="shared" si="49"/>
        <v>10</v>
      </c>
      <c r="AH82" s="127">
        <f t="shared" si="50"/>
        <v>11</v>
      </c>
      <c r="AI82" s="127">
        <f t="shared" si="51"/>
        <v>12</v>
      </c>
      <c r="AJ82" s="127">
        <f t="shared" si="52"/>
        <v>13</v>
      </c>
      <c r="AK82" s="127">
        <f t="shared" si="53"/>
        <v>14</v>
      </c>
      <c r="AL82" s="127">
        <f t="shared" si="54"/>
        <v>15</v>
      </c>
      <c r="AM82" s="127">
        <f t="shared" si="55"/>
        <v>16</v>
      </c>
      <c r="AN82" s="128" t="str">
        <f t="shared" si="56"/>
        <v/>
      </c>
      <c r="AO82" s="127">
        <f t="shared" ca="1" si="57"/>
        <v>17</v>
      </c>
      <c r="AP82" s="127" t="b">
        <f t="shared" ca="1" si="58"/>
        <v>1</v>
      </c>
      <c r="AQ82" s="127" t="b">
        <f t="shared" ca="1" si="59"/>
        <v>1</v>
      </c>
      <c r="AR82" s="127" t="b">
        <f t="shared" si="60"/>
        <v>0</v>
      </c>
      <c r="AS82" s="127" t="b">
        <f t="shared" si="61"/>
        <v>0</v>
      </c>
      <c r="AT82" s="127" t="b">
        <f t="shared" ca="1" si="62"/>
        <v>1</v>
      </c>
      <c r="AU82" s="127" t="b">
        <f t="shared" ca="1" si="63"/>
        <v>1</v>
      </c>
      <c r="AV82" s="127" t="b">
        <f t="shared" ca="1" si="64"/>
        <v>1</v>
      </c>
      <c r="AW82" s="127" t="b">
        <f t="shared" ca="1" si="65"/>
        <v>1</v>
      </c>
      <c r="AX82" s="127" t="b">
        <f t="shared" ca="1" si="66"/>
        <v>1</v>
      </c>
      <c r="AY82" s="127" t="b">
        <f t="shared" ca="1" si="67"/>
        <v>1</v>
      </c>
      <c r="AZ82" s="127" t="b">
        <f t="shared" ca="1" si="68"/>
        <v>1</v>
      </c>
      <c r="BA82" s="127" t="b">
        <f t="shared" ca="1" si="69"/>
        <v>1</v>
      </c>
      <c r="BB82" s="127" t="b">
        <f t="shared" ca="1" si="70"/>
        <v>1</v>
      </c>
      <c r="BC82" s="127" t="b">
        <f t="shared" ca="1" si="71"/>
        <v>1</v>
      </c>
      <c r="BD82" s="127" t="b">
        <f t="shared" ca="1" si="72"/>
        <v>1</v>
      </c>
      <c r="BE82" s="127" t="b">
        <f t="shared" ca="1" si="73"/>
        <v>1</v>
      </c>
      <c r="BF82" s="127" t="b">
        <f t="shared" ca="1" si="74"/>
        <v>1</v>
      </c>
      <c r="BG82" s="129" t="b">
        <f t="shared" si="75"/>
        <v>0</v>
      </c>
    </row>
    <row r="83" spans="1:59" ht="24.95" customHeight="1" x14ac:dyDescent="0.2">
      <c r="A83" s="74"/>
      <c r="B83" s="69"/>
      <c r="C83" s="75"/>
      <c r="D83" s="68"/>
      <c r="E83" s="68"/>
      <c r="F83" s="67"/>
      <c r="G83" s="67"/>
      <c r="H83" s="67"/>
      <c r="I83" s="67"/>
      <c r="J83" s="70"/>
      <c r="K83" s="71"/>
      <c r="L83" s="72"/>
      <c r="M83" s="72"/>
      <c r="N83" s="72"/>
      <c r="O83" s="72"/>
      <c r="P83" s="72"/>
      <c r="Q83" s="72"/>
      <c r="R83" s="72"/>
      <c r="S83" s="73"/>
      <c r="U83" s="125" t="str">
        <f>IF(W83,VLOOKUP(MIN(X83:AO83),'Data Validation (hidden)'!$B$2:$C$20,2,FALSE),IF(COUNTA(B83:S83)&gt;0,"'Scheme Name' missing but values entered in other columns",""))</f>
        <v/>
      </c>
      <c r="W83" s="126" t="b">
        <f t="shared" si="39"/>
        <v>0</v>
      </c>
      <c r="X83" s="127">
        <f t="shared" si="40"/>
        <v>1</v>
      </c>
      <c r="Y83" s="127">
        <f t="shared" si="41"/>
        <v>2</v>
      </c>
      <c r="Z83" s="127">
        <f t="shared" si="42"/>
        <v>3</v>
      </c>
      <c r="AA83" s="127">
        <f t="shared" si="43"/>
        <v>4</v>
      </c>
      <c r="AB83" s="127">
        <f t="shared" si="44"/>
        <v>5</v>
      </c>
      <c r="AC83" s="127" t="str">
        <f t="shared" si="45"/>
        <v/>
      </c>
      <c r="AD83" s="127" t="str">
        <f t="shared" si="46"/>
        <v/>
      </c>
      <c r="AE83" s="127" t="str">
        <f t="shared" si="47"/>
        <v/>
      </c>
      <c r="AF83" s="127" t="str">
        <f t="shared" si="48"/>
        <v/>
      </c>
      <c r="AG83" s="127">
        <f t="shared" si="49"/>
        <v>10</v>
      </c>
      <c r="AH83" s="127">
        <f t="shared" si="50"/>
        <v>11</v>
      </c>
      <c r="AI83" s="127">
        <f t="shared" si="51"/>
        <v>12</v>
      </c>
      <c r="AJ83" s="127">
        <f t="shared" si="52"/>
        <v>13</v>
      </c>
      <c r="AK83" s="127">
        <f t="shared" si="53"/>
        <v>14</v>
      </c>
      <c r="AL83" s="127">
        <f t="shared" si="54"/>
        <v>15</v>
      </c>
      <c r="AM83" s="127">
        <f t="shared" si="55"/>
        <v>16</v>
      </c>
      <c r="AN83" s="128" t="str">
        <f t="shared" si="56"/>
        <v/>
      </c>
      <c r="AO83" s="127">
        <f t="shared" ca="1" si="57"/>
        <v>17</v>
      </c>
      <c r="AP83" s="127" t="b">
        <f t="shared" ca="1" si="58"/>
        <v>1</v>
      </c>
      <c r="AQ83" s="127" t="b">
        <f t="shared" ca="1" si="59"/>
        <v>1</v>
      </c>
      <c r="AR83" s="127" t="b">
        <f t="shared" si="60"/>
        <v>0</v>
      </c>
      <c r="AS83" s="127" t="b">
        <f t="shared" si="61"/>
        <v>0</v>
      </c>
      <c r="AT83" s="127" t="b">
        <f t="shared" ca="1" si="62"/>
        <v>1</v>
      </c>
      <c r="AU83" s="127" t="b">
        <f t="shared" ca="1" si="63"/>
        <v>1</v>
      </c>
      <c r="AV83" s="127" t="b">
        <f t="shared" ca="1" si="64"/>
        <v>1</v>
      </c>
      <c r="AW83" s="127" t="b">
        <f t="shared" ca="1" si="65"/>
        <v>1</v>
      </c>
      <c r="AX83" s="127" t="b">
        <f t="shared" ca="1" si="66"/>
        <v>1</v>
      </c>
      <c r="AY83" s="127" t="b">
        <f t="shared" ca="1" si="67"/>
        <v>1</v>
      </c>
      <c r="AZ83" s="127" t="b">
        <f t="shared" ca="1" si="68"/>
        <v>1</v>
      </c>
      <c r="BA83" s="127" t="b">
        <f t="shared" ca="1" si="69"/>
        <v>1</v>
      </c>
      <c r="BB83" s="127" t="b">
        <f t="shared" ca="1" si="70"/>
        <v>1</v>
      </c>
      <c r="BC83" s="127" t="b">
        <f t="shared" ca="1" si="71"/>
        <v>1</v>
      </c>
      <c r="BD83" s="127" t="b">
        <f t="shared" ca="1" si="72"/>
        <v>1</v>
      </c>
      <c r="BE83" s="127" t="b">
        <f t="shared" ca="1" si="73"/>
        <v>1</v>
      </c>
      <c r="BF83" s="127" t="b">
        <f t="shared" ca="1" si="74"/>
        <v>1</v>
      </c>
      <c r="BG83" s="129" t="b">
        <f t="shared" si="75"/>
        <v>0</v>
      </c>
    </row>
    <row r="84" spans="1:59" ht="24.95" customHeight="1" x14ac:dyDescent="0.2">
      <c r="A84" s="74"/>
      <c r="B84" s="69"/>
      <c r="C84" s="75"/>
      <c r="D84" s="68"/>
      <c r="E84" s="68"/>
      <c r="F84" s="67"/>
      <c r="G84" s="67"/>
      <c r="H84" s="67"/>
      <c r="I84" s="67"/>
      <c r="J84" s="70"/>
      <c r="K84" s="71"/>
      <c r="L84" s="72"/>
      <c r="M84" s="72"/>
      <c r="N84" s="72"/>
      <c r="O84" s="72"/>
      <c r="P84" s="72"/>
      <c r="Q84" s="72"/>
      <c r="R84" s="72"/>
      <c r="S84" s="73"/>
      <c r="U84" s="125" t="str">
        <f>IF(W84,VLOOKUP(MIN(X84:AO84),'Data Validation (hidden)'!$B$2:$C$20,2,FALSE),IF(COUNTA(B84:S84)&gt;0,"'Scheme Name' missing but values entered in other columns",""))</f>
        <v/>
      </c>
      <c r="W84" s="126" t="b">
        <f t="shared" si="39"/>
        <v>0</v>
      </c>
      <c r="X84" s="127">
        <f t="shared" si="40"/>
        <v>1</v>
      </c>
      <c r="Y84" s="127">
        <f t="shared" si="41"/>
        <v>2</v>
      </c>
      <c r="Z84" s="127">
        <f t="shared" si="42"/>
        <v>3</v>
      </c>
      <c r="AA84" s="127">
        <f t="shared" si="43"/>
        <v>4</v>
      </c>
      <c r="AB84" s="127">
        <f t="shared" si="44"/>
        <v>5</v>
      </c>
      <c r="AC84" s="127" t="str">
        <f t="shared" si="45"/>
        <v/>
      </c>
      <c r="AD84" s="127" t="str">
        <f t="shared" si="46"/>
        <v/>
      </c>
      <c r="AE84" s="127" t="str">
        <f t="shared" si="47"/>
        <v/>
      </c>
      <c r="AF84" s="127" t="str">
        <f t="shared" si="48"/>
        <v/>
      </c>
      <c r="AG84" s="127">
        <f t="shared" si="49"/>
        <v>10</v>
      </c>
      <c r="AH84" s="127">
        <f t="shared" si="50"/>
        <v>11</v>
      </c>
      <c r="AI84" s="127">
        <f t="shared" si="51"/>
        <v>12</v>
      </c>
      <c r="AJ84" s="127">
        <f t="shared" si="52"/>
        <v>13</v>
      </c>
      <c r="AK84" s="127">
        <f t="shared" si="53"/>
        <v>14</v>
      </c>
      <c r="AL84" s="127">
        <f t="shared" si="54"/>
        <v>15</v>
      </c>
      <c r="AM84" s="127">
        <f t="shared" si="55"/>
        <v>16</v>
      </c>
      <c r="AN84" s="128" t="str">
        <f t="shared" si="56"/>
        <v/>
      </c>
      <c r="AO84" s="127">
        <f t="shared" ca="1" si="57"/>
        <v>17</v>
      </c>
      <c r="AP84" s="127" t="b">
        <f t="shared" ca="1" si="58"/>
        <v>1</v>
      </c>
      <c r="AQ84" s="127" t="b">
        <f t="shared" ca="1" si="59"/>
        <v>1</v>
      </c>
      <c r="AR84" s="127" t="b">
        <f t="shared" si="60"/>
        <v>0</v>
      </c>
      <c r="AS84" s="127" t="b">
        <f t="shared" si="61"/>
        <v>0</v>
      </c>
      <c r="AT84" s="127" t="b">
        <f t="shared" ca="1" si="62"/>
        <v>1</v>
      </c>
      <c r="AU84" s="127" t="b">
        <f t="shared" ca="1" si="63"/>
        <v>1</v>
      </c>
      <c r="AV84" s="127" t="b">
        <f t="shared" ca="1" si="64"/>
        <v>1</v>
      </c>
      <c r="AW84" s="127" t="b">
        <f t="shared" ca="1" si="65"/>
        <v>1</v>
      </c>
      <c r="AX84" s="127" t="b">
        <f t="shared" ca="1" si="66"/>
        <v>1</v>
      </c>
      <c r="AY84" s="127" t="b">
        <f t="shared" ca="1" si="67"/>
        <v>1</v>
      </c>
      <c r="AZ84" s="127" t="b">
        <f t="shared" ca="1" si="68"/>
        <v>1</v>
      </c>
      <c r="BA84" s="127" t="b">
        <f t="shared" ca="1" si="69"/>
        <v>1</v>
      </c>
      <c r="BB84" s="127" t="b">
        <f t="shared" ca="1" si="70"/>
        <v>1</v>
      </c>
      <c r="BC84" s="127" t="b">
        <f t="shared" ca="1" si="71"/>
        <v>1</v>
      </c>
      <c r="BD84" s="127" t="b">
        <f t="shared" ca="1" si="72"/>
        <v>1</v>
      </c>
      <c r="BE84" s="127" t="b">
        <f t="shared" ca="1" si="73"/>
        <v>1</v>
      </c>
      <c r="BF84" s="127" t="b">
        <f t="shared" ca="1" si="74"/>
        <v>1</v>
      </c>
      <c r="BG84" s="129" t="b">
        <f t="shared" si="75"/>
        <v>0</v>
      </c>
    </row>
    <row r="85" spans="1:59" ht="24.95" customHeight="1" x14ac:dyDescent="0.2">
      <c r="A85" s="74"/>
      <c r="B85" s="69"/>
      <c r="C85" s="75"/>
      <c r="D85" s="68"/>
      <c r="E85" s="68"/>
      <c r="F85" s="67"/>
      <c r="G85" s="67"/>
      <c r="H85" s="67"/>
      <c r="I85" s="67"/>
      <c r="J85" s="70"/>
      <c r="K85" s="71"/>
      <c r="L85" s="72"/>
      <c r="M85" s="72"/>
      <c r="N85" s="72"/>
      <c r="O85" s="72"/>
      <c r="P85" s="72"/>
      <c r="Q85" s="72"/>
      <c r="R85" s="72"/>
      <c r="S85" s="73"/>
      <c r="U85" s="125" t="str">
        <f>IF(W85,VLOOKUP(MIN(X85:AO85),'Data Validation (hidden)'!$B$2:$C$20,2,FALSE),IF(COUNTA(B85:S85)&gt;0,"'Scheme Name' missing but values entered in other columns",""))</f>
        <v/>
      </c>
      <c r="W85" s="126" t="b">
        <f t="shared" si="39"/>
        <v>0</v>
      </c>
      <c r="X85" s="127">
        <f t="shared" si="40"/>
        <v>1</v>
      </c>
      <c r="Y85" s="127">
        <f t="shared" si="41"/>
        <v>2</v>
      </c>
      <c r="Z85" s="127">
        <f t="shared" si="42"/>
        <v>3</v>
      </c>
      <c r="AA85" s="127">
        <f t="shared" si="43"/>
        <v>4</v>
      </c>
      <c r="AB85" s="127">
        <f t="shared" si="44"/>
        <v>5</v>
      </c>
      <c r="AC85" s="127" t="str">
        <f t="shared" si="45"/>
        <v/>
      </c>
      <c r="AD85" s="127" t="str">
        <f t="shared" si="46"/>
        <v/>
      </c>
      <c r="AE85" s="127" t="str">
        <f t="shared" si="47"/>
        <v/>
      </c>
      <c r="AF85" s="127" t="str">
        <f t="shared" si="48"/>
        <v/>
      </c>
      <c r="AG85" s="127">
        <f t="shared" si="49"/>
        <v>10</v>
      </c>
      <c r="AH85" s="127">
        <f t="shared" si="50"/>
        <v>11</v>
      </c>
      <c r="AI85" s="127">
        <f t="shared" si="51"/>
        <v>12</v>
      </c>
      <c r="AJ85" s="127">
        <f t="shared" si="52"/>
        <v>13</v>
      </c>
      <c r="AK85" s="127">
        <f t="shared" si="53"/>
        <v>14</v>
      </c>
      <c r="AL85" s="127">
        <f t="shared" si="54"/>
        <v>15</v>
      </c>
      <c r="AM85" s="127">
        <f t="shared" si="55"/>
        <v>16</v>
      </c>
      <c r="AN85" s="128" t="str">
        <f t="shared" si="56"/>
        <v/>
      </c>
      <c r="AO85" s="127">
        <f t="shared" ca="1" si="57"/>
        <v>17</v>
      </c>
      <c r="AP85" s="127" t="b">
        <f t="shared" ca="1" si="58"/>
        <v>1</v>
      </c>
      <c r="AQ85" s="127" t="b">
        <f t="shared" ca="1" si="59"/>
        <v>1</v>
      </c>
      <c r="AR85" s="127" t="b">
        <f t="shared" si="60"/>
        <v>0</v>
      </c>
      <c r="AS85" s="127" t="b">
        <f t="shared" si="61"/>
        <v>0</v>
      </c>
      <c r="AT85" s="127" t="b">
        <f t="shared" ca="1" si="62"/>
        <v>1</v>
      </c>
      <c r="AU85" s="127" t="b">
        <f t="shared" ca="1" si="63"/>
        <v>1</v>
      </c>
      <c r="AV85" s="127" t="b">
        <f t="shared" ca="1" si="64"/>
        <v>1</v>
      </c>
      <c r="AW85" s="127" t="b">
        <f t="shared" ca="1" si="65"/>
        <v>1</v>
      </c>
      <c r="AX85" s="127" t="b">
        <f t="shared" ca="1" si="66"/>
        <v>1</v>
      </c>
      <c r="AY85" s="127" t="b">
        <f t="shared" ca="1" si="67"/>
        <v>1</v>
      </c>
      <c r="AZ85" s="127" t="b">
        <f t="shared" ca="1" si="68"/>
        <v>1</v>
      </c>
      <c r="BA85" s="127" t="b">
        <f t="shared" ca="1" si="69"/>
        <v>1</v>
      </c>
      <c r="BB85" s="127" t="b">
        <f t="shared" ca="1" si="70"/>
        <v>1</v>
      </c>
      <c r="BC85" s="127" t="b">
        <f t="shared" ca="1" si="71"/>
        <v>1</v>
      </c>
      <c r="BD85" s="127" t="b">
        <f t="shared" ca="1" si="72"/>
        <v>1</v>
      </c>
      <c r="BE85" s="127" t="b">
        <f t="shared" ca="1" si="73"/>
        <v>1</v>
      </c>
      <c r="BF85" s="127" t="b">
        <f t="shared" ca="1" si="74"/>
        <v>1</v>
      </c>
      <c r="BG85" s="129" t="b">
        <f t="shared" si="75"/>
        <v>0</v>
      </c>
    </row>
    <row r="86" spans="1:59" ht="24.95" customHeight="1" x14ac:dyDescent="0.2">
      <c r="A86" s="74"/>
      <c r="B86" s="69"/>
      <c r="C86" s="75"/>
      <c r="D86" s="68"/>
      <c r="E86" s="68"/>
      <c r="F86" s="67"/>
      <c r="G86" s="67"/>
      <c r="H86" s="67"/>
      <c r="I86" s="67"/>
      <c r="J86" s="70"/>
      <c r="K86" s="71"/>
      <c r="L86" s="72"/>
      <c r="M86" s="72"/>
      <c r="N86" s="72"/>
      <c r="O86" s="72"/>
      <c r="P86" s="72"/>
      <c r="Q86" s="72"/>
      <c r="R86" s="72"/>
      <c r="S86" s="73"/>
      <c r="U86" s="125" t="str">
        <f>IF(W86,VLOOKUP(MIN(X86:AO86),'Data Validation (hidden)'!$B$2:$C$20,2,FALSE),IF(COUNTA(B86:S86)&gt;0,"'Scheme Name' missing but values entered in other columns",""))</f>
        <v/>
      </c>
      <c r="W86" s="126" t="b">
        <f t="shared" si="39"/>
        <v>0</v>
      </c>
      <c r="X86" s="127">
        <f t="shared" si="40"/>
        <v>1</v>
      </c>
      <c r="Y86" s="127">
        <f t="shared" si="41"/>
        <v>2</v>
      </c>
      <c r="Z86" s="127">
        <f t="shared" si="42"/>
        <v>3</v>
      </c>
      <c r="AA86" s="127">
        <f t="shared" si="43"/>
        <v>4</v>
      </c>
      <c r="AB86" s="127">
        <f t="shared" si="44"/>
        <v>5</v>
      </c>
      <c r="AC86" s="127" t="str">
        <f t="shared" si="45"/>
        <v/>
      </c>
      <c r="AD86" s="127" t="str">
        <f t="shared" si="46"/>
        <v/>
      </c>
      <c r="AE86" s="127" t="str">
        <f t="shared" si="47"/>
        <v/>
      </c>
      <c r="AF86" s="127" t="str">
        <f t="shared" si="48"/>
        <v/>
      </c>
      <c r="AG86" s="127">
        <f t="shared" si="49"/>
        <v>10</v>
      </c>
      <c r="AH86" s="127">
        <f t="shared" si="50"/>
        <v>11</v>
      </c>
      <c r="AI86" s="127">
        <f t="shared" si="51"/>
        <v>12</v>
      </c>
      <c r="AJ86" s="127">
        <f t="shared" si="52"/>
        <v>13</v>
      </c>
      <c r="AK86" s="127">
        <f t="shared" si="53"/>
        <v>14</v>
      </c>
      <c r="AL86" s="127">
        <f t="shared" si="54"/>
        <v>15</v>
      </c>
      <c r="AM86" s="127">
        <f t="shared" si="55"/>
        <v>16</v>
      </c>
      <c r="AN86" s="128" t="str">
        <f t="shared" si="56"/>
        <v/>
      </c>
      <c r="AO86" s="127">
        <f t="shared" ca="1" si="57"/>
        <v>17</v>
      </c>
      <c r="AP86" s="127" t="b">
        <f t="shared" ca="1" si="58"/>
        <v>1</v>
      </c>
      <c r="AQ86" s="127" t="b">
        <f t="shared" ca="1" si="59"/>
        <v>1</v>
      </c>
      <c r="AR86" s="127" t="b">
        <f t="shared" si="60"/>
        <v>0</v>
      </c>
      <c r="AS86" s="127" t="b">
        <f t="shared" si="61"/>
        <v>0</v>
      </c>
      <c r="AT86" s="127" t="b">
        <f t="shared" ca="1" si="62"/>
        <v>1</v>
      </c>
      <c r="AU86" s="127" t="b">
        <f t="shared" ca="1" si="63"/>
        <v>1</v>
      </c>
      <c r="AV86" s="127" t="b">
        <f t="shared" ca="1" si="64"/>
        <v>1</v>
      </c>
      <c r="AW86" s="127" t="b">
        <f t="shared" ca="1" si="65"/>
        <v>1</v>
      </c>
      <c r="AX86" s="127" t="b">
        <f t="shared" ca="1" si="66"/>
        <v>1</v>
      </c>
      <c r="AY86" s="127" t="b">
        <f t="shared" ca="1" si="67"/>
        <v>1</v>
      </c>
      <c r="AZ86" s="127" t="b">
        <f t="shared" ca="1" si="68"/>
        <v>1</v>
      </c>
      <c r="BA86" s="127" t="b">
        <f t="shared" ca="1" si="69"/>
        <v>1</v>
      </c>
      <c r="BB86" s="127" t="b">
        <f t="shared" ca="1" si="70"/>
        <v>1</v>
      </c>
      <c r="BC86" s="127" t="b">
        <f t="shared" ca="1" si="71"/>
        <v>1</v>
      </c>
      <c r="BD86" s="127" t="b">
        <f t="shared" ca="1" si="72"/>
        <v>1</v>
      </c>
      <c r="BE86" s="127" t="b">
        <f t="shared" ca="1" si="73"/>
        <v>1</v>
      </c>
      <c r="BF86" s="127" t="b">
        <f t="shared" ca="1" si="74"/>
        <v>1</v>
      </c>
      <c r="BG86" s="129" t="b">
        <f t="shared" si="75"/>
        <v>0</v>
      </c>
    </row>
    <row r="87" spans="1:59" ht="24.95" customHeight="1" x14ac:dyDescent="0.2">
      <c r="A87" s="74"/>
      <c r="B87" s="69"/>
      <c r="C87" s="75"/>
      <c r="D87" s="68"/>
      <c r="E87" s="68"/>
      <c r="F87" s="67"/>
      <c r="G87" s="67"/>
      <c r="H87" s="67"/>
      <c r="I87" s="67"/>
      <c r="J87" s="70"/>
      <c r="K87" s="71"/>
      <c r="L87" s="72"/>
      <c r="M87" s="72"/>
      <c r="N87" s="72"/>
      <c r="O87" s="72"/>
      <c r="P87" s="72"/>
      <c r="Q87" s="72"/>
      <c r="R87" s="72"/>
      <c r="S87" s="73"/>
      <c r="U87" s="125" t="str">
        <f>IF(W87,VLOOKUP(MIN(X87:AO87),'Data Validation (hidden)'!$B$2:$C$20,2,FALSE),IF(COUNTA(B87:S87)&gt;0,"'Scheme Name' missing but values entered in other columns",""))</f>
        <v/>
      </c>
      <c r="W87" s="126" t="b">
        <f t="shared" si="39"/>
        <v>0</v>
      </c>
      <c r="X87" s="127">
        <f t="shared" si="40"/>
        <v>1</v>
      </c>
      <c r="Y87" s="127">
        <f t="shared" si="41"/>
        <v>2</v>
      </c>
      <c r="Z87" s="127">
        <f t="shared" si="42"/>
        <v>3</v>
      </c>
      <c r="AA87" s="127">
        <f t="shared" si="43"/>
        <v>4</v>
      </c>
      <c r="AB87" s="127">
        <f t="shared" si="44"/>
        <v>5</v>
      </c>
      <c r="AC87" s="127" t="str">
        <f t="shared" si="45"/>
        <v/>
      </c>
      <c r="AD87" s="127" t="str">
        <f t="shared" si="46"/>
        <v/>
      </c>
      <c r="AE87" s="127" t="str">
        <f t="shared" si="47"/>
        <v/>
      </c>
      <c r="AF87" s="127" t="str">
        <f t="shared" si="48"/>
        <v/>
      </c>
      <c r="AG87" s="127">
        <f t="shared" si="49"/>
        <v>10</v>
      </c>
      <c r="AH87" s="127">
        <f t="shared" si="50"/>
        <v>11</v>
      </c>
      <c r="AI87" s="127">
        <f t="shared" si="51"/>
        <v>12</v>
      </c>
      <c r="AJ87" s="127">
        <f t="shared" si="52"/>
        <v>13</v>
      </c>
      <c r="AK87" s="127">
        <f t="shared" si="53"/>
        <v>14</v>
      </c>
      <c r="AL87" s="127">
        <f t="shared" si="54"/>
        <v>15</v>
      </c>
      <c r="AM87" s="127">
        <f t="shared" si="55"/>
        <v>16</v>
      </c>
      <c r="AN87" s="128" t="str">
        <f t="shared" si="56"/>
        <v/>
      </c>
      <c r="AO87" s="127">
        <f t="shared" ca="1" si="57"/>
        <v>17</v>
      </c>
      <c r="AP87" s="127" t="b">
        <f t="shared" ca="1" si="58"/>
        <v>1</v>
      </c>
      <c r="AQ87" s="127" t="b">
        <f t="shared" ca="1" si="59"/>
        <v>1</v>
      </c>
      <c r="AR87" s="127" t="b">
        <f t="shared" si="60"/>
        <v>0</v>
      </c>
      <c r="AS87" s="127" t="b">
        <f t="shared" si="61"/>
        <v>0</v>
      </c>
      <c r="AT87" s="127" t="b">
        <f t="shared" ca="1" si="62"/>
        <v>1</v>
      </c>
      <c r="AU87" s="127" t="b">
        <f t="shared" ca="1" si="63"/>
        <v>1</v>
      </c>
      <c r="AV87" s="127" t="b">
        <f t="shared" ca="1" si="64"/>
        <v>1</v>
      </c>
      <c r="AW87" s="127" t="b">
        <f t="shared" ca="1" si="65"/>
        <v>1</v>
      </c>
      <c r="AX87" s="127" t="b">
        <f t="shared" ca="1" si="66"/>
        <v>1</v>
      </c>
      <c r="AY87" s="127" t="b">
        <f t="shared" ca="1" si="67"/>
        <v>1</v>
      </c>
      <c r="AZ87" s="127" t="b">
        <f t="shared" ca="1" si="68"/>
        <v>1</v>
      </c>
      <c r="BA87" s="127" t="b">
        <f t="shared" ca="1" si="69"/>
        <v>1</v>
      </c>
      <c r="BB87" s="127" t="b">
        <f t="shared" ca="1" si="70"/>
        <v>1</v>
      </c>
      <c r="BC87" s="127" t="b">
        <f t="shared" ca="1" si="71"/>
        <v>1</v>
      </c>
      <c r="BD87" s="127" t="b">
        <f t="shared" ca="1" si="72"/>
        <v>1</v>
      </c>
      <c r="BE87" s="127" t="b">
        <f t="shared" ca="1" si="73"/>
        <v>1</v>
      </c>
      <c r="BF87" s="127" t="b">
        <f t="shared" ca="1" si="74"/>
        <v>1</v>
      </c>
      <c r="BG87" s="129" t="b">
        <f t="shared" si="75"/>
        <v>0</v>
      </c>
    </row>
    <row r="88" spans="1:59" ht="24.95" customHeight="1" x14ac:dyDescent="0.2">
      <c r="A88" s="74"/>
      <c r="B88" s="69"/>
      <c r="C88" s="75"/>
      <c r="D88" s="68"/>
      <c r="E88" s="68"/>
      <c r="F88" s="67"/>
      <c r="G88" s="67"/>
      <c r="H88" s="67"/>
      <c r="I88" s="67"/>
      <c r="J88" s="70"/>
      <c r="K88" s="71"/>
      <c r="L88" s="72"/>
      <c r="M88" s="72"/>
      <c r="N88" s="72"/>
      <c r="O88" s="72"/>
      <c r="P88" s="72"/>
      <c r="Q88" s="72"/>
      <c r="R88" s="72"/>
      <c r="S88" s="73"/>
      <c r="U88" s="125" t="str">
        <f>IF(W88,VLOOKUP(MIN(X88:AO88),'Data Validation (hidden)'!$B$2:$C$20,2,FALSE),IF(COUNTA(B88:S88)&gt;0,"'Scheme Name' missing but values entered in other columns",""))</f>
        <v/>
      </c>
      <c r="W88" s="126" t="b">
        <f t="shared" si="39"/>
        <v>0</v>
      </c>
      <c r="X88" s="127">
        <f t="shared" si="40"/>
        <v>1</v>
      </c>
      <c r="Y88" s="127">
        <f t="shared" si="41"/>
        <v>2</v>
      </c>
      <c r="Z88" s="127">
        <f t="shared" si="42"/>
        <v>3</v>
      </c>
      <c r="AA88" s="127">
        <f t="shared" si="43"/>
        <v>4</v>
      </c>
      <c r="AB88" s="127">
        <f t="shared" si="44"/>
        <v>5</v>
      </c>
      <c r="AC88" s="127" t="str">
        <f t="shared" si="45"/>
        <v/>
      </c>
      <c r="AD88" s="127" t="str">
        <f t="shared" si="46"/>
        <v/>
      </c>
      <c r="AE88" s="127" t="str">
        <f t="shared" si="47"/>
        <v/>
      </c>
      <c r="AF88" s="127" t="str">
        <f t="shared" si="48"/>
        <v/>
      </c>
      <c r="AG88" s="127">
        <f t="shared" si="49"/>
        <v>10</v>
      </c>
      <c r="AH88" s="127">
        <f t="shared" si="50"/>
        <v>11</v>
      </c>
      <c r="AI88" s="127">
        <f t="shared" si="51"/>
        <v>12</v>
      </c>
      <c r="AJ88" s="127">
        <f t="shared" si="52"/>
        <v>13</v>
      </c>
      <c r="AK88" s="127">
        <f t="shared" si="53"/>
        <v>14</v>
      </c>
      <c r="AL88" s="127">
        <f t="shared" si="54"/>
        <v>15</v>
      </c>
      <c r="AM88" s="127">
        <f t="shared" si="55"/>
        <v>16</v>
      </c>
      <c r="AN88" s="128" t="str">
        <f t="shared" si="56"/>
        <v/>
      </c>
      <c r="AO88" s="127">
        <f t="shared" ca="1" si="57"/>
        <v>17</v>
      </c>
      <c r="AP88" s="127" t="b">
        <f t="shared" ca="1" si="58"/>
        <v>1</v>
      </c>
      <c r="AQ88" s="127" t="b">
        <f t="shared" ca="1" si="59"/>
        <v>1</v>
      </c>
      <c r="AR88" s="127" t="b">
        <f t="shared" si="60"/>
        <v>0</v>
      </c>
      <c r="AS88" s="127" t="b">
        <f t="shared" si="61"/>
        <v>0</v>
      </c>
      <c r="AT88" s="127" t="b">
        <f t="shared" ca="1" si="62"/>
        <v>1</v>
      </c>
      <c r="AU88" s="127" t="b">
        <f t="shared" ca="1" si="63"/>
        <v>1</v>
      </c>
      <c r="AV88" s="127" t="b">
        <f t="shared" ca="1" si="64"/>
        <v>1</v>
      </c>
      <c r="AW88" s="127" t="b">
        <f t="shared" ca="1" si="65"/>
        <v>1</v>
      </c>
      <c r="AX88" s="127" t="b">
        <f t="shared" ca="1" si="66"/>
        <v>1</v>
      </c>
      <c r="AY88" s="127" t="b">
        <f t="shared" ca="1" si="67"/>
        <v>1</v>
      </c>
      <c r="AZ88" s="127" t="b">
        <f t="shared" ca="1" si="68"/>
        <v>1</v>
      </c>
      <c r="BA88" s="127" t="b">
        <f t="shared" ca="1" si="69"/>
        <v>1</v>
      </c>
      <c r="BB88" s="127" t="b">
        <f t="shared" ca="1" si="70"/>
        <v>1</v>
      </c>
      <c r="BC88" s="127" t="b">
        <f t="shared" ca="1" si="71"/>
        <v>1</v>
      </c>
      <c r="BD88" s="127" t="b">
        <f t="shared" ca="1" si="72"/>
        <v>1</v>
      </c>
      <c r="BE88" s="127" t="b">
        <f t="shared" ca="1" si="73"/>
        <v>1</v>
      </c>
      <c r="BF88" s="127" t="b">
        <f t="shared" ca="1" si="74"/>
        <v>1</v>
      </c>
      <c r="BG88" s="129" t="b">
        <f t="shared" si="75"/>
        <v>0</v>
      </c>
    </row>
    <row r="89" spans="1:59" ht="24.95" customHeight="1" x14ac:dyDescent="0.2">
      <c r="A89" s="74"/>
      <c r="B89" s="69"/>
      <c r="C89" s="75"/>
      <c r="D89" s="68"/>
      <c r="E89" s="68"/>
      <c r="F89" s="67"/>
      <c r="G89" s="67"/>
      <c r="H89" s="67"/>
      <c r="I89" s="67"/>
      <c r="J89" s="70"/>
      <c r="K89" s="71"/>
      <c r="L89" s="72"/>
      <c r="M89" s="72"/>
      <c r="N89" s="72"/>
      <c r="O89" s="72"/>
      <c r="P89" s="72"/>
      <c r="Q89" s="72"/>
      <c r="R89" s="72"/>
      <c r="S89" s="73"/>
      <c r="U89" s="125" t="str">
        <f>IF(W89,VLOOKUP(MIN(X89:AO89),'Data Validation (hidden)'!$B$2:$C$20,2,FALSE),IF(COUNTA(B89:S89)&gt;0,"'Scheme Name' missing but values entered in other columns",""))</f>
        <v/>
      </c>
      <c r="W89" s="126" t="b">
        <f t="shared" si="39"/>
        <v>0</v>
      </c>
      <c r="X89" s="127">
        <f t="shared" si="40"/>
        <v>1</v>
      </c>
      <c r="Y89" s="127">
        <f t="shared" si="41"/>
        <v>2</v>
      </c>
      <c r="Z89" s="127">
        <f t="shared" si="42"/>
        <v>3</v>
      </c>
      <c r="AA89" s="127">
        <f t="shared" si="43"/>
        <v>4</v>
      </c>
      <c r="AB89" s="127">
        <f t="shared" si="44"/>
        <v>5</v>
      </c>
      <c r="AC89" s="127" t="str">
        <f t="shared" si="45"/>
        <v/>
      </c>
      <c r="AD89" s="127" t="str">
        <f t="shared" si="46"/>
        <v/>
      </c>
      <c r="AE89" s="127" t="str">
        <f t="shared" si="47"/>
        <v/>
      </c>
      <c r="AF89" s="127" t="str">
        <f t="shared" si="48"/>
        <v/>
      </c>
      <c r="AG89" s="127">
        <f t="shared" si="49"/>
        <v>10</v>
      </c>
      <c r="AH89" s="127">
        <f t="shared" si="50"/>
        <v>11</v>
      </c>
      <c r="AI89" s="127">
        <f t="shared" si="51"/>
        <v>12</v>
      </c>
      <c r="AJ89" s="127">
        <f t="shared" si="52"/>
        <v>13</v>
      </c>
      <c r="AK89" s="127">
        <f t="shared" si="53"/>
        <v>14</v>
      </c>
      <c r="AL89" s="127">
        <f t="shared" si="54"/>
        <v>15</v>
      </c>
      <c r="AM89" s="127">
        <f t="shared" si="55"/>
        <v>16</v>
      </c>
      <c r="AN89" s="128" t="str">
        <f t="shared" si="56"/>
        <v/>
      </c>
      <c r="AO89" s="127">
        <f t="shared" ca="1" si="57"/>
        <v>17</v>
      </c>
      <c r="AP89" s="127" t="b">
        <f t="shared" ca="1" si="58"/>
        <v>1</v>
      </c>
      <c r="AQ89" s="127" t="b">
        <f t="shared" ca="1" si="59"/>
        <v>1</v>
      </c>
      <c r="AR89" s="127" t="b">
        <f t="shared" si="60"/>
        <v>0</v>
      </c>
      <c r="AS89" s="127" t="b">
        <f t="shared" si="61"/>
        <v>0</v>
      </c>
      <c r="AT89" s="127" t="b">
        <f t="shared" ca="1" si="62"/>
        <v>1</v>
      </c>
      <c r="AU89" s="127" t="b">
        <f t="shared" ca="1" si="63"/>
        <v>1</v>
      </c>
      <c r="AV89" s="127" t="b">
        <f t="shared" ca="1" si="64"/>
        <v>1</v>
      </c>
      <c r="AW89" s="127" t="b">
        <f t="shared" ca="1" si="65"/>
        <v>1</v>
      </c>
      <c r="AX89" s="127" t="b">
        <f t="shared" ca="1" si="66"/>
        <v>1</v>
      </c>
      <c r="AY89" s="127" t="b">
        <f t="shared" ca="1" si="67"/>
        <v>1</v>
      </c>
      <c r="AZ89" s="127" t="b">
        <f t="shared" ca="1" si="68"/>
        <v>1</v>
      </c>
      <c r="BA89" s="127" t="b">
        <f t="shared" ca="1" si="69"/>
        <v>1</v>
      </c>
      <c r="BB89" s="127" t="b">
        <f t="shared" ca="1" si="70"/>
        <v>1</v>
      </c>
      <c r="BC89" s="127" t="b">
        <f t="shared" ca="1" si="71"/>
        <v>1</v>
      </c>
      <c r="BD89" s="127" t="b">
        <f t="shared" ca="1" si="72"/>
        <v>1</v>
      </c>
      <c r="BE89" s="127" t="b">
        <f t="shared" ca="1" si="73"/>
        <v>1</v>
      </c>
      <c r="BF89" s="127" t="b">
        <f t="shared" ca="1" si="74"/>
        <v>1</v>
      </c>
      <c r="BG89" s="129" t="b">
        <f t="shared" si="75"/>
        <v>0</v>
      </c>
    </row>
    <row r="90" spans="1:59" ht="24.95" customHeight="1" x14ac:dyDescent="0.2">
      <c r="A90" s="74"/>
      <c r="B90" s="69"/>
      <c r="C90" s="75"/>
      <c r="D90" s="68"/>
      <c r="E90" s="68"/>
      <c r="F90" s="67"/>
      <c r="G90" s="67"/>
      <c r="H90" s="67"/>
      <c r="I90" s="67"/>
      <c r="J90" s="70"/>
      <c r="K90" s="71"/>
      <c r="L90" s="72"/>
      <c r="M90" s="72"/>
      <c r="N90" s="72"/>
      <c r="O90" s="72"/>
      <c r="P90" s="72"/>
      <c r="Q90" s="72"/>
      <c r="R90" s="72"/>
      <c r="S90" s="73"/>
      <c r="U90" s="125" t="str">
        <f>IF(W90,VLOOKUP(MIN(X90:AO90),'Data Validation (hidden)'!$B$2:$C$20,2,FALSE),IF(COUNTA(B90:S90)&gt;0,"'Scheme Name' missing but values entered in other columns",""))</f>
        <v/>
      </c>
      <c r="W90" s="126" t="b">
        <f t="shared" si="39"/>
        <v>0</v>
      </c>
      <c r="X90" s="127">
        <f t="shared" si="40"/>
        <v>1</v>
      </c>
      <c r="Y90" s="127">
        <f t="shared" si="41"/>
        <v>2</v>
      </c>
      <c r="Z90" s="127">
        <f t="shared" si="42"/>
        <v>3</v>
      </c>
      <c r="AA90" s="127">
        <f t="shared" si="43"/>
        <v>4</v>
      </c>
      <c r="AB90" s="127">
        <f t="shared" si="44"/>
        <v>5</v>
      </c>
      <c r="AC90" s="127" t="str">
        <f t="shared" si="45"/>
        <v/>
      </c>
      <c r="AD90" s="127" t="str">
        <f t="shared" si="46"/>
        <v/>
      </c>
      <c r="AE90" s="127" t="str">
        <f t="shared" si="47"/>
        <v/>
      </c>
      <c r="AF90" s="127" t="str">
        <f t="shared" si="48"/>
        <v/>
      </c>
      <c r="AG90" s="127">
        <f t="shared" si="49"/>
        <v>10</v>
      </c>
      <c r="AH90" s="127">
        <f t="shared" si="50"/>
        <v>11</v>
      </c>
      <c r="AI90" s="127">
        <f t="shared" si="51"/>
        <v>12</v>
      </c>
      <c r="AJ90" s="127">
        <f t="shared" si="52"/>
        <v>13</v>
      </c>
      <c r="AK90" s="127">
        <f t="shared" si="53"/>
        <v>14</v>
      </c>
      <c r="AL90" s="127">
        <f t="shared" si="54"/>
        <v>15</v>
      </c>
      <c r="AM90" s="127">
        <f t="shared" si="55"/>
        <v>16</v>
      </c>
      <c r="AN90" s="128" t="str">
        <f t="shared" si="56"/>
        <v/>
      </c>
      <c r="AO90" s="127">
        <f t="shared" ca="1" si="57"/>
        <v>17</v>
      </c>
      <c r="AP90" s="127" t="b">
        <f t="shared" ca="1" si="58"/>
        <v>1</v>
      </c>
      <c r="AQ90" s="127" t="b">
        <f t="shared" ca="1" si="59"/>
        <v>1</v>
      </c>
      <c r="AR90" s="127" t="b">
        <f t="shared" si="60"/>
        <v>0</v>
      </c>
      <c r="AS90" s="127" t="b">
        <f t="shared" si="61"/>
        <v>0</v>
      </c>
      <c r="AT90" s="127" t="b">
        <f t="shared" ca="1" si="62"/>
        <v>1</v>
      </c>
      <c r="AU90" s="127" t="b">
        <f t="shared" ca="1" si="63"/>
        <v>1</v>
      </c>
      <c r="AV90" s="127" t="b">
        <f t="shared" ca="1" si="64"/>
        <v>1</v>
      </c>
      <c r="AW90" s="127" t="b">
        <f t="shared" ca="1" si="65"/>
        <v>1</v>
      </c>
      <c r="AX90" s="127" t="b">
        <f t="shared" ca="1" si="66"/>
        <v>1</v>
      </c>
      <c r="AY90" s="127" t="b">
        <f t="shared" ca="1" si="67"/>
        <v>1</v>
      </c>
      <c r="AZ90" s="127" t="b">
        <f t="shared" ca="1" si="68"/>
        <v>1</v>
      </c>
      <c r="BA90" s="127" t="b">
        <f t="shared" ca="1" si="69"/>
        <v>1</v>
      </c>
      <c r="BB90" s="127" t="b">
        <f t="shared" ca="1" si="70"/>
        <v>1</v>
      </c>
      <c r="BC90" s="127" t="b">
        <f t="shared" ca="1" si="71"/>
        <v>1</v>
      </c>
      <c r="BD90" s="127" t="b">
        <f t="shared" ca="1" si="72"/>
        <v>1</v>
      </c>
      <c r="BE90" s="127" t="b">
        <f t="shared" ca="1" si="73"/>
        <v>1</v>
      </c>
      <c r="BF90" s="127" t="b">
        <f t="shared" ca="1" si="74"/>
        <v>1</v>
      </c>
      <c r="BG90" s="129" t="b">
        <f t="shared" si="75"/>
        <v>0</v>
      </c>
    </row>
    <row r="91" spans="1:59" ht="24.95" customHeight="1" x14ac:dyDescent="0.2">
      <c r="A91" s="74"/>
      <c r="B91" s="69"/>
      <c r="C91" s="75"/>
      <c r="D91" s="68"/>
      <c r="E91" s="68"/>
      <c r="F91" s="67"/>
      <c r="G91" s="67"/>
      <c r="H91" s="67"/>
      <c r="I91" s="67"/>
      <c r="J91" s="70"/>
      <c r="K91" s="71"/>
      <c r="L91" s="72"/>
      <c r="M91" s="72"/>
      <c r="N91" s="72"/>
      <c r="O91" s="72"/>
      <c r="P91" s="72"/>
      <c r="Q91" s="72"/>
      <c r="R91" s="72"/>
      <c r="S91" s="73"/>
      <c r="U91" s="125" t="str">
        <f>IF(W91,VLOOKUP(MIN(X91:AO91),'Data Validation (hidden)'!$B$2:$C$20,2,FALSE),IF(COUNTA(B91:S91)&gt;0,"'Scheme Name' missing but values entered in other columns",""))</f>
        <v/>
      </c>
      <c r="W91" s="126" t="b">
        <f t="shared" si="39"/>
        <v>0</v>
      </c>
      <c r="X91" s="127">
        <f t="shared" si="40"/>
        <v>1</v>
      </c>
      <c r="Y91" s="127">
        <f t="shared" si="41"/>
        <v>2</v>
      </c>
      <c r="Z91" s="127">
        <f t="shared" si="42"/>
        <v>3</v>
      </c>
      <c r="AA91" s="127">
        <f t="shared" si="43"/>
        <v>4</v>
      </c>
      <c r="AB91" s="127">
        <f t="shared" si="44"/>
        <v>5</v>
      </c>
      <c r="AC91" s="127" t="str">
        <f t="shared" si="45"/>
        <v/>
      </c>
      <c r="AD91" s="127" t="str">
        <f t="shared" si="46"/>
        <v/>
      </c>
      <c r="AE91" s="127" t="str">
        <f t="shared" si="47"/>
        <v/>
      </c>
      <c r="AF91" s="127" t="str">
        <f t="shared" si="48"/>
        <v/>
      </c>
      <c r="AG91" s="127">
        <f t="shared" si="49"/>
        <v>10</v>
      </c>
      <c r="AH91" s="127">
        <f t="shared" si="50"/>
        <v>11</v>
      </c>
      <c r="AI91" s="127">
        <f t="shared" si="51"/>
        <v>12</v>
      </c>
      <c r="AJ91" s="127">
        <f t="shared" si="52"/>
        <v>13</v>
      </c>
      <c r="AK91" s="127">
        <f t="shared" si="53"/>
        <v>14</v>
      </c>
      <c r="AL91" s="127">
        <f t="shared" si="54"/>
        <v>15</v>
      </c>
      <c r="AM91" s="127">
        <f t="shared" si="55"/>
        <v>16</v>
      </c>
      <c r="AN91" s="128" t="str">
        <f t="shared" si="56"/>
        <v/>
      </c>
      <c r="AO91" s="127">
        <f t="shared" ca="1" si="57"/>
        <v>17</v>
      </c>
      <c r="AP91" s="127" t="b">
        <f t="shared" ca="1" si="58"/>
        <v>1</v>
      </c>
      <c r="AQ91" s="127" t="b">
        <f t="shared" ca="1" si="59"/>
        <v>1</v>
      </c>
      <c r="AR91" s="127" t="b">
        <f t="shared" si="60"/>
        <v>0</v>
      </c>
      <c r="AS91" s="127" t="b">
        <f t="shared" si="61"/>
        <v>0</v>
      </c>
      <c r="AT91" s="127" t="b">
        <f t="shared" ca="1" si="62"/>
        <v>1</v>
      </c>
      <c r="AU91" s="127" t="b">
        <f t="shared" ca="1" si="63"/>
        <v>1</v>
      </c>
      <c r="AV91" s="127" t="b">
        <f t="shared" ca="1" si="64"/>
        <v>1</v>
      </c>
      <c r="AW91" s="127" t="b">
        <f t="shared" ca="1" si="65"/>
        <v>1</v>
      </c>
      <c r="AX91" s="127" t="b">
        <f t="shared" ca="1" si="66"/>
        <v>1</v>
      </c>
      <c r="AY91" s="127" t="b">
        <f t="shared" ca="1" si="67"/>
        <v>1</v>
      </c>
      <c r="AZ91" s="127" t="b">
        <f t="shared" ca="1" si="68"/>
        <v>1</v>
      </c>
      <c r="BA91" s="127" t="b">
        <f t="shared" ca="1" si="69"/>
        <v>1</v>
      </c>
      <c r="BB91" s="127" t="b">
        <f t="shared" ca="1" si="70"/>
        <v>1</v>
      </c>
      <c r="BC91" s="127" t="b">
        <f t="shared" ca="1" si="71"/>
        <v>1</v>
      </c>
      <c r="BD91" s="127" t="b">
        <f t="shared" ca="1" si="72"/>
        <v>1</v>
      </c>
      <c r="BE91" s="127" t="b">
        <f t="shared" ca="1" si="73"/>
        <v>1</v>
      </c>
      <c r="BF91" s="127" t="b">
        <f t="shared" ca="1" si="74"/>
        <v>1</v>
      </c>
      <c r="BG91" s="129" t="b">
        <f t="shared" si="75"/>
        <v>0</v>
      </c>
    </row>
    <row r="92" spans="1:59" ht="24.95" customHeight="1" x14ac:dyDescent="0.2">
      <c r="A92" s="74"/>
      <c r="B92" s="69"/>
      <c r="C92" s="75"/>
      <c r="D92" s="68"/>
      <c r="E92" s="68"/>
      <c r="F92" s="67"/>
      <c r="G92" s="67"/>
      <c r="H92" s="67"/>
      <c r="I92" s="67"/>
      <c r="J92" s="70"/>
      <c r="K92" s="71"/>
      <c r="L92" s="72"/>
      <c r="M92" s="72"/>
      <c r="N92" s="72"/>
      <c r="O92" s="72"/>
      <c r="P92" s="72"/>
      <c r="Q92" s="72"/>
      <c r="R92" s="72"/>
      <c r="S92" s="73"/>
      <c r="U92" s="125" t="str">
        <f>IF(W92,VLOOKUP(MIN(X92:AO92),'Data Validation (hidden)'!$B$2:$C$20,2,FALSE),IF(COUNTA(B92:S92)&gt;0,"'Scheme Name' missing but values entered in other columns",""))</f>
        <v/>
      </c>
      <c r="W92" s="126" t="b">
        <f t="shared" si="39"/>
        <v>0</v>
      </c>
      <c r="X92" s="127">
        <f t="shared" si="40"/>
        <v>1</v>
      </c>
      <c r="Y92" s="127">
        <f t="shared" si="41"/>
        <v>2</v>
      </c>
      <c r="Z92" s="127">
        <f t="shared" si="42"/>
        <v>3</v>
      </c>
      <c r="AA92" s="127">
        <f t="shared" si="43"/>
        <v>4</v>
      </c>
      <c r="AB92" s="127">
        <f t="shared" si="44"/>
        <v>5</v>
      </c>
      <c r="AC92" s="127" t="str">
        <f t="shared" si="45"/>
        <v/>
      </c>
      <c r="AD92" s="127" t="str">
        <f t="shared" si="46"/>
        <v/>
      </c>
      <c r="AE92" s="127" t="str">
        <f t="shared" si="47"/>
        <v/>
      </c>
      <c r="AF92" s="127" t="str">
        <f t="shared" si="48"/>
        <v/>
      </c>
      <c r="AG92" s="127">
        <f t="shared" si="49"/>
        <v>10</v>
      </c>
      <c r="AH92" s="127">
        <f t="shared" si="50"/>
        <v>11</v>
      </c>
      <c r="AI92" s="127">
        <f t="shared" si="51"/>
        <v>12</v>
      </c>
      <c r="AJ92" s="127">
        <f t="shared" si="52"/>
        <v>13</v>
      </c>
      <c r="AK92" s="127">
        <f t="shared" si="53"/>
        <v>14</v>
      </c>
      <c r="AL92" s="127">
        <f t="shared" si="54"/>
        <v>15</v>
      </c>
      <c r="AM92" s="127">
        <f t="shared" si="55"/>
        <v>16</v>
      </c>
      <c r="AN92" s="128" t="str">
        <f t="shared" si="56"/>
        <v/>
      </c>
      <c r="AO92" s="127">
        <f t="shared" ca="1" si="57"/>
        <v>17</v>
      </c>
      <c r="AP92" s="127" t="b">
        <f t="shared" ca="1" si="58"/>
        <v>1</v>
      </c>
      <c r="AQ92" s="127" t="b">
        <f t="shared" ca="1" si="59"/>
        <v>1</v>
      </c>
      <c r="AR92" s="127" t="b">
        <f t="shared" si="60"/>
        <v>0</v>
      </c>
      <c r="AS92" s="127" t="b">
        <f t="shared" si="61"/>
        <v>0</v>
      </c>
      <c r="AT92" s="127" t="b">
        <f t="shared" ca="1" si="62"/>
        <v>1</v>
      </c>
      <c r="AU92" s="127" t="b">
        <f t="shared" ca="1" si="63"/>
        <v>1</v>
      </c>
      <c r="AV92" s="127" t="b">
        <f t="shared" ca="1" si="64"/>
        <v>1</v>
      </c>
      <c r="AW92" s="127" t="b">
        <f t="shared" ca="1" si="65"/>
        <v>1</v>
      </c>
      <c r="AX92" s="127" t="b">
        <f t="shared" ca="1" si="66"/>
        <v>1</v>
      </c>
      <c r="AY92" s="127" t="b">
        <f t="shared" ca="1" si="67"/>
        <v>1</v>
      </c>
      <c r="AZ92" s="127" t="b">
        <f t="shared" ca="1" si="68"/>
        <v>1</v>
      </c>
      <c r="BA92" s="127" t="b">
        <f t="shared" ca="1" si="69"/>
        <v>1</v>
      </c>
      <c r="BB92" s="127" t="b">
        <f t="shared" ca="1" si="70"/>
        <v>1</v>
      </c>
      <c r="BC92" s="127" t="b">
        <f t="shared" ca="1" si="71"/>
        <v>1</v>
      </c>
      <c r="BD92" s="127" t="b">
        <f t="shared" ca="1" si="72"/>
        <v>1</v>
      </c>
      <c r="BE92" s="127" t="b">
        <f t="shared" ca="1" si="73"/>
        <v>1</v>
      </c>
      <c r="BF92" s="127" t="b">
        <f t="shared" ca="1" si="74"/>
        <v>1</v>
      </c>
      <c r="BG92" s="129" t="b">
        <f t="shared" si="75"/>
        <v>0</v>
      </c>
    </row>
    <row r="93" spans="1:59" ht="24.95" customHeight="1" x14ac:dyDescent="0.2">
      <c r="A93" s="74"/>
      <c r="B93" s="69"/>
      <c r="C93" s="75"/>
      <c r="D93" s="68"/>
      <c r="E93" s="68"/>
      <c r="F93" s="67"/>
      <c r="G93" s="67"/>
      <c r="H93" s="67"/>
      <c r="I93" s="67"/>
      <c r="J93" s="70"/>
      <c r="K93" s="71"/>
      <c r="L93" s="72"/>
      <c r="M93" s="72"/>
      <c r="N93" s="72"/>
      <c r="O93" s="72"/>
      <c r="P93" s="72"/>
      <c r="Q93" s="72"/>
      <c r="R93" s="72"/>
      <c r="S93" s="73"/>
      <c r="U93" s="125" t="str">
        <f>IF(W93,VLOOKUP(MIN(X93:AO93),'Data Validation (hidden)'!$B$2:$C$20,2,FALSE),IF(COUNTA(B93:S93)&gt;0,"'Scheme Name' missing but values entered in other columns",""))</f>
        <v/>
      </c>
      <c r="W93" s="126" t="b">
        <f t="shared" si="39"/>
        <v>0</v>
      </c>
      <c r="X93" s="127">
        <f t="shared" si="40"/>
        <v>1</v>
      </c>
      <c r="Y93" s="127">
        <f t="shared" si="41"/>
        <v>2</v>
      </c>
      <c r="Z93" s="127">
        <f t="shared" si="42"/>
        <v>3</v>
      </c>
      <c r="AA93" s="127">
        <f t="shared" si="43"/>
        <v>4</v>
      </c>
      <c r="AB93" s="127">
        <f t="shared" si="44"/>
        <v>5</v>
      </c>
      <c r="AC93" s="127" t="str">
        <f t="shared" si="45"/>
        <v/>
      </c>
      <c r="AD93" s="127" t="str">
        <f t="shared" si="46"/>
        <v/>
      </c>
      <c r="AE93" s="127" t="str">
        <f t="shared" si="47"/>
        <v/>
      </c>
      <c r="AF93" s="127" t="str">
        <f t="shared" si="48"/>
        <v/>
      </c>
      <c r="AG93" s="127">
        <f t="shared" si="49"/>
        <v>10</v>
      </c>
      <c r="AH93" s="127">
        <f t="shared" si="50"/>
        <v>11</v>
      </c>
      <c r="AI93" s="127">
        <f t="shared" si="51"/>
        <v>12</v>
      </c>
      <c r="AJ93" s="127">
        <f t="shared" si="52"/>
        <v>13</v>
      </c>
      <c r="AK93" s="127">
        <f t="shared" si="53"/>
        <v>14</v>
      </c>
      <c r="AL93" s="127">
        <f t="shared" si="54"/>
        <v>15</v>
      </c>
      <c r="AM93" s="127">
        <f t="shared" si="55"/>
        <v>16</v>
      </c>
      <c r="AN93" s="128" t="str">
        <f t="shared" si="56"/>
        <v/>
      </c>
      <c r="AO93" s="127">
        <f t="shared" ca="1" si="57"/>
        <v>17</v>
      </c>
      <c r="AP93" s="127" t="b">
        <f t="shared" ca="1" si="58"/>
        <v>1</v>
      </c>
      <c r="AQ93" s="127" t="b">
        <f t="shared" ca="1" si="59"/>
        <v>1</v>
      </c>
      <c r="AR93" s="127" t="b">
        <f t="shared" si="60"/>
        <v>0</v>
      </c>
      <c r="AS93" s="127" t="b">
        <f t="shared" si="61"/>
        <v>0</v>
      </c>
      <c r="AT93" s="127" t="b">
        <f t="shared" ca="1" si="62"/>
        <v>1</v>
      </c>
      <c r="AU93" s="127" t="b">
        <f t="shared" ca="1" si="63"/>
        <v>1</v>
      </c>
      <c r="AV93" s="127" t="b">
        <f t="shared" ca="1" si="64"/>
        <v>1</v>
      </c>
      <c r="AW93" s="127" t="b">
        <f t="shared" ca="1" si="65"/>
        <v>1</v>
      </c>
      <c r="AX93" s="127" t="b">
        <f t="shared" ca="1" si="66"/>
        <v>1</v>
      </c>
      <c r="AY93" s="127" t="b">
        <f t="shared" ca="1" si="67"/>
        <v>1</v>
      </c>
      <c r="AZ93" s="127" t="b">
        <f t="shared" ca="1" si="68"/>
        <v>1</v>
      </c>
      <c r="BA93" s="127" t="b">
        <f t="shared" ca="1" si="69"/>
        <v>1</v>
      </c>
      <c r="BB93" s="127" t="b">
        <f t="shared" ca="1" si="70"/>
        <v>1</v>
      </c>
      <c r="BC93" s="127" t="b">
        <f t="shared" ca="1" si="71"/>
        <v>1</v>
      </c>
      <c r="BD93" s="127" t="b">
        <f t="shared" ca="1" si="72"/>
        <v>1</v>
      </c>
      <c r="BE93" s="127" t="b">
        <f t="shared" ca="1" si="73"/>
        <v>1</v>
      </c>
      <c r="BF93" s="127" t="b">
        <f t="shared" ca="1" si="74"/>
        <v>1</v>
      </c>
      <c r="BG93" s="129" t="b">
        <f t="shared" si="75"/>
        <v>0</v>
      </c>
    </row>
    <row r="94" spans="1:59" ht="24.95" customHeight="1" x14ac:dyDescent="0.2">
      <c r="A94" s="74"/>
      <c r="B94" s="69"/>
      <c r="C94" s="75"/>
      <c r="D94" s="68"/>
      <c r="E94" s="68"/>
      <c r="F94" s="67"/>
      <c r="G94" s="67"/>
      <c r="H94" s="67"/>
      <c r="I94" s="67"/>
      <c r="J94" s="70"/>
      <c r="K94" s="71"/>
      <c r="L94" s="72"/>
      <c r="M94" s="72"/>
      <c r="N94" s="72"/>
      <c r="O94" s="72"/>
      <c r="P94" s="72"/>
      <c r="Q94" s="72"/>
      <c r="R94" s="72"/>
      <c r="S94" s="73"/>
      <c r="U94" s="125" t="str">
        <f>IF(W94,VLOOKUP(MIN(X94:AO94),'Data Validation (hidden)'!$B$2:$C$20,2,FALSE),IF(COUNTA(B94:S94)&gt;0,"'Scheme Name' missing but values entered in other columns",""))</f>
        <v/>
      </c>
      <c r="W94" s="126" t="b">
        <f t="shared" si="39"/>
        <v>0</v>
      </c>
      <c r="X94" s="127">
        <f t="shared" si="40"/>
        <v>1</v>
      </c>
      <c r="Y94" s="127">
        <f t="shared" si="41"/>
        <v>2</v>
      </c>
      <c r="Z94" s="127">
        <f t="shared" si="42"/>
        <v>3</v>
      </c>
      <c r="AA94" s="127">
        <f t="shared" si="43"/>
        <v>4</v>
      </c>
      <c r="AB94" s="127">
        <f t="shared" si="44"/>
        <v>5</v>
      </c>
      <c r="AC94" s="127" t="str">
        <f t="shared" si="45"/>
        <v/>
      </c>
      <c r="AD94" s="127" t="str">
        <f t="shared" si="46"/>
        <v/>
      </c>
      <c r="AE94" s="127" t="str">
        <f t="shared" si="47"/>
        <v/>
      </c>
      <c r="AF94" s="127" t="str">
        <f t="shared" si="48"/>
        <v/>
      </c>
      <c r="AG94" s="127">
        <f t="shared" si="49"/>
        <v>10</v>
      </c>
      <c r="AH94" s="127">
        <f t="shared" si="50"/>
        <v>11</v>
      </c>
      <c r="AI94" s="127">
        <f t="shared" si="51"/>
        <v>12</v>
      </c>
      <c r="AJ94" s="127">
        <f t="shared" si="52"/>
        <v>13</v>
      </c>
      <c r="AK94" s="127">
        <f t="shared" si="53"/>
        <v>14</v>
      </c>
      <c r="AL94" s="127">
        <f t="shared" si="54"/>
        <v>15</v>
      </c>
      <c r="AM94" s="127">
        <f t="shared" si="55"/>
        <v>16</v>
      </c>
      <c r="AN94" s="128" t="str">
        <f t="shared" si="56"/>
        <v/>
      </c>
      <c r="AO94" s="127">
        <f t="shared" ca="1" si="57"/>
        <v>17</v>
      </c>
      <c r="AP94" s="127" t="b">
        <f t="shared" ca="1" si="58"/>
        <v>1</v>
      </c>
      <c r="AQ94" s="127" t="b">
        <f t="shared" ca="1" si="59"/>
        <v>1</v>
      </c>
      <c r="AR94" s="127" t="b">
        <f t="shared" si="60"/>
        <v>0</v>
      </c>
      <c r="AS94" s="127" t="b">
        <f t="shared" si="61"/>
        <v>0</v>
      </c>
      <c r="AT94" s="127" t="b">
        <f t="shared" ca="1" si="62"/>
        <v>1</v>
      </c>
      <c r="AU94" s="127" t="b">
        <f t="shared" ca="1" si="63"/>
        <v>1</v>
      </c>
      <c r="AV94" s="127" t="b">
        <f t="shared" ca="1" si="64"/>
        <v>1</v>
      </c>
      <c r="AW94" s="127" t="b">
        <f t="shared" ca="1" si="65"/>
        <v>1</v>
      </c>
      <c r="AX94" s="127" t="b">
        <f t="shared" ca="1" si="66"/>
        <v>1</v>
      </c>
      <c r="AY94" s="127" t="b">
        <f t="shared" ca="1" si="67"/>
        <v>1</v>
      </c>
      <c r="AZ94" s="127" t="b">
        <f t="shared" ca="1" si="68"/>
        <v>1</v>
      </c>
      <c r="BA94" s="127" t="b">
        <f t="shared" ca="1" si="69"/>
        <v>1</v>
      </c>
      <c r="BB94" s="127" t="b">
        <f t="shared" ca="1" si="70"/>
        <v>1</v>
      </c>
      <c r="BC94" s="127" t="b">
        <f t="shared" ca="1" si="71"/>
        <v>1</v>
      </c>
      <c r="BD94" s="127" t="b">
        <f t="shared" ca="1" si="72"/>
        <v>1</v>
      </c>
      <c r="BE94" s="127" t="b">
        <f t="shared" ca="1" si="73"/>
        <v>1</v>
      </c>
      <c r="BF94" s="127" t="b">
        <f t="shared" ca="1" si="74"/>
        <v>1</v>
      </c>
      <c r="BG94" s="129" t="b">
        <f t="shared" si="75"/>
        <v>0</v>
      </c>
    </row>
    <row r="95" spans="1:59" ht="24.95" customHeight="1" x14ac:dyDescent="0.2">
      <c r="A95" s="74"/>
      <c r="B95" s="69"/>
      <c r="C95" s="75"/>
      <c r="D95" s="68"/>
      <c r="E95" s="68"/>
      <c r="F95" s="67"/>
      <c r="G95" s="67"/>
      <c r="H95" s="67"/>
      <c r="I95" s="67"/>
      <c r="J95" s="70"/>
      <c r="K95" s="71"/>
      <c r="L95" s="72"/>
      <c r="M95" s="72"/>
      <c r="N95" s="72"/>
      <c r="O95" s="72"/>
      <c r="P95" s="72"/>
      <c r="Q95" s="72"/>
      <c r="R95" s="72"/>
      <c r="S95" s="73"/>
      <c r="U95" s="125" t="str">
        <f>IF(W95,VLOOKUP(MIN(X95:AO95),'Data Validation (hidden)'!$B$2:$C$20,2,FALSE),IF(COUNTA(B95:S95)&gt;0,"'Scheme Name' missing but values entered in other columns",""))</f>
        <v/>
      </c>
      <c r="W95" s="126" t="b">
        <f t="shared" si="39"/>
        <v>0</v>
      </c>
      <c r="X95" s="127">
        <f t="shared" si="40"/>
        <v>1</v>
      </c>
      <c r="Y95" s="127">
        <f t="shared" si="41"/>
        <v>2</v>
      </c>
      <c r="Z95" s="127">
        <f t="shared" si="42"/>
        <v>3</v>
      </c>
      <c r="AA95" s="127">
        <f t="shared" si="43"/>
        <v>4</v>
      </c>
      <c r="AB95" s="127">
        <f t="shared" si="44"/>
        <v>5</v>
      </c>
      <c r="AC95" s="127" t="str">
        <f t="shared" si="45"/>
        <v/>
      </c>
      <c r="AD95" s="127" t="str">
        <f t="shared" si="46"/>
        <v/>
      </c>
      <c r="AE95" s="127" t="str">
        <f t="shared" si="47"/>
        <v/>
      </c>
      <c r="AF95" s="127" t="str">
        <f t="shared" si="48"/>
        <v/>
      </c>
      <c r="AG95" s="127">
        <f t="shared" si="49"/>
        <v>10</v>
      </c>
      <c r="AH95" s="127">
        <f t="shared" si="50"/>
        <v>11</v>
      </c>
      <c r="AI95" s="127">
        <f t="shared" si="51"/>
        <v>12</v>
      </c>
      <c r="AJ95" s="127">
        <f t="shared" si="52"/>
        <v>13</v>
      </c>
      <c r="AK95" s="127">
        <f t="shared" si="53"/>
        <v>14</v>
      </c>
      <c r="AL95" s="127">
        <f t="shared" si="54"/>
        <v>15</v>
      </c>
      <c r="AM95" s="127">
        <f t="shared" si="55"/>
        <v>16</v>
      </c>
      <c r="AN95" s="128" t="str">
        <f t="shared" si="56"/>
        <v/>
      </c>
      <c r="AO95" s="127">
        <f t="shared" ca="1" si="57"/>
        <v>17</v>
      </c>
      <c r="AP95" s="127" t="b">
        <f t="shared" ca="1" si="58"/>
        <v>1</v>
      </c>
      <c r="AQ95" s="127" t="b">
        <f t="shared" ca="1" si="59"/>
        <v>1</v>
      </c>
      <c r="AR95" s="127" t="b">
        <f t="shared" si="60"/>
        <v>0</v>
      </c>
      <c r="AS95" s="127" t="b">
        <f t="shared" si="61"/>
        <v>0</v>
      </c>
      <c r="AT95" s="127" t="b">
        <f t="shared" ca="1" si="62"/>
        <v>1</v>
      </c>
      <c r="AU95" s="127" t="b">
        <f t="shared" ca="1" si="63"/>
        <v>1</v>
      </c>
      <c r="AV95" s="127" t="b">
        <f t="shared" ca="1" si="64"/>
        <v>1</v>
      </c>
      <c r="AW95" s="127" t="b">
        <f t="shared" ca="1" si="65"/>
        <v>1</v>
      </c>
      <c r="AX95" s="127" t="b">
        <f t="shared" ca="1" si="66"/>
        <v>1</v>
      </c>
      <c r="AY95" s="127" t="b">
        <f t="shared" ca="1" si="67"/>
        <v>1</v>
      </c>
      <c r="AZ95" s="127" t="b">
        <f t="shared" ca="1" si="68"/>
        <v>1</v>
      </c>
      <c r="BA95" s="127" t="b">
        <f t="shared" ca="1" si="69"/>
        <v>1</v>
      </c>
      <c r="BB95" s="127" t="b">
        <f t="shared" ca="1" si="70"/>
        <v>1</v>
      </c>
      <c r="BC95" s="127" t="b">
        <f t="shared" ca="1" si="71"/>
        <v>1</v>
      </c>
      <c r="BD95" s="127" t="b">
        <f t="shared" ca="1" si="72"/>
        <v>1</v>
      </c>
      <c r="BE95" s="127" t="b">
        <f t="shared" ca="1" si="73"/>
        <v>1</v>
      </c>
      <c r="BF95" s="127" t="b">
        <f t="shared" ca="1" si="74"/>
        <v>1</v>
      </c>
      <c r="BG95" s="129" t="b">
        <f t="shared" si="75"/>
        <v>0</v>
      </c>
    </row>
    <row r="96" spans="1:59" ht="24.95" customHeight="1" x14ac:dyDescent="0.2">
      <c r="A96" s="74"/>
      <c r="B96" s="69"/>
      <c r="C96" s="75"/>
      <c r="D96" s="68"/>
      <c r="E96" s="68"/>
      <c r="F96" s="67"/>
      <c r="G96" s="67"/>
      <c r="H96" s="67"/>
      <c r="I96" s="67"/>
      <c r="J96" s="70"/>
      <c r="K96" s="71"/>
      <c r="L96" s="72"/>
      <c r="M96" s="72"/>
      <c r="N96" s="72"/>
      <c r="O96" s="72"/>
      <c r="P96" s="72"/>
      <c r="Q96" s="72"/>
      <c r="R96" s="72"/>
      <c r="S96" s="73"/>
      <c r="U96" s="125" t="str">
        <f>IF(W96,VLOOKUP(MIN(X96:AO96),'Data Validation (hidden)'!$B$2:$C$20,2,FALSE),IF(COUNTA(B96:S96)&gt;0,"'Scheme Name' missing but values entered in other columns",""))</f>
        <v/>
      </c>
      <c r="W96" s="126" t="b">
        <f t="shared" si="39"/>
        <v>0</v>
      </c>
      <c r="X96" s="127">
        <f t="shared" si="40"/>
        <v>1</v>
      </c>
      <c r="Y96" s="127">
        <f t="shared" si="41"/>
        <v>2</v>
      </c>
      <c r="Z96" s="127">
        <f t="shared" si="42"/>
        <v>3</v>
      </c>
      <c r="AA96" s="127">
        <f t="shared" si="43"/>
        <v>4</v>
      </c>
      <c r="AB96" s="127">
        <f t="shared" si="44"/>
        <v>5</v>
      </c>
      <c r="AC96" s="127" t="str">
        <f t="shared" si="45"/>
        <v/>
      </c>
      <c r="AD96" s="127" t="str">
        <f t="shared" si="46"/>
        <v/>
      </c>
      <c r="AE96" s="127" t="str">
        <f t="shared" si="47"/>
        <v/>
      </c>
      <c r="AF96" s="127" t="str">
        <f t="shared" si="48"/>
        <v/>
      </c>
      <c r="AG96" s="127">
        <f t="shared" si="49"/>
        <v>10</v>
      </c>
      <c r="AH96" s="127">
        <f t="shared" si="50"/>
        <v>11</v>
      </c>
      <c r="AI96" s="127">
        <f t="shared" si="51"/>
        <v>12</v>
      </c>
      <c r="AJ96" s="127">
        <f t="shared" si="52"/>
        <v>13</v>
      </c>
      <c r="AK96" s="127">
        <f t="shared" si="53"/>
        <v>14</v>
      </c>
      <c r="AL96" s="127">
        <f t="shared" si="54"/>
        <v>15</v>
      </c>
      <c r="AM96" s="127">
        <f t="shared" si="55"/>
        <v>16</v>
      </c>
      <c r="AN96" s="128" t="str">
        <f t="shared" si="56"/>
        <v/>
      </c>
      <c r="AO96" s="127">
        <f t="shared" ca="1" si="57"/>
        <v>17</v>
      </c>
      <c r="AP96" s="127" t="b">
        <f t="shared" ca="1" si="58"/>
        <v>1</v>
      </c>
      <c r="AQ96" s="127" t="b">
        <f t="shared" ca="1" si="59"/>
        <v>1</v>
      </c>
      <c r="AR96" s="127" t="b">
        <f t="shared" si="60"/>
        <v>0</v>
      </c>
      <c r="AS96" s="127" t="b">
        <f t="shared" si="61"/>
        <v>0</v>
      </c>
      <c r="AT96" s="127" t="b">
        <f t="shared" ca="1" si="62"/>
        <v>1</v>
      </c>
      <c r="AU96" s="127" t="b">
        <f t="shared" ca="1" si="63"/>
        <v>1</v>
      </c>
      <c r="AV96" s="127" t="b">
        <f t="shared" ca="1" si="64"/>
        <v>1</v>
      </c>
      <c r="AW96" s="127" t="b">
        <f t="shared" ca="1" si="65"/>
        <v>1</v>
      </c>
      <c r="AX96" s="127" t="b">
        <f t="shared" ca="1" si="66"/>
        <v>1</v>
      </c>
      <c r="AY96" s="127" t="b">
        <f t="shared" ca="1" si="67"/>
        <v>1</v>
      </c>
      <c r="AZ96" s="127" t="b">
        <f t="shared" ca="1" si="68"/>
        <v>1</v>
      </c>
      <c r="BA96" s="127" t="b">
        <f t="shared" ca="1" si="69"/>
        <v>1</v>
      </c>
      <c r="BB96" s="127" t="b">
        <f t="shared" ca="1" si="70"/>
        <v>1</v>
      </c>
      <c r="BC96" s="127" t="b">
        <f t="shared" ca="1" si="71"/>
        <v>1</v>
      </c>
      <c r="BD96" s="127" t="b">
        <f t="shared" ca="1" si="72"/>
        <v>1</v>
      </c>
      <c r="BE96" s="127" t="b">
        <f t="shared" ca="1" si="73"/>
        <v>1</v>
      </c>
      <c r="BF96" s="127" t="b">
        <f t="shared" ca="1" si="74"/>
        <v>1</v>
      </c>
      <c r="BG96" s="129" t="b">
        <f t="shared" si="75"/>
        <v>0</v>
      </c>
    </row>
    <row r="97" spans="1:59" ht="24.95" customHeight="1" x14ac:dyDescent="0.2">
      <c r="A97" s="74"/>
      <c r="B97" s="69"/>
      <c r="C97" s="75"/>
      <c r="D97" s="68"/>
      <c r="E97" s="68"/>
      <c r="F97" s="67"/>
      <c r="G97" s="67"/>
      <c r="H97" s="67"/>
      <c r="I97" s="67"/>
      <c r="J97" s="70"/>
      <c r="K97" s="71"/>
      <c r="L97" s="72"/>
      <c r="M97" s="72"/>
      <c r="N97" s="72"/>
      <c r="O97" s="72"/>
      <c r="P97" s="72"/>
      <c r="Q97" s="72"/>
      <c r="R97" s="72"/>
      <c r="S97" s="73"/>
      <c r="U97" s="125" t="str">
        <f>IF(W97,VLOOKUP(MIN(X97:AO97),'Data Validation (hidden)'!$B$2:$C$20,2,FALSE),IF(COUNTA(B97:S97)&gt;0,"'Scheme Name' missing but values entered in other columns",""))</f>
        <v/>
      </c>
      <c r="W97" s="126" t="b">
        <f t="shared" si="39"/>
        <v>0</v>
      </c>
      <c r="X97" s="127">
        <f t="shared" si="40"/>
        <v>1</v>
      </c>
      <c r="Y97" s="127">
        <f t="shared" si="41"/>
        <v>2</v>
      </c>
      <c r="Z97" s="127">
        <f t="shared" si="42"/>
        <v>3</v>
      </c>
      <c r="AA97" s="127">
        <f t="shared" si="43"/>
        <v>4</v>
      </c>
      <c r="AB97" s="127">
        <f t="shared" si="44"/>
        <v>5</v>
      </c>
      <c r="AC97" s="127" t="str">
        <f t="shared" si="45"/>
        <v/>
      </c>
      <c r="AD97" s="127" t="str">
        <f t="shared" si="46"/>
        <v/>
      </c>
      <c r="AE97" s="127" t="str">
        <f t="shared" si="47"/>
        <v/>
      </c>
      <c r="AF97" s="127" t="str">
        <f t="shared" si="48"/>
        <v/>
      </c>
      <c r="AG97" s="127">
        <f t="shared" si="49"/>
        <v>10</v>
      </c>
      <c r="AH97" s="127">
        <f t="shared" si="50"/>
        <v>11</v>
      </c>
      <c r="AI97" s="127">
        <f t="shared" si="51"/>
        <v>12</v>
      </c>
      <c r="AJ97" s="127">
        <f t="shared" si="52"/>
        <v>13</v>
      </c>
      <c r="AK97" s="127">
        <f t="shared" si="53"/>
        <v>14</v>
      </c>
      <c r="AL97" s="127">
        <f t="shared" si="54"/>
        <v>15</v>
      </c>
      <c r="AM97" s="127">
        <f t="shared" si="55"/>
        <v>16</v>
      </c>
      <c r="AN97" s="128" t="str">
        <f t="shared" si="56"/>
        <v/>
      </c>
      <c r="AO97" s="127">
        <f t="shared" ca="1" si="57"/>
        <v>17</v>
      </c>
      <c r="AP97" s="127" t="b">
        <f t="shared" ca="1" si="58"/>
        <v>1</v>
      </c>
      <c r="AQ97" s="127" t="b">
        <f t="shared" ca="1" si="59"/>
        <v>1</v>
      </c>
      <c r="AR97" s="127" t="b">
        <f t="shared" si="60"/>
        <v>0</v>
      </c>
      <c r="AS97" s="127" t="b">
        <f t="shared" si="61"/>
        <v>0</v>
      </c>
      <c r="AT97" s="127" t="b">
        <f t="shared" ca="1" si="62"/>
        <v>1</v>
      </c>
      <c r="AU97" s="127" t="b">
        <f t="shared" ca="1" si="63"/>
        <v>1</v>
      </c>
      <c r="AV97" s="127" t="b">
        <f t="shared" ca="1" si="64"/>
        <v>1</v>
      </c>
      <c r="AW97" s="127" t="b">
        <f t="shared" ca="1" si="65"/>
        <v>1</v>
      </c>
      <c r="AX97" s="127" t="b">
        <f t="shared" ca="1" si="66"/>
        <v>1</v>
      </c>
      <c r="AY97" s="127" t="b">
        <f t="shared" ca="1" si="67"/>
        <v>1</v>
      </c>
      <c r="AZ97" s="127" t="b">
        <f t="shared" ca="1" si="68"/>
        <v>1</v>
      </c>
      <c r="BA97" s="127" t="b">
        <f t="shared" ca="1" si="69"/>
        <v>1</v>
      </c>
      <c r="BB97" s="127" t="b">
        <f t="shared" ca="1" si="70"/>
        <v>1</v>
      </c>
      <c r="BC97" s="127" t="b">
        <f t="shared" ca="1" si="71"/>
        <v>1</v>
      </c>
      <c r="BD97" s="127" t="b">
        <f t="shared" ca="1" si="72"/>
        <v>1</v>
      </c>
      <c r="BE97" s="127" t="b">
        <f t="shared" ca="1" si="73"/>
        <v>1</v>
      </c>
      <c r="BF97" s="127" t="b">
        <f t="shared" ca="1" si="74"/>
        <v>1</v>
      </c>
      <c r="BG97" s="129" t="b">
        <f t="shared" si="75"/>
        <v>0</v>
      </c>
    </row>
    <row r="98" spans="1:59" ht="24.95" customHeight="1" x14ac:dyDescent="0.2">
      <c r="A98" s="74"/>
      <c r="B98" s="69"/>
      <c r="C98" s="75"/>
      <c r="D98" s="68"/>
      <c r="E98" s="68"/>
      <c r="F98" s="67"/>
      <c r="G98" s="67"/>
      <c r="H98" s="67"/>
      <c r="I98" s="67"/>
      <c r="J98" s="70"/>
      <c r="K98" s="71"/>
      <c r="L98" s="72"/>
      <c r="M98" s="72"/>
      <c r="N98" s="72"/>
      <c r="O98" s="72"/>
      <c r="P98" s="72"/>
      <c r="Q98" s="72"/>
      <c r="R98" s="72"/>
      <c r="S98" s="73"/>
      <c r="U98" s="125" t="str">
        <f>IF(W98,VLOOKUP(MIN(X98:AO98),'Data Validation (hidden)'!$B$2:$C$20,2,FALSE),IF(COUNTA(B98:S98)&gt;0,"'Scheme Name' missing but values entered in other columns",""))</f>
        <v/>
      </c>
      <c r="W98" s="126" t="b">
        <f t="shared" si="39"/>
        <v>0</v>
      </c>
      <c r="X98" s="127">
        <f t="shared" si="40"/>
        <v>1</v>
      </c>
      <c r="Y98" s="127">
        <f t="shared" si="41"/>
        <v>2</v>
      </c>
      <c r="Z98" s="127">
        <f t="shared" si="42"/>
        <v>3</v>
      </c>
      <c r="AA98" s="127">
        <f t="shared" si="43"/>
        <v>4</v>
      </c>
      <c r="AB98" s="127">
        <f t="shared" si="44"/>
        <v>5</v>
      </c>
      <c r="AC98" s="127" t="str">
        <f t="shared" si="45"/>
        <v/>
      </c>
      <c r="AD98" s="127" t="str">
        <f t="shared" si="46"/>
        <v/>
      </c>
      <c r="AE98" s="127" t="str">
        <f t="shared" si="47"/>
        <v/>
      </c>
      <c r="AF98" s="127" t="str">
        <f t="shared" si="48"/>
        <v/>
      </c>
      <c r="AG98" s="127">
        <f t="shared" si="49"/>
        <v>10</v>
      </c>
      <c r="AH98" s="127">
        <f t="shared" si="50"/>
        <v>11</v>
      </c>
      <c r="AI98" s="127">
        <f t="shared" si="51"/>
        <v>12</v>
      </c>
      <c r="AJ98" s="127">
        <f t="shared" si="52"/>
        <v>13</v>
      </c>
      <c r="AK98" s="127">
        <f t="shared" si="53"/>
        <v>14</v>
      </c>
      <c r="AL98" s="127">
        <f t="shared" si="54"/>
        <v>15</v>
      </c>
      <c r="AM98" s="127">
        <f t="shared" si="55"/>
        <v>16</v>
      </c>
      <c r="AN98" s="128" t="str">
        <f t="shared" si="56"/>
        <v/>
      </c>
      <c r="AO98" s="127">
        <f t="shared" ca="1" si="57"/>
        <v>17</v>
      </c>
      <c r="AP98" s="127" t="b">
        <f t="shared" ca="1" si="58"/>
        <v>1</v>
      </c>
      <c r="AQ98" s="127" t="b">
        <f t="shared" ca="1" si="59"/>
        <v>1</v>
      </c>
      <c r="AR98" s="127" t="b">
        <f t="shared" si="60"/>
        <v>0</v>
      </c>
      <c r="AS98" s="127" t="b">
        <f t="shared" si="61"/>
        <v>0</v>
      </c>
      <c r="AT98" s="127" t="b">
        <f t="shared" ca="1" si="62"/>
        <v>1</v>
      </c>
      <c r="AU98" s="127" t="b">
        <f t="shared" ca="1" si="63"/>
        <v>1</v>
      </c>
      <c r="AV98" s="127" t="b">
        <f t="shared" ca="1" si="64"/>
        <v>1</v>
      </c>
      <c r="AW98" s="127" t="b">
        <f t="shared" ca="1" si="65"/>
        <v>1</v>
      </c>
      <c r="AX98" s="127" t="b">
        <f t="shared" ca="1" si="66"/>
        <v>1</v>
      </c>
      <c r="AY98" s="127" t="b">
        <f t="shared" ca="1" si="67"/>
        <v>1</v>
      </c>
      <c r="AZ98" s="127" t="b">
        <f t="shared" ca="1" si="68"/>
        <v>1</v>
      </c>
      <c r="BA98" s="127" t="b">
        <f t="shared" ca="1" si="69"/>
        <v>1</v>
      </c>
      <c r="BB98" s="127" t="b">
        <f t="shared" ca="1" si="70"/>
        <v>1</v>
      </c>
      <c r="BC98" s="127" t="b">
        <f t="shared" ca="1" si="71"/>
        <v>1</v>
      </c>
      <c r="BD98" s="127" t="b">
        <f t="shared" ca="1" si="72"/>
        <v>1</v>
      </c>
      <c r="BE98" s="127" t="b">
        <f t="shared" ca="1" si="73"/>
        <v>1</v>
      </c>
      <c r="BF98" s="127" t="b">
        <f t="shared" ca="1" si="74"/>
        <v>1</v>
      </c>
      <c r="BG98" s="129" t="b">
        <f t="shared" si="75"/>
        <v>0</v>
      </c>
    </row>
    <row r="99" spans="1:59" ht="24.95" customHeight="1" x14ac:dyDescent="0.2">
      <c r="A99" s="74"/>
      <c r="B99" s="69"/>
      <c r="C99" s="75"/>
      <c r="D99" s="68"/>
      <c r="E99" s="68"/>
      <c r="F99" s="67"/>
      <c r="G99" s="67"/>
      <c r="H99" s="67"/>
      <c r="I99" s="67"/>
      <c r="J99" s="70"/>
      <c r="K99" s="71"/>
      <c r="L99" s="72"/>
      <c r="M99" s="72"/>
      <c r="N99" s="72"/>
      <c r="O99" s="72"/>
      <c r="P99" s="72"/>
      <c r="Q99" s="72"/>
      <c r="R99" s="72"/>
      <c r="S99" s="73"/>
      <c r="U99" s="125" t="str">
        <f>IF(W99,VLOOKUP(MIN(X99:AO99),'Data Validation (hidden)'!$B$2:$C$20,2,FALSE),IF(COUNTA(B99:S99)&gt;0,"'Scheme Name' missing but values entered in other columns",""))</f>
        <v/>
      </c>
      <c r="W99" s="126" t="b">
        <f t="shared" si="39"/>
        <v>0</v>
      </c>
      <c r="X99" s="127">
        <f t="shared" si="40"/>
        <v>1</v>
      </c>
      <c r="Y99" s="127">
        <f t="shared" si="41"/>
        <v>2</v>
      </c>
      <c r="Z99" s="127">
        <f t="shared" si="42"/>
        <v>3</v>
      </c>
      <c r="AA99" s="127">
        <f t="shared" si="43"/>
        <v>4</v>
      </c>
      <c r="AB99" s="127">
        <f t="shared" si="44"/>
        <v>5</v>
      </c>
      <c r="AC99" s="127" t="str">
        <f t="shared" si="45"/>
        <v/>
      </c>
      <c r="AD99" s="127" t="str">
        <f t="shared" si="46"/>
        <v/>
      </c>
      <c r="AE99" s="127" t="str">
        <f t="shared" si="47"/>
        <v/>
      </c>
      <c r="AF99" s="127" t="str">
        <f t="shared" si="48"/>
        <v/>
      </c>
      <c r="AG99" s="127">
        <f t="shared" si="49"/>
        <v>10</v>
      </c>
      <c r="AH99" s="127">
        <f t="shared" si="50"/>
        <v>11</v>
      </c>
      <c r="AI99" s="127">
        <f t="shared" si="51"/>
        <v>12</v>
      </c>
      <c r="AJ99" s="127">
        <f t="shared" si="52"/>
        <v>13</v>
      </c>
      <c r="AK99" s="127">
        <f t="shared" si="53"/>
        <v>14</v>
      </c>
      <c r="AL99" s="127">
        <f t="shared" si="54"/>
        <v>15</v>
      </c>
      <c r="AM99" s="127">
        <f t="shared" si="55"/>
        <v>16</v>
      </c>
      <c r="AN99" s="128" t="str">
        <f t="shared" si="56"/>
        <v/>
      </c>
      <c r="AO99" s="127">
        <f t="shared" ca="1" si="57"/>
        <v>17</v>
      </c>
      <c r="AP99" s="127" t="b">
        <f t="shared" ca="1" si="58"/>
        <v>1</v>
      </c>
      <c r="AQ99" s="127" t="b">
        <f t="shared" ca="1" si="59"/>
        <v>1</v>
      </c>
      <c r="AR99" s="127" t="b">
        <f t="shared" si="60"/>
        <v>0</v>
      </c>
      <c r="AS99" s="127" t="b">
        <f t="shared" si="61"/>
        <v>0</v>
      </c>
      <c r="AT99" s="127" t="b">
        <f t="shared" ca="1" si="62"/>
        <v>1</v>
      </c>
      <c r="AU99" s="127" t="b">
        <f t="shared" ca="1" si="63"/>
        <v>1</v>
      </c>
      <c r="AV99" s="127" t="b">
        <f t="shared" ca="1" si="64"/>
        <v>1</v>
      </c>
      <c r="AW99" s="127" t="b">
        <f t="shared" ca="1" si="65"/>
        <v>1</v>
      </c>
      <c r="AX99" s="127" t="b">
        <f t="shared" ca="1" si="66"/>
        <v>1</v>
      </c>
      <c r="AY99" s="127" t="b">
        <f t="shared" ca="1" si="67"/>
        <v>1</v>
      </c>
      <c r="AZ99" s="127" t="b">
        <f t="shared" ca="1" si="68"/>
        <v>1</v>
      </c>
      <c r="BA99" s="127" t="b">
        <f t="shared" ca="1" si="69"/>
        <v>1</v>
      </c>
      <c r="BB99" s="127" t="b">
        <f t="shared" ca="1" si="70"/>
        <v>1</v>
      </c>
      <c r="BC99" s="127" t="b">
        <f t="shared" ca="1" si="71"/>
        <v>1</v>
      </c>
      <c r="BD99" s="127" t="b">
        <f t="shared" ca="1" si="72"/>
        <v>1</v>
      </c>
      <c r="BE99" s="127" t="b">
        <f t="shared" ca="1" si="73"/>
        <v>1</v>
      </c>
      <c r="BF99" s="127" t="b">
        <f t="shared" ca="1" si="74"/>
        <v>1</v>
      </c>
      <c r="BG99" s="129" t="b">
        <f t="shared" si="75"/>
        <v>0</v>
      </c>
    </row>
    <row r="100" spans="1:59" ht="24.95" customHeight="1" x14ac:dyDescent="0.2">
      <c r="A100" s="74"/>
      <c r="B100" s="69"/>
      <c r="C100" s="75"/>
      <c r="D100" s="68"/>
      <c r="E100" s="68"/>
      <c r="F100" s="67"/>
      <c r="G100" s="67"/>
      <c r="H100" s="67"/>
      <c r="I100" s="67"/>
      <c r="J100" s="70"/>
      <c r="K100" s="71"/>
      <c r="L100" s="72"/>
      <c r="M100" s="72"/>
      <c r="N100" s="72"/>
      <c r="O100" s="72"/>
      <c r="P100" s="72"/>
      <c r="Q100" s="72"/>
      <c r="R100" s="72"/>
      <c r="S100" s="73"/>
      <c r="U100" s="125" t="str">
        <f>IF(W100,VLOOKUP(MIN(X100:AO100),'Data Validation (hidden)'!$B$2:$C$20,2,FALSE),IF(COUNTA(B100:S100)&gt;0,"'Scheme Name' missing but values entered in other columns",""))</f>
        <v/>
      </c>
      <c r="W100" s="126" t="b">
        <f t="shared" si="39"/>
        <v>0</v>
      </c>
      <c r="X100" s="127">
        <f t="shared" si="40"/>
        <v>1</v>
      </c>
      <c r="Y100" s="127">
        <f t="shared" si="41"/>
        <v>2</v>
      </c>
      <c r="Z100" s="127">
        <f t="shared" si="42"/>
        <v>3</v>
      </c>
      <c r="AA100" s="127">
        <f t="shared" si="43"/>
        <v>4</v>
      </c>
      <c r="AB100" s="127">
        <f t="shared" si="44"/>
        <v>5</v>
      </c>
      <c r="AC100" s="127" t="str">
        <f t="shared" si="45"/>
        <v/>
      </c>
      <c r="AD100" s="127" t="str">
        <f t="shared" si="46"/>
        <v/>
      </c>
      <c r="AE100" s="127" t="str">
        <f t="shared" si="47"/>
        <v/>
      </c>
      <c r="AF100" s="127" t="str">
        <f t="shared" si="48"/>
        <v/>
      </c>
      <c r="AG100" s="127">
        <f t="shared" si="49"/>
        <v>10</v>
      </c>
      <c r="AH100" s="127">
        <f t="shared" si="50"/>
        <v>11</v>
      </c>
      <c r="AI100" s="127">
        <f t="shared" si="51"/>
        <v>12</v>
      </c>
      <c r="AJ100" s="127">
        <f t="shared" si="52"/>
        <v>13</v>
      </c>
      <c r="AK100" s="127">
        <f t="shared" si="53"/>
        <v>14</v>
      </c>
      <c r="AL100" s="127">
        <f t="shared" si="54"/>
        <v>15</v>
      </c>
      <c r="AM100" s="127">
        <f t="shared" si="55"/>
        <v>16</v>
      </c>
      <c r="AN100" s="128" t="str">
        <f t="shared" si="56"/>
        <v/>
      </c>
      <c r="AO100" s="127">
        <f t="shared" ca="1" si="57"/>
        <v>17</v>
      </c>
      <c r="AP100" s="127" t="b">
        <f t="shared" ca="1" si="58"/>
        <v>1</v>
      </c>
      <c r="AQ100" s="127" t="b">
        <f t="shared" ca="1" si="59"/>
        <v>1</v>
      </c>
      <c r="AR100" s="127" t="b">
        <f t="shared" si="60"/>
        <v>0</v>
      </c>
      <c r="AS100" s="127" t="b">
        <f t="shared" si="61"/>
        <v>0</v>
      </c>
      <c r="AT100" s="127" t="b">
        <f t="shared" ca="1" si="62"/>
        <v>1</v>
      </c>
      <c r="AU100" s="127" t="b">
        <f t="shared" ca="1" si="63"/>
        <v>1</v>
      </c>
      <c r="AV100" s="127" t="b">
        <f t="shared" ca="1" si="64"/>
        <v>1</v>
      </c>
      <c r="AW100" s="127" t="b">
        <f t="shared" ca="1" si="65"/>
        <v>1</v>
      </c>
      <c r="AX100" s="127" t="b">
        <f t="shared" ca="1" si="66"/>
        <v>1</v>
      </c>
      <c r="AY100" s="127" t="b">
        <f t="shared" ca="1" si="67"/>
        <v>1</v>
      </c>
      <c r="AZ100" s="127" t="b">
        <f t="shared" ca="1" si="68"/>
        <v>1</v>
      </c>
      <c r="BA100" s="127" t="b">
        <f t="shared" ca="1" si="69"/>
        <v>1</v>
      </c>
      <c r="BB100" s="127" t="b">
        <f t="shared" ca="1" si="70"/>
        <v>1</v>
      </c>
      <c r="BC100" s="127" t="b">
        <f t="shared" ca="1" si="71"/>
        <v>1</v>
      </c>
      <c r="BD100" s="127" t="b">
        <f t="shared" ca="1" si="72"/>
        <v>1</v>
      </c>
      <c r="BE100" s="127" t="b">
        <f t="shared" ca="1" si="73"/>
        <v>1</v>
      </c>
      <c r="BF100" s="127" t="b">
        <f t="shared" ca="1" si="74"/>
        <v>1</v>
      </c>
      <c r="BG100" s="129" t="b">
        <f t="shared" si="75"/>
        <v>0</v>
      </c>
    </row>
    <row r="101" spans="1:59" ht="24.95" customHeight="1" x14ac:dyDescent="0.2">
      <c r="A101" s="74"/>
      <c r="B101" s="69"/>
      <c r="C101" s="75"/>
      <c r="D101" s="68"/>
      <c r="E101" s="68"/>
      <c r="F101" s="67"/>
      <c r="G101" s="67"/>
      <c r="H101" s="67"/>
      <c r="I101" s="67"/>
      <c r="J101" s="70"/>
      <c r="K101" s="71"/>
      <c r="L101" s="72"/>
      <c r="M101" s="72"/>
      <c r="N101" s="72"/>
      <c r="O101" s="72"/>
      <c r="P101" s="72"/>
      <c r="Q101" s="72"/>
      <c r="R101" s="72"/>
      <c r="S101" s="73"/>
      <c r="U101" s="125" t="str">
        <f>IF(W101,VLOOKUP(MIN(X101:AO101),'Data Validation (hidden)'!$B$2:$C$20,2,FALSE),IF(COUNTA(B101:S101)&gt;0,"'Scheme Name' missing but values entered in other columns",""))</f>
        <v/>
      </c>
      <c r="W101" s="126" t="b">
        <f t="shared" si="39"/>
        <v>0</v>
      </c>
      <c r="X101" s="127">
        <f t="shared" si="40"/>
        <v>1</v>
      </c>
      <c r="Y101" s="127">
        <f t="shared" si="41"/>
        <v>2</v>
      </c>
      <c r="Z101" s="127">
        <f t="shared" si="42"/>
        <v>3</v>
      </c>
      <c r="AA101" s="127">
        <f t="shared" si="43"/>
        <v>4</v>
      </c>
      <c r="AB101" s="127">
        <f t="shared" si="44"/>
        <v>5</v>
      </c>
      <c r="AC101" s="127" t="str">
        <f t="shared" si="45"/>
        <v/>
      </c>
      <c r="AD101" s="127" t="str">
        <f t="shared" si="46"/>
        <v/>
      </c>
      <c r="AE101" s="127" t="str">
        <f t="shared" si="47"/>
        <v/>
      </c>
      <c r="AF101" s="127" t="str">
        <f t="shared" si="48"/>
        <v/>
      </c>
      <c r="AG101" s="127">
        <f t="shared" si="49"/>
        <v>10</v>
      </c>
      <c r="AH101" s="127">
        <f t="shared" si="50"/>
        <v>11</v>
      </c>
      <c r="AI101" s="127">
        <f t="shared" si="51"/>
        <v>12</v>
      </c>
      <c r="AJ101" s="127">
        <f t="shared" si="52"/>
        <v>13</v>
      </c>
      <c r="AK101" s="127">
        <f t="shared" si="53"/>
        <v>14</v>
      </c>
      <c r="AL101" s="127">
        <f t="shared" si="54"/>
        <v>15</v>
      </c>
      <c r="AM101" s="127">
        <f t="shared" si="55"/>
        <v>16</v>
      </c>
      <c r="AN101" s="128" t="str">
        <f t="shared" si="56"/>
        <v/>
      </c>
      <c r="AO101" s="127">
        <f t="shared" ca="1" si="57"/>
        <v>17</v>
      </c>
      <c r="AP101" s="127" t="b">
        <f t="shared" ca="1" si="58"/>
        <v>1</v>
      </c>
      <c r="AQ101" s="127" t="b">
        <f t="shared" ca="1" si="59"/>
        <v>1</v>
      </c>
      <c r="AR101" s="127" t="b">
        <f t="shared" si="60"/>
        <v>0</v>
      </c>
      <c r="AS101" s="127" t="b">
        <f t="shared" si="61"/>
        <v>0</v>
      </c>
      <c r="AT101" s="127" t="b">
        <f t="shared" ca="1" si="62"/>
        <v>1</v>
      </c>
      <c r="AU101" s="127" t="b">
        <f t="shared" ca="1" si="63"/>
        <v>1</v>
      </c>
      <c r="AV101" s="127" t="b">
        <f t="shared" ca="1" si="64"/>
        <v>1</v>
      </c>
      <c r="AW101" s="127" t="b">
        <f t="shared" ca="1" si="65"/>
        <v>1</v>
      </c>
      <c r="AX101" s="127" t="b">
        <f t="shared" ca="1" si="66"/>
        <v>1</v>
      </c>
      <c r="AY101" s="127" t="b">
        <f t="shared" ca="1" si="67"/>
        <v>1</v>
      </c>
      <c r="AZ101" s="127" t="b">
        <f t="shared" ca="1" si="68"/>
        <v>1</v>
      </c>
      <c r="BA101" s="127" t="b">
        <f t="shared" ca="1" si="69"/>
        <v>1</v>
      </c>
      <c r="BB101" s="127" t="b">
        <f t="shared" ca="1" si="70"/>
        <v>1</v>
      </c>
      <c r="BC101" s="127" t="b">
        <f t="shared" ca="1" si="71"/>
        <v>1</v>
      </c>
      <c r="BD101" s="127" t="b">
        <f t="shared" ca="1" si="72"/>
        <v>1</v>
      </c>
      <c r="BE101" s="127" t="b">
        <f t="shared" ca="1" si="73"/>
        <v>1</v>
      </c>
      <c r="BF101" s="127" t="b">
        <f t="shared" ca="1" si="74"/>
        <v>1</v>
      </c>
      <c r="BG101" s="129" t="b">
        <f t="shared" si="75"/>
        <v>0</v>
      </c>
    </row>
    <row r="102" spans="1:59" ht="24.95" customHeight="1" x14ac:dyDescent="0.2">
      <c r="A102" s="74"/>
      <c r="B102" s="69"/>
      <c r="C102" s="75"/>
      <c r="D102" s="68"/>
      <c r="E102" s="68"/>
      <c r="F102" s="67"/>
      <c r="G102" s="67"/>
      <c r="H102" s="67"/>
      <c r="I102" s="67"/>
      <c r="J102" s="70"/>
      <c r="K102" s="71"/>
      <c r="L102" s="72"/>
      <c r="M102" s="72"/>
      <c r="N102" s="72"/>
      <c r="O102" s="72"/>
      <c r="P102" s="72"/>
      <c r="Q102" s="72"/>
      <c r="R102" s="72"/>
      <c r="S102" s="73"/>
      <c r="U102" s="125" t="str">
        <f>IF(W102,VLOOKUP(MIN(X102:AO102),'Data Validation (hidden)'!$B$2:$C$20,2,FALSE),IF(COUNTA(B102:S102)&gt;0,"'Scheme Name' missing but values entered in other columns",""))</f>
        <v/>
      </c>
      <c r="W102" s="126" t="b">
        <f t="shared" si="39"/>
        <v>0</v>
      </c>
      <c r="X102" s="127">
        <f t="shared" si="40"/>
        <v>1</v>
      </c>
      <c r="Y102" s="127">
        <f t="shared" si="41"/>
        <v>2</v>
      </c>
      <c r="Z102" s="127">
        <f t="shared" si="42"/>
        <v>3</v>
      </c>
      <c r="AA102" s="127">
        <f t="shared" si="43"/>
        <v>4</v>
      </c>
      <c r="AB102" s="127">
        <f t="shared" si="44"/>
        <v>5</v>
      </c>
      <c r="AC102" s="127" t="str">
        <f t="shared" si="45"/>
        <v/>
      </c>
      <c r="AD102" s="127" t="str">
        <f t="shared" si="46"/>
        <v/>
      </c>
      <c r="AE102" s="127" t="str">
        <f t="shared" si="47"/>
        <v/>
      </c>
      <c r="AF102" s="127" t="str">
        <f t="shared" si="48"/>
        <v/>
      </c>
      <c r="AG102" s="127">
        <f t="shared" si="49"/>
        <v>10</v>
      </c>
      <c r="AH102" s="127">
        <f t="shared" si="50"/>
        <v>11</v>
      </c>
      <c r="AI102" s="127">
        <f t="shared" si="51"/>
        <v>12</v>
      </c>
      <c r="AJ102" s="127">
        <f t="shared" si="52"/>
        <v>13</v>
      </c>
      <c r="AK102" s="127">
        <f t="shared" si="53"/>
        <v>14</v>
      </c>
      <c r="AL102" s="127">
        <f t="shared" si="54"/>
        <v>15</v>
      </c>
      <c r="AM102" s="127">
        <f t="shared" si="55"/>
        <v>16</v>
      </c>
      <c r="AN102" s="128" t="str">
        <f t="shared" si="56"/>
        <v/>
      </c>
      <c r="AO102" s="127">
        <f t="shared" ca="1" si="57"/>
        <v>17</v>
      </c>
      <c r="AP102" s="127" t="b">
        <f t="shared" ca="1" si="58"/>
        <v>1</v>
      </c>
      <c r="AQ102" s="127" t="b">
        <f t="shared" ca="1" si="59"/>
        <v>1</v>
      </c>
      <c r="AR102" s="127" t="b">
        <f t="shared" si="60"/>
        <v>0</v>
      </c>
      <c r="AS102" s="127" t="b">
        <f t="shared" si="61"/>
        <v>0</v>
      </c>
      <c r="AT102" s="127" t="b">
        <f t="shared" ca="1" si="62"/>
        <v>1</v>
      </c>
      <c r="AU102" s="127" t="b">
        <f t="shared" ca="1" si="63"/>
        <v>1</v>
      </c>
      <c r="AV102" s="127" t="b">
        <f t="shared" ca="1" si="64"/>
        <v>1</v>
      </c>
      <c r="AW102" s="127" t="b">
        <f t="shared" ca="1" si="65"/>
        <v>1</v>
      </c>
      <c r="AX102" s="127" t="b">
        <f t="shared" ca="1" si="66"/>
        <v>1</v>
      </c>
      <c r="AY102" s="127" t="b">
        <f t="shared" ca="1" si="67"/>
        <v>1</v>
      </c>
      <c r="AZ102" s="127" t="b">
        <f t="shared" ca="1" si="68"/>
        <v>1</v>
      </c>
      <c r="BA102" s="127" t="b">
        <f t="shared" ca="1" si="69"/>
        <v>1</v>
      </c>
      <c r="BB102" s="127" t="b">
        <f t="shared" ca="1" si="70"/>
        <v>1</v>
      </c>
      <c r="BC102" s="127" t="b">
        <f t="shared" ca="1" si="71"/>
        <v>1</v>
      </c>
      <c r="BD102" s="127" t="b">
        <f t="shared" ca="1" si="72"/>
        <v>1</v>
      </c>
      <c r="BE102" s="127" t="b">
        <f t="shared" ca="1" si="73"/>
        <v>1</v>
      </c>
      <c r="BF102" s="127" t="b">
        <f t="shared" ca="1" si="74"/>
        <v>1</v>
      </c>
      <c r="BG102" s="129" t="b">
        <f t="shared" si="75"/>
        <v>0</v>
      </c>
    </row>
    <row r="103" spans="1:59" ht="24.95" customHeight="1" x14ac:dyDescent="0.2">
      <c r="A103" s="74"/>
      <c r="B103" s="69"/>
      <c r="C103" s="75"/>
      <c r="D103" s="68"/>
      <c r="E103" s="68"/>
      <c r="F103" s="67"/>
      <c r="G103" s="67"/>
      <c r="H103" s="67"/>
      <c r="I103" s="67"/>
      <c r="J103" s="70"/>
      <c r="K103" s="71"/>
      <c r="L103" s="72"/>
      <c r="M103" s="72"/>
      <c r="N103" s="72"/>
      <c r="O103" s="72"/>
      <c r="P103" s="72"/>
      <c r="Q103" s="72"/>
      <c r="R103" s="72"/>
      <c r="S103" s="73"/>
      <c r="U103" s="125" t="str">
        <f>IF(W103,VLOOKUP(MIN(X103:AO103),'Data Validation (hidden)'!$B$2:$C$20,2,FALSE),IF(COUNTA(B103:S103)&gt;0,"'Scheme Name' missing but values entered in other columns",""))</f>
        <v/>
      </c>
      <c r="W103" s="126" t="b">
        <f t="shared" si="39"/>
        <v>0</v>
      </c>
      <c r="X103" s="127">
        <f t="shared" si="40"/>
        <v>1</v>
      </c>
      <c r="Y103" s="127">
        <f t="shared" si="41"/>
        <v>2</v>
      </c>
      <c r="Z103" s="127">
        <f t="shared" si="42"/>
        <v>3</v>
      </c>
      <c r="AA103" s="127">
        <f t="shared" si="43"/>
        <v>4</v>
      </c>
      <c r="AB103" s="127">
        <f t="shared" si="44"/>
        <v>5</v>
      </c>
      <c r="AC103" s="127" t="str">
        <f t="shared" si="45"/>
        <v/>
      </c>
      <c r="AD103" s="127" t="str">
        <f t="shared" si="46"/>
        <v/>
      </c>
      <c r="AE103" s="127" t="str">
        <f t="shared" si="47"/>
        <v/>
      </c>
      <c r="AF103" s="127" t="str">
        <f t="shared" si="48"/>
        <v/>
      </c>
      <c r="AG103" s="127">
        <f t="shared" si="49"/>
        <v>10</v>
      </c>
      <c r="AH103" s="127">
        <f t="shared" si="50"/>
        <v>11</v>
      </c>
      <c r="AI103" s="127">
        <f t="shared" si="51"/>
        <v>12</v>
      </c>
      <c r="AJ103" s="127">
        <f t="shared" si="52"/>
        <v>13</v>
      </c>
      <c r="AK103" s="127">
        <f t="shared" si="53"/>
        <v>14</v>
      </c>
      <c r="AL103" s="127">
        <f t="shared" si="54"/>
        <v>15</v>
      </c>
      <c r="AM103" s="127">
        <f t="shared" si="55"/>
        <v>16</v>
      </c>
      <c r="AN103" s="128" t="str">
        <f t="shared" si="56"/>
        <v/>
      </c>
      <c r="AO103" s="127">
        <f t="shared" ca="1" si="57"/>
        <v>17</v>
      </c>
      <c r="AP103" s="127" t="b">
        <f t="shared" ca="1" si="58"/>
        <v>1</v>
      </c>
      <c r="AQ103" s="127" t="b">
        <f t="shared" ca="1" si="59"/>
        <v>1</v>
      </c>
      <c r="AR103" s="127" t="b">
        <f t="shared" si="60"/>
        <v>0</v>
      </c>
      <c r="AS103" s="127" t="b">
        <f t="shared" si="61"/>
        <v>0</v>
      </c>
      <c r="AT103" s="127" t="b">
        <f t="shared" ca="1" si="62"/>
        <v>1</v>
      </c>
      <c r="AU103" s="127" t="b">
        <f t="shared" ca="1" si="63"/>
        <v>1</v>
      </c>
      <c r="AV103" s="127" t="b">
        <f t="shared" ca="1" si="64"/>
        <v>1</v>
      </c>
      <c r="AW103" s="127" t="b">
        <f t="shared" ca="1" si="65"/>
        <v>1</v>
      </c>
      <c r="AX103" s="127" t="b">
        <f t="shared" ca="1" si="66"/>
        <v>1</v>
      </c>
      <c r="AY103" s="127" t="b">
        <f t="shared" ca="1" si="67"/>
        <v>1</v>
      </c>
      <c r="AZ103" s="127" t="b">
        <f t="shared" ca="1" si="68"/>
        <v>1</v>
      </c>
      <c r="BA103" s="127" t="b">
        <f t="shared" ca="1" si="69"/>
        <v>1</v>
      </c>
      <c r="BB103" s="127" t="b">
        <f t="shared" ca="1" si="70"/>
        <v>1</v>
      </c>
      <c r="BC103" s="127" t="b">
        <f t="shared" ca="1" si="71"/>
        <v>1</v>
      </c>
      <c r="BD103" s="127" t="b">
        <f t="shared" ca="1" si="72"/>
        <v>1</v>
      </c>
      <c r="BE103" s="127" t="b">
        <f t="shared" ca="1" si="73"/>
        <v>1</v>
      </c>
      <c r="BF103" s="127" t="b">
        <f t="shared" ca="1" si="74"/>
        <v>1</v>
      </c>
      <c r="BG103" s="129" t="b">
        <f t="shared" si="75"/>
        <v>0</v>
      </c>
    </row>
    <row r="104" spans="1:59" ht="24.95" customHeight="1" x14ac:dyDescent="0.2">
      <c r="A104" s="74"/>
      <c r="B104" s="69"/>
      <c r="C104" s="75"/>
      <c r="D104" s="68"/>
      <c r="E104" s="68"/>
      <c r="F104" s="67"/>
      <c r="G104" s="67"/>
      <c r="H104" s="67"/>
      <c r="I104" s="67"/>
      <c r="J104" s="70"/>
      <c r="K104" s="71"/>
      <c r="L104" s="72"/>
      <c r="M104" s="72"/>
      <c r="N104" s="72"/>
      <c r="O104" s="72"/>
      <c r="P104" s="72"/>
      <c r="Q104" s="72"/>
      <c r="R104" s="72"/>
      <c r="S104" s="73"/>
      <c r="U104" s="125" t="str">
        <f>IF(W104,VLOOKUP(MIN(X104:AO104),'Data Validation (hidden)'!$B$2:$C$20,2,FALSE),IF(COUNTA(B104:S104)&gt;0,"'Scheme Name' missing but values entered in other columns",""))</f>
        <v/>
      </c>
      <c r="W104" s="126" t="b">
        <f t="shared" si="39"/>
        <v>0</v>
      </c>
      <c r="X104" s="127">
        <f t="shared" si="40"/>
        <v>1</v>
      </c>
      <c r="Y104" s="127">
        <f t="shared" si="41"/>
        <v>2</v>
      </c>
      <c r="Z104" s="127">
        <f t="shared" si="42"/>
        <v>3</v>
      </c>
      <c r="AA104" s="127">
        <f t="shared" si="43"/>
        <v>4</v>
      </c>
      <c r="AB104" s="127">
        <f t="shared" si="44"/>
        <v>5</v>
      </c>
      <c r="AC104" s="127" t="str">
        <f t="shared" si="45"/>
        <v/>
      </c>
      <c r="AD104" s="127" t="str">
        <f t="shared" si="46"/>
        <v/>
      </c>
      <c r="AE104" s="127" t="str">
        <f t="shared" si="47"/>
        <v/>
      </c>
      <c r="AF104" s="127" t="str">
        <f t="shared" si="48"/>
        <v/>
      </c>
      <c r="AG104" s="127">
        <f t="shared" si="49"/>
        <v>10</v>
      </c>
      <c r="AH104" s="127">
        <f t="shared" si="50"/>
        <v>11</v>
      </c>
      <c r="AI104" s="127">
        <f t="shared" si="51"/>
        <v>12</v>
      </c>
      <c r="AJ104" s="127">
        <f t="shared" si="52"/>
        <v>13</v>
      </c>
      <c r="AK104" s="127">
        <f t="shared" si="53"/>
        <v>14</v>
      </c>
      <c r="AL104" s="127">
        <f t="shared" si="54"/>
        <v>15</v>
      </c>
      <c r="AM104" s="127">
        <f t="shared" si="55"/>
        <v>16</v>
      </c>
      <c r="AN104" s="128" t="str">
        <f t="shared" si="56"/>
        <v/>
      </c>
      <c r="AO104" s="127">
        <f t="shared" ca="1" si="57"/>
        <v>17</v>
      </c>
      <c r="AP104" s="127" t="b">
        <f t="shared" ca="1" si="58"/>
        <v>1</v>
      </c>
      <c r="AQ104" s="127" t="b">
        <f t="shared" ca="1" si="59"/>
        <v>1</v>
      </c>
      <c r="AR104" s="127" t="b">
        <f t="shared" si="60"/>
        <v>0</v>
      </c>
      <c r="AS104" s="127" t="b">
        <f t="shared" si="61"/>
        <v>0</v>
      </c>
      <c r="AT104" s="127" t="b">
        <f t="shared" ca="1" si="62"/>
        <v>1</v>
      </c>
      <c r="AU104" s="127" t="b">
        <f t="shared" ca="1" si="63"/>
        <v>1</v>
      </c>
      <c r="AV104" s="127" t="b">
        <f t="shared" ca="1" si="64"/>
        <v>1</v>
      </c>
      <c r="AW104" s="127" t="b">
        <f t="shared" ca="1" si="65"/>
        <v>1</v>
      </c>
      <c r="AX104" s="127" t="b">
        <f t="shared" ca="1" si="66"/>
        <v>1</v>
      </c>
      <c r="AY104" s="127" t="b">
        <f t="shared" ca="1" si="67"/>
        <v>1</v>
      </c>
      <c r="AZ104" s="127" t="b">
        <f t="shared" ca="1" si="68"/>
        <v>1</v>
      </c>
      <c r="BA104" s="127" t="b">
        <f t="shared" ca="1" si="69"/>
        <v>1</v>
      </c>
      <c r="BB104" s="127" t="b">
        <f t="shared" ca="1" si="70"/>
        <v>1</v>
      </c>
      <c r="BC104" s="127" t="b">
        <f t="shared" ca="1" si="71"/>
        <v>1</v>
      </c>
      <c r="BD104" s="127" t="b">
        <f t="shared" ca="1" si="72"/>
        <v>1</v>
      </c>
      <c r="BE104" s="127" t="b">
        <f t="shared" ca="1" si="73"/>
        <v>1</v>
      </c>
      <c r="BF104" s="127" t="b">
        <f t="shared" ca="1" si="74"/>
        <v>1</v>
      </c>
      <c r="BG104" s="129" t="b">
        <f t="shared" si="75"/>
        <v>0</v>
      </c>
    </row>
    <row r="105" spans="1:59" ht="24.95" customHeight="1" x14ac:dyDescent="0.2">
      <c r="A105" s="74"/>
      <c r="B105" s="69"/>
      <c r="C105" s="75"/>
      <c r="D105" s="68"/>
      <c r="E105" s="68"/>
      <c r="F105" s="67"/>
      <c r="G105" s="67"/>
      <c r="H105" s="67"/>
      <c r="I105" s="67"/>
      <c r="J105" s="70"/>
      <c r="K105" s="71"/>
      <c r="L105" s="72"/>
      <c r="M105" s="72"/>
      <c r="N105" s="72"/>
      <c r="O105" s="72"/>
      <c r="P105" s="72"/>
      <c r="Q105" s="72"/>
      <c r="R105" s="72"/>
      <c r="S105" s="73"/>
      <c r="U105" s="125" t="str">
        <f>IF(W105,VLOOKUP(MIN(X105:AO105),'Data Validation (hidden)'!$B$2:$C$20,2,FALSE),IF(COUNTA(B105:S105)&gt;0,"'Scheme Name' missing but values entered in other columns",""))</f>
        <v/>
      </c>
      <c r="W105" s="126" t="b">
        <f t="shared" si="39"/>
        <v>0</v>
      </c>
      <c r="X105" s="127">
        <f t="shared" si="40"/>
        <v>1</v>
      </c>
      <c r="Y105" s="127">
        <f t="shared" si="41"/>
        <v>2</v>
      </c>
      <c r="Z105" s="127">
        <f t="shared" si="42"/>
        <v>3</v>
      </c>
      <c r="AA105" s="127">
        <f t="shared" si="43"/>
        <v>4</v>
      </c>
      <c r="AB105" s="127">
        <f t="shared" si="44"/>
        <v>5</v>
      </c>
      <c r="AC105" s="127" t="str">
        <f t="shared" si="45"/>
        <v/>
      </c>
      <c r="AD105" s="127" t="str">
        <f t="shared" si="46"/>
        <v/>
      </c>
      <c r="AE105" s="127" t="str">
        <f t="shared" si="47"/>
        <v/>
      </c>
      <c r="AF105" s="127" t="str">
        <f t="shared" si="48"/>
        <v/>
      </c>
      <c r="AG105" s="127">
        <f t="shared" si="49"/>
        <v>10</v>
      </c>
      <c r="AH105" s="127">
        <f t="shared" si="50"/>
        <v>11</v>
      </c>
      <c r="AI105" s="127">
        <f t="shared" si="51"/>
        <v>12</v>
      </c>
      <c r="AJ105" s="127">
        <f t="shared" si="52"/>
        <v>13</v>
      </c>
      <c r="AK105" s="127">
        <f t="shared" si="53"/>
        <v>14</v>
      </c>
      <c r="AL105" s="127">
        <f t="shared" si="54"/>
        <v>15</v>
      </c>
      <c r="AM105" s="127">
        <f t="shared" si="55"/>
        <v>16</v>
      </c>
      <c r="AN105" s="128" t="str">
        <f t="shared" si="56"/>
        <v/>
      </c>
      <c r="AO105" s="127">
        <f t="shared" ca="1" si="57"/>
        <v>17</v>
      </c>
      <c r="AP105" s="127" t="b">
        <f t="shared" ca="1" si="58"/>
        <v>1</v>
      </c>
      <c r="AQ105" s="127" t="b">
        <f t="shared" ca="1" si="59"/>
        <v>1</v>
      </c>
      <c r="AR105" s="127" t="b">
        <f t="shared" si="60"/>
        <v>0</v>
      </c>
      <c r="AS105" s="127" t="b">
        <f t="shared" si="61"/>
        <v>0</v>
      </c>
      <c r="AT105" s="127" t="b">
        <f t="shared" ca="1" si="62"/>
        <v>1</v>
      </c>
      <c r="AU105" s="127" t="b">
        <f t="shared" ca="1" si="63"/>
        <v>1</v>
      </c>
      <c r="AV105" s="127" t="b">
        <f t="shared" ca="1" si="64"/>
        <v>1</v>
      </c>
      <c r="AW105" s="127" t="b">
        <f t="shared" ca="1" si="65"/>
        <v>1</v>
      </c>
      <c r="AX105" s="127" t="b">
        <f t="shared" ca="1" si="66"/>
        <v>1</v>
      </c>
      <c r="AY105" s="127" t="b">
        <f t="shared" ca="1" si="67"/>
        <v>1</v>
      </c>
      <c r="AZ105" s="127" t="b">
        <f t="shared" ca="1" si="68"/>
        <v>1</v>
      </c>
      <c r="BA105" s="127" t="b">
        <f t="shared" ca="1" si="69"/>
        <v>1</v>
      </c>
      <c r="BB105" s="127" t="b">
        <f t="shared" ca="1" si="70"/>
        <v>1</v>
      </c>
      <c r="BC105" s="127" t="b">
        <f t="shared" ca="1" si="71"/>
        <v>1</v>
      </c>
      <c r="BD105" s="127" t="b">
        <f t="shared" ca="1" si="72"/>
        <v>1</v>
      </c>
      <c r="BE105" s="127" t="b">
        <f t="shared" ca="1" si="73"/>
        <v>1</v>
      </c>
      <c r="BF105" s="127" t="b">
        <f t="shared" ca="1" si="74"/>
        <v>1</v>
      </c>
      <c r="BG105" s="129" t="b">
        <f t="shared" si="75"/>
        <v>0</v>
      </c>
    </row>
    <row r="106" spans="1:59" ht="24.95" customHeight="1" x14ac:dyDescent="0.2">
      <c r="A106" s="74"/>
      <c r="B106" s="69"/>
      <c r="C106" s="75"/>
      <c r="D106" s="68"/>
      <c r="E106" s="68"/>
      <c r="F106" s="67"/>
      <c r="G106" s="67"/>
      <c r="H106" s="67"/>
      <c r="I106" s="67"/>
      <c r="J106" s="70"/>
      <c r="K106" s="71"/>
      <c r="L106" s="72"/>
      <c r="M106" s="72"/>
      <c r="N106" s="72"/>
      <c r="O106" s="72"/>
      <c r="P106" s="72"/>
      <c r="Q106" s="72"/>
      <c r="R106" s="72"/>
      <c r="S106" s="73"/>
      <c r="U106" s="125" t="str">
        <f>IF(W106,VLOOKUP(MIN(X106:AO106),'Data Validation (hidden)'!$B$2:$C$20,2,FALSE),IF(COUNTA(B106:S106)&gt;0,"'Scheme Name' missing but values entered in other columns",""))</f>
        <v/>
      </c>
      <c r="W106" s="126" t="b">
        <f t="shared" si="39"/>
        <v>0</v>
      </c>
      <c r="X106" s="127">
        <f t="shared" si="40"/>
        <v>1</v>
      </c>
      <c r="Y106" s="127">
        <f t="shared" si="41"/>
        <v>2</v>
      </c>
      <c r="Z106" s="127">
        <f t="shared" si="42"/>
        <v>3</v>
      </c>
      <c r="AA106" s="127">
        <f t="shared" si="43"/>
        <v>4</v>
      </c>
      <c r="AB106" s="127">
        <f t="shared" si="44"/>
        <v>5</v>
      </c>
      <c r="AC106" s="127" t="str">
        <f t="shared" si="45"/>
        <v/>
      </c>
      <c r="AD106" s="127" t="str">
        <f t="shared" si="46"/>
        <v/>
      </c>
      <c r="AE106" s="127" t="str">
        <f t="shared" si="47"/>
        <v/>
      </c>
      <c r="AF106" s="127" t="str">
        <f t="shared" si="48"/>
        <v/>
      </c>
      <c r="AG106" s="127">
        <f t="shared" si="49"/>
        <v>10</v>
      </c>
      <c r="AH106" s="127">
        <f t="shared" si="50"/>
        <v>11</v>
      </c>
      <c r="AI106" s="127">
        <f t="shared" si="51"/>
        <v>12</v>
      </c>
      <c r="AJ106" s="127">
        <f t="shared" si="52"/>
        <v>13</v>
      </c>
      <c r="AK106" s="127">
        <f t="shared" si="53"/>
        <v>14</v>
      </c>
      <c r="AL106" s="127">
        <f t="shared" si="54"/>
        <v>15</v>
      </c>
      <c r="AM106" s="127">
        <f t="shared" si="55"/>
        <v>16</v>
      </c>
      <c r="AN106" s="128" t="str">
        <f t="shared" si="56"/>
        <v/>
      </c>
      <c r="AO106" s="127">
        <f t="shared" ca="1" si="57"/>
        <v>17</v>
      </c>
      <c r="AP106" s="127" t="b">
        <f t="shared" ca="1" si="58"/>
        <v>1</v>
      </c>
      <c r="AQ106" s="127" t="b">
        <f t="shared" ca="1" si="59"/>
        <v>1</v>
      </c>
      <c r="AR106" s="127" t="b">
        <f t="shared" si="60"/>
        <v>0</v>
      </c>
      <c r="AS106" s="127" t="b">
        <f t="shared" si="61"/>
        <v>0</v>
      </c>
      <c r="AT106" s="127" t="b">
        <f t="shared" ca="1" si="62"/>
        <v>1</v>
      </c>
      <c r="AU106" s="127" t="b">
        <f t="shared" ca="1" si="63"/>
        <v>1</v>
      </c>
      <c r="AV106" s="127" t="b">
        <f t="shared" ca="1" si="64"/>
        <v>1</v>
      </c>
      <c r="AW106" s="127" t="b">
        <f t="shared" ca="1" si="65"/>
        <v>1</v>
      </c>
      <c r="AX106" s="127" t="b">
        <f t="shared" ca="1" si="66"/>
        <v>1</v>
      </c>
      <c r="AY106" s="127" t="b">
        <f t="shared" ca="1" si="67"/>
        <v>1</v>
      </c>
      <c r="AZ106" s="127" t="b">
        <f t="shared" ca="1" si="68"/>
        <v>1</v>
      </c>
      <c r="BA106" s="127" t="b">
        <f t="shared" ca="1" si="69"/>
        <v>1</v>
      </c>
      <c r="BB106" s="127" t="b">
        <f t="shared" ca="1" si="70"/>
        <v>1</v>
      </c>
      <c r="BC106" s="127" t="b">
        <f t="shared" ca="1" si="71"/>
        <v>1</v>
      </c>
      <c r="BD106" s="127" t="b">
        <f t="shared" ca="1" si="72"/>
        <v>1</v>
      </c>
      <c r="BE106" s="127" t="b">
        <f t="shared" ca="1" si="73"/>
        <v>1</v>
      </c>
      <c r="BF106" s="127" t="b">
        <f t="shared" ca="1" si="74"/>
        <v>1</v>
      </c>
      <c r="BG106" s="129" t="b">
        <f t="shared" si="75"/>
        <v>0</v>
      </c>
    </row>
    <row r="107" spans="1:59" ht="24.95" customHeight="1" x14ac:dyDescent="0.2">
      <c r="A107" s="74"/>
      <c r="B107" s="69"/>
      <c r="C107" s="75"/>
      <c r="D107" s="68"/>
      <c r="E107" s="68"/>
      <c r="F107" s="67"/>
      <c r="G107" s="67"/>
      <c r="H107" s="67"/>
      <c r="I107" s="67"/>
      <c r="J107" s="70"/>
      <c r="K107" s="71"/>
      <c r="L107" s="72"/>
      <c r="M107" s="72"/>
      <c r="N107" s="72"/>
      <c r="O107" s="72"/>
      <c r="P107" s="72"/>
      <c r="Q107" s="72"/>
      <c r="R107" s="72"/>
      <c r="S107" s="73"/>
      <c r="U107" s="125" t="str">
        <f>IF(W107,VLOOKUP(MIN(X107:AO107),'Data Validation (hidden)'!$B$2:$C$20,2,FALSE),IF(COUNTA(B107:S107)&gt;0,"'Scheme Name' missing but values entered in other columns",""))</f>
        <v/>
      </c>
      <c r="W107" s="126" t="b">
        <f t="shared" si="39"/>
        <v>0</v>
      </c>
      <c r="X107" s="127">
        <f t="shared" si="40"/>
        <v>1</v>
      </c>
      <c r="Y107" s="127">
        <f t="shared" si="41"/>
        <v>2</v>
      </c>
      <c r="Z107" s="127">
        <f t="shared" si="42"/>
        <v>3</v>
      </c>
      <c r="AA107" s="127">
        <f t="shared" si="43"/>
        <v>4</v>
      </c>
      <c r="AB107" s="127">
        <f t="shared" si="44"/>
        <v>5</v>
      </c>
      <c r="AC107" s="127" t="str">
        <f t="shared" si="45"/>
        <v/>
      </c>
      <c r="AD107" s="127" t="str">
        <f t="shared" si="46"/>
        <v/>
      </c>
      <c r="AE107" s="127" t="str">
        <f t="shared" si="47"/>
        <v/>
      </c>
      <c r="AF107" s="127" t="str">
        <f t="shared" si="48"/>
        <v/>
      </c>
      <c r="AG107" s="127">
        <f t="shared" si="49"/>
        <v>10</v>
      </c>
      <c r="AH107" s="127">
        <f t="shared" si="50"/>
        <v>11</v>
      </c>
      <c r="AI107" s="127">
        <f t="shared" si="51"/>
        <v>12</v>
      </c>
      <c r="AJ107" s="127">
        <f t="shared" si="52"/>
        <v>13</v>
      </c>
      <c r="AK107" s="127">
        <f t="shared" si="53"/>
        <v>14</v>
      </c>
      <c r="AL107" s="127">
        <f t="shared" si="54"/>
        <v>15</v>
      </c>
      <c r="AM107" s="127">
        <f t="shared" si="55"/>
        <v>16</v>
      </c>
      <c r="AN107" s="128" t="str">
        <f t="shared" si="56"/>
        <v/>
      </c>
      <c r="AO107" s="127">
        <f t="shared" ca="1" si="57"/>
        <v>17</v>
      </c>
      <c r="AP107" s="127" t="b">
        <f t="shared" ca="1" si="58"/>
        <v>1</v>
      </c>
      <c r="AQ107" s="127" t="b">
        <f t="shared" ca="1" si="59"/>
        <v>1</v>
      </c>
      <c r="AR107" s="127" t="b">
        <f t="shared" si="60"/>
        <v>0</v>
      </c>
      <c r="AS107" s="127" t="b">
        <f t="shared" si="61"/>
        <v>0</v>
      </c>
      <c r="AT107" s="127" t="b">
        <f t="shared" ca="1" si="62"/>
        <v>1</v>
      </c>
      <c r="AU107" s="127" t="b">
        <f t="shared" ca="1" si="63"/>
        <v>1</v>
      </c>
      <c r="AV107" s="127" t="b">
        <f t="shared" ca="1" si="64"/>
        <v>1</v>
      </c>
      <c r="AW107" s="127" t="b">
        <f t="shared" ca="1" si="65"/>
        <v>1</v>
      </c>
      <c r="AX107" s="127" t="b">
        <f t="shared" ca="1" si="66"/>
        <v>1</v>
      </c>
      <c r="AY107" s="127" t="b">
        <f t="shared" ca="1" si="67"/>
        <v>1</v>
      </c>
      <c r="AZ107" s="127" t="b">
        <f t="shared" ca="1" si="68"/>
        <v>1</v>
      </c>
      <c r="BA107" s="127" t="b">
        <f t="shared" ca="1" si="69"/>
        <v>1</v>
      </c>
      <c r="BB107" s="127" t="b">
        <f t="shared" ca="1" si="70"/>
        <v>1</v>
      </c>
      <c r="BC107" s="127" t="b">
        <f t="shared" ca="1" si="71"/>
        <v>1</v>
      </c>
      <c r="BD107" s="127" t="b">
        <f t="shared" ca="1" si="72"/>
        <v>1</v>
      </c>
      <c r="BE107" s="127" t="b">
        <f t="shared" ca="1" si="73"/>
        <v>1</v>
      </c>
      <c r="BF107" s="127" t="b">
        <f t="shared" ca="1" si="74"/>
        <v>1</v>
      </c>
      <c r="BG107" s="129" t="b">
        <f t="shared" si="75"/>
        <v>0</v>
      </c>
    </row>
    <row r="108" spans="1:59" ht="24.95" customHeight="1" x14ac:dyDescent="0.2">
      <c r="A108" s="74"/>
      <c r="B108" s="69"/>
      <c r="C108" s="75"/>
      <c r="D108" s="68"/>
      <c r="E108" s="68"/>
      <c r="F108" s="67"/>
      <c r="G108" s="67"/>
      <c r="H108" s="67"/>
      <c r="I108" s="67"/>
      <c r="J108" s="70"/>
      <c r="K108" s="71"/>
      <c r="L108" s="72"/>
      <c r="M108" s="72"/>
      <c r="N108" s="72"/>
      <c r="O108" s="72"/>
      <c r="P108" s="72"/>
      <c r="Q108" s="72"/>
      <c r="R108" s="72"/>
      <c r="S108" s="73"/>
      <c r="U108" s="125" t="str">
        <f>IF(W108,VLOOKUP(MIN(X108:AO108),'Data Validation (hidden)'!$B$2:$C$20,2,FALSE),IF(COUNTA(B108:S108)&gt;0,"'Scheme Name' missing but values entered in other columns",""))</f>
        <v/>
      </c>
      <c r="W108" s="126" t="b">
        <f t="shared" si="39"/>
        <v>0</v>
      </c>
      <c r="X108" s="127">
        <f t="shared" si="40"/>
        <v>1</v>
      </c>
      <c r="Y108" s="127">
        <f t="shared" si="41"/>
        <v>2</v>
      </c>
      <c r="Z108" s="127">
        <f t="shared" si="42"/>
        <v>3</v>
      </c>
      <c r="AA108" s="127">
        <f t="shared" si="43"/>
        <v>4</v>
      </c>
      <c r="AB108" s="127">
        <f t="shared" si="44"/>
        <v>5</v>
      </c>
      <c r="AC108" s="127" t="str">
        <f t="shared" si="45"/>
        <v/>
      </c>
      <c r="AD108" s="127" t="str">
        <f t="shared" si="46"/>
        <v/>
      </c>
      <c r="AE108" s="127" t="str">
        <f t="shared" si="47"/>
        <v/>
      </c>
      <c r="AF108" s="127" t="str">
        <f t="shared" si="48"/>
        <v/>
      </c>
      <c r="AG108" s="127">
        <f t="shared" si="49"/>
        <v>10</v>
      </c>
      <c r="AH108" s="127">
        <f t="shared" si="50"/>
        <v>11</v>
      </c>
      <c r="AI108" s="127">
        <f t="shared" si="51"/>
        <v>12</v>
      </c>
      <c r="AJ108" s="127">
        <f t="shared" si="52"/>
        <v>13</v>
      </c>
      <c r="AK108" s="127">
        <f t="shared" si="53"/>
        <v>14</v>
      </c>
      <c r="AL108" s="127">
        <f t="shared" si="54"/>
        <v>15</v>
      </c>
      <c r="AM108" s="127">
        <f t="shared" si="55"/>
        <v>16</v>
      </c>
      <c r="AN108" s="128" t="str">
        <f t="shared" si="56"/>
        <v/>
      </c>
      <c r="AO108" s="127">
        <f t="shared" ca="1" si="57"/>
        <v>17</v>
      </c>
      <c r="AP108" s="127" t="b">
        <f t="shared" ca="1" si="58"/>
        <v>1</v>
      </c>
      <c r="AQ108" s="127" t="b">
        <f t="shared" ca="1" si="59"/>
        <v>1</v>
      </c>
      <c r="AR108" s="127" t="b">
        <f t="shared" si="60"/>
        <v>0</v>
      </c>
      <c r="AS108" s="127" t="b">
        <f t="shared" si="61"/>
        <v>0</v>
      </c>
      <c r="AT108" s="127" t="b">
        <f t="shared" ca="1" si="62"/>
        <v>1</v>
      </c>
      <c r="AU108" s="127" t="b">
        <f t="shared" ca="1" si="63"/>
        <v>1</v>
      </c>
      <c r="AV108" s="127" t="b">
        <f t="shared" ca="1" si="64"/>
        <v>1</v>
      </c>
      <c r="AW108" s="127" t="b">
        <f t="shared" ca="1" si="65"/>
        <v>1</v>
      </c>
      <c r="AX108" s="127" t="b">
        <f t="shared" ca="1" si="66"/>
        <v>1</v>
      </c>
      <c r="AY108" s="127" t="b">
        <f t="shared" ca="1" si="67"/>
        <v>1</v>
      </c>
      <c r="AZ108" s="127" t="b">
        <f t="shared" ca="1" si="68"/>
        <v>1</v>
      </c>
      <c r="BA108" s="127" t="b">
        <f t="shared" ca="1" si="69"/>
        <v>1</v>
      </c>
      <c r="BB108" s="127" t="b">
        <f t="shared" ca="1" si="70"/>
        <v>1</v>
      </c>
      <c r="BC108" s="127" t="b">
        <f t="shared" ca="1" si="71"/>
        <v>1</v>
      </c>
      <c r="BD108" s="127" t="b">
        <f t="shared" ca="1" si="72"/>
        <v>1</v>
      </c>
      <c r="BE108" s="127" t="b">
        <f t="shared" ca="1" si="73"/>
        <v>1</v>
      </c>
      <c r="BF108" s="127" t="b">
        <f t="shared" ca="1" si="74"/>
        <v>1</v>
      </c>
      <c r="BG108" s="129" t="b">
        <f t="shared" si="75"/>
        <v>0</v>
      </c>
    </row>
    <row r="109" spans="1:59" ht="24.95" customHeight="1" x14ac:dyDescent="0.2">
      <c r="A109" s="74"/>
      <c r="B109" s="69"/>
      <c r="C109" s="75"/>
      <c r="D109" s="68"/>
      <c r="E109" s="68"/>
      <c r="F109" s="67"/>
      <c r="G109" s="67"/>
      <c r="H109" s="67"/>
      <c r="I109" s="67"/>
      <c r="J109" s="70"/>
      <c r="K109" s="71"/>
      <c r="L109" s="72"/>
      <c r="M109" s="72"/>
      <c r="N109" s="72"/>
      <c r="O109" s="72"/>
      <c r="P109" s="72"/>
      <c r="Q109" s="72"/>
      <c r="R109" s="72"/>
      <c r="S109" s="73"/>
      <c r="U109" s="125" t="str">
        <f>IF(W109,VLOOKUP(MIN(X109:AO109),'Data Validation (hidden)'!$B$2:$C$20,2,FALSE),IF(COUNTA(B109:S109)&gt;0,"'Scheme Name' missing but values entered in other columns",""))</f>
        <v/>
      </c>
      <c r="W109" s="126" t="b">
        <f t="shared" si="39"/>
        <v>0</v>
      </c>
      <c r="X109" s="127">
        <f t="shared" si="40"/>
        <v>1</v>
      </c>
      <c r="Y109" s="127">
        <f t="shared" si="41"/>
        <v>2</v>
      </c>
      <c r="Z109" s="127">
        <f t="shared" si="42"/>
        <v>3</v>
      </c>
      <c r="AA109" s="127">
        <f t="shared" si="43"/>
        <v>4</v>
      </c>
      <c r="AB109" s="127">
        <f t="shared" si="44"/>
        <v>5</v>
      </c>
      <c r="AC109" s="127" t="str">
        <f t="shared" si="45"/>
        <v/>
      </c>
      <c r="AD109" s="127" t="str">
        <f t="shared" si="46"/>
        <v/>
      </c>
      <c r="AE109" s="127" t="str">
        <f t="shared" si="47"/>
        <v/>
      </c>
      <c r="AF109" s="127" t="str">
        <f t="shared" si="48"/>
        <v/>
      </c>
      <c r="AG109" s="127">
        <f t="shared" si="49"/>
        <v>10</v>
      </c>
      <c r="AH109" s="127">
        <f t="shared" si="50"/>
        <v>11</v>
      </c>
      <c r="AI109" s="127">
        <f t="shared" si="51"/>
        <v>12</v>
      </c>
      <c r="AJ109" s="127">
        <f t="shared" si="52"/>
        <v>13</v>
      </c>
      <c r="AK109" s="127">
        <f t="shared" si="53"/>
        <v>14</v>
      </c>
      <c r="AL109" s="127">
        <f t="shared" si="54"/>
        <v>15</v>
      </c>
      <c r="AM109" s="127">
        <f t="shared" si="55"/>
        <v>16</v>
      </c>
      <c r="AN109" s="128" t="str">
        <f t="shared" si="56"/>
        <v/>
      </c>
      <c r="AO109" s="127">
        <f t="shared" ca="1" si="57"/>
        <v>17</v>
      </c>
      <c r="AP109" s="127" t="b">
        <f t="shared" ca="1" si="58"/>
        <v>1</v>
      </c>
      <c r="AQ109" s="127" t="b">
        <f t="shared" ca="1" si="59"/>
        <v>1</v>
      </c>
      <c r="AR109" s="127" t="b">
        <f t="shared" si="60"/>
        <v>0</v>
      </c>
      <c r="AS109" s="127" t="b">
        <f t="shared" si="61"/>
        <v>0</v>
      </c>
      <c r="AT109" s="127" t="b">
        <f t="shared" ca="1" si="62"/>
        <v>1</v>
      </c>
      <c r="AU109" s="127" t="b">
        <f t="shared" ca="1" si="63"/>
        <v>1</v>
      </c>
      <c r="AV109" s="127" t="b">
        <f t="shared" ca="1" si="64"/>
        <v>1</v>
      </c>
      <c r="AW109" s="127" t="b">
        <f t="shared" ca="1" si="65"/>
        <v>1</v>
      </c>
      <c r="AX109" s="127" t="b">
        <f t="shared" ca="1" si="66"/>
        <v>1</v>
      </c>
      <c r="AY109" s="127" t="b">
        <f t="shared" ca="1" si="67"/>
        <v>1</v>
      </c>
      <c r="AZ109" s="127" t="b">
        <f t="shared" ca="1" si="68"/>
        <v>1</v>
      </c>
      <c r="BA109" s="127" t="b">
        <f t="shared" ca="1" si="69"/>
        <v>1</v>
      </c>
      <c r="BB109" s="127" t="b">
        <f t="shared" ca="1" si="70"/>
        <v>1</v>
      </c>
      <c r="BC109" s="127" t="b">
        <f t="shared" ca="1" si="71"/>
        <v>1</v>
      </c>
      <c r="BD109" s="127" t="b">
        <f t="shared" ca="1" si="72"/>
        <v>1</v>
      </c>
      <c r="BE109" s="127" t="b">
        <f t="shared" ca="1" si="73"/>
        <v>1</v>
      </c>
      <c r="BF109" s="127" t="b">
        <f t="shared" ca="1" si="74"/>
        <v>1</v>
      </c>
      <c r="BG109" s="129" t="b">
        <f t="shared" si="75"/>
        <v>0</v>
      </c>
    </row>
    <row r="110" spans="1:59" ht="24.95" customHeight="1" x14ac:dyDescent="0.2">
      <c r="A110" s="74"/>
      <c r="B110" s="69"/>
      <c r="C110" s="75"/>
      <c r="D110" s="68"/>
      <c r="E110" s="68"/>
      <c r="F110" s="67"/>
      <c r="G110" s="67"/>
      <c r="H110" s="67"/>
      <c r="I110" s="67"/>
      <c r="J110" s="70"/>
      <c r="K110" s="71"/>
      <c r="L110" s="72"/>
      <c r="M110" s="72"/>
      <c r="N110" s="72"/>
      <c r="O110" s="72"/>
      <c r="P110" s="72"/>
      <c r="Q110" s="72"/>
      <c r="R110" s="72"/>
      <c r="S110" s="73"/>
      <c r="U110" s="125" t="str">
        <f>IF(W110,VLOOKUP(MIN(X110:AO110),'Data Validation (hidden)'!$B$2:$C$20,2,FALSE),IF(COUNTA(B110:S110)&gt;0,"'Scheme Name' missing but values entered in other columns",""))</f>
        <v/>
      </c>
      <c r="W110" s="126" t="b">
        <f t="shared" si="39"/>
        <v>0</v>
      </c>
      <c r="X110" s="127">
        <f t="shared" si="40"/>
        <v>1</v>
      </c>
      <c r="Y110" s="127">
        <f t="shared" si="41"/>
        <v>2</v>
      </c>
      <c r="Z110" s="127">
        <f t="shared" si="42"/>
        <v>3</v>
      </c>
      <c r="AA110" s="127">
        <f t="shared" si="43"/>
        <v>4</v>
      </c>
      <c r="AB110" s="127">
        <f t="shared" si="44"/>
        <v>5</v>
      </c>
      <c r="AC110" s="127" t="str">
        <f t="shared" si="45"/>
        <v/>
      </c>
      <c r="AD110" s="127" t="str">
        <f t="shared" si="46"/>
        <v/>
      </c>
      <c r="AE110" s="127" t="str">
        <f t="shared" si="47"/>
        <v/>
      </c>
      <c r="AF110" s="127" t="str">
        <f t="shared" si="48"/>
        <v/>
      </c>
      <c r="AG110" s="127">
        <f t="shared" si="49"/>
        <v>10</v>
      </c>
      <c r="AH110" s="127">
        <f t="shared" si="50"/>
        <v>11</v>
      </c>
      <c r="AI110" s="127">
        <f t="shared" si="51"/>
        <v>12</v>
      </c>
      <c r="AJ110" s="127">
        <f t="shared" si="52"/>
        <v>13</v>
      </c>
      <c r="AK110" s="127">
        <f t="shared" si="53"/>
        <v>14</v>
      </c>
      <c r="AL110" s="127">
        <f t="shared" si="54"/>
        <v>15</v>
      </c>
      <c r="AM110" s="127">
        <f t="shared" si="55"/>
        <v>16</v>
      </c>
      <c r="AN110" s="128" t="str">
        <f t="shared" si="56"/>
        <v/>
      </c>
      <c r="AO110" s="127">
        <f t="shared" ca="1" si="57"/>
        <v>17</v>
      </c>
      <c r="AP110" s="127" t="b">
        <f t="shared" ca="1" si="58"/>
        <v>1</v>
      </c>
      <c r="AQ110" s="127" t="b">
        <f t="shared" ca="1" si="59"/>
        <v>1</v>
      </c>
      <c r="AR110" s="127" t="b">
        <f t="shared" si="60"/>
        <v>0</v>
      </c>
      <c r="AS110" s="127" t="b">
        <f t="shared" si="61"/>
        <v>0</v>
      </c>
      <c r="AT110" s="127" t="b">
        <f t="shared" ca="1" si="62"/>
        <v>1</v>
      </c>
      <c r="AU110" s="127" t="b">
        <f t="shared" ca="1" si="63"/>
        <v>1</v>
      </c>
      <c r="AV110" s="127" t="b">
        <f t="shared" ca="1" si="64"/>
        <v>1</v>
      </c>
      <c r="AW110" s="127" t="b">
        <f t="shared" ca="1" si="65"/>
        <v>1</v>
      </c>
      <c r="AX110" s="127" t="b">
        <f t="shared" ca="1" si="66"/>
        <v>1</v>
      </c>
      <c r="AY110" s="127" t="b">
        <f t="shared" ca="1" si="67"/>
        <v>1</v>
      </c>
      <c r="AZ110" s="127" t="b">
        <f t="shared" ca="1" si="68"/>
        <v>1</v>
      </c>
      <c r="BA110" s="127" t="b">
        <f t="shared" ca="1" si="69"/>
        <v>1</v>
      </c>
      <c r="BB110" s="127" t="b">
        <f t="shared" ca="1" si="70"/>
        <v>1</v>
      </c>
      <c r="BC110" s="127" t="b">
        <f t="shared" ca="1" si="71"/>
        <v>1</v>
      </c>
      <c r="BD110" s="127" t="b">
        <f t="shared" ca="1" si="72"/>
        <v>1</v>
      </c>
      <c r="BE110" s="127" t="b">
        <f t="shared" ca="1" si="73"/>
        <v>1</v>
      </c>
      <c r="BF110" s="127" t="b">
        <f t="shared" ca="1" si="74"/>
        <v>1</v>
      </c>
      <c r="BG110" s="129" t="b">
        <f t="shared" si="75"/>
        <v>0</v>
      </c>
    </row>
    <row r="111" spans="1:59" ht="24.95" customHeight="1" x14ac:dyDescent="0.2">
      <c r="A111" s="74"/>
      <c r="B111" s="69"/>
      <c r="C111" s="75"/>
      <c r="D111" s="68"/>
      <c r="E111" s="68"/>
      <c r="F111" s="67"/>
      <c r="G111" s="67"/>
      <c r="H111" s="67"/>
      <c r="I111" s="67"/>
      <c r="J111" s="70"/>
      <c r="K111" s="71"/>
      <c r="L111" s="72"/>
      <c r="M111" s="72"/>
      <c r="N111" s="72"/>
      <c r="O111" s="72"/>
      <c r="P111" s="72"/>
      <c r="Q111" s="72"/>
      <c r="R111" s="72"/>
      <c r="S111" s="73"/>
      <c r="U111" s="125" t="str">
        <f>IF(W111,VLOOKUP(MIN(X111:AO111),'Data Validation (hidden)'!$B$2:$C$20,2,FALSE),IF(COUNTA(B111:S111)&gt;0,"'Scheme Name' missing but values entered in other columns",""))</f>
        <v/>
      </c>
      <c r="W111" s="126" t="b">
        <f t="shared" si="39"/>
        <v>0</v>
      </c>
      <c r="X111" s="127">
        <f t="shared" si="40"/>
        <v>1</v>
      </c>
      <c r="Y111" s="127">
        <f t="shared" si="41"/>
        <v>2</v>
      </c>
      <c r="Z111" s="127">
        <f t="shared" si="42"/>
        <v>3</v>
      </c>
      <c r="AA111" s="127">
        <f t="shared" si="43"/>
        <v>4</v>
      </c>
      <c r="AB111" s="127">
        <f t="shared" si="44"/>
        <v>5</v>
      </c>
      <c r="AC111" s="127" t="str">
        <f t="shared" si="45"/>
        <v/>
      </c>
      <c r="AD111" s="127" t="str">
        <f t="shared" si="46"/>
        <v/>
      </c>
      <c r="AE111" s="127" t="str">
        <f t="shared" si="47"/>
        <v/>
      </c>
      <c r="AF111" s="127" t="str">
        <f t="shared" si="48"/>
        <v/>
      </c>
      <c r="AG111" s="127">
        <f t="shared" si="49"/>
        <v>10</v>
      </c>
      <c r="AH111" s="127">
        <f t="shared" si="50"/>
        <v>11</v>
      </c>
      <c r="AI111" s="127">
        <f t="shared" si="51"/>
        <v>12</v>
      </c>
      <c r="AJ111" s="127">
        <f t="shared" si="52"/>
        <v>13</v>
      </c>
      <c r="AK111" s="127">
        <f t="shared" si="53"/>
        <v>14</v>
      </c>
      <c r="AL111" s="127">
        <f t="shared" si="54"/>
        <v>15</v>
      </c>
      <c r="AM111" s="127">
        <f t="shared" si="55"/>
        <v>16</v>
      </c>
      <c r="AN111" s="128" t="str">
        <f t="shared" si="56"/>
        <v/>
      </c>
      <c r="AO111" s="127">
        <f t="shared" ca="1" si="57"/>
        <v>17</v>
      </c>
      <c r="AP111" s="127" t="b">
        <f t="shared" ca="1" si="58"/>
        <v>1</v>
      </c>
      <c r="AQ111" s="127" t="b">
        <f t="shared" ca="1" si="59"/>
        <v>1</v>
      </c>
      <c r="AR111" s="127" t="b">
        <f t="shared" si="60"/>
        <v>0</v>
      </c>
      <c r="AS111" s="127" t="b">
        <f t="shared" si="61"/>
        <v>0</v>
      </c>
      <c r="AT111" s="127" t="b">
        <f t="shared" ca="1" si="62"/>
        <v>1</v>
      </c>
      <c r="AU111" s="127" t="b">
        <f t="shared" ca="1" si="63"/>
        <v>1</v>
      </c>
      <c r="AV111" s="127" t="b">
        <f t="shared" ca="1" si="64"/>
        <v>1</v>
      </c>
      <c r="AW111" s="127" t="b">
        <f t="shared" ca="1" si="65"/>
        <v>1</v>
      </c>
      <c r="AX111" s="127" t="b">
        <f t="shared" ca="1" si="66"/>
        <v>1</v>
      </c>
      <c r="AY111" s="127" t="b">
        <f t="shared" ca="1" si="67"/>
        <v>1</v>
      </c>
      <c r="AZ111" s="127" t="b">
        <f t="shared" ca="1" si="68"/>
        <v>1</v>
      </c>
      <c r="BA111" s="127" t="b">
        <f t="shared" ca="1" si="69"/>
        <v>1</v>
      </c>
      <c r="BB111" s="127" t="b">
        <f t="shared" ca="1" si="70"/>
        <v>1</v>
      </c>
      <c r="BC111" s="127" t="b">
        <f t="shared" ca="1" si="71"/>
        <v>1</v>
      </c>
      <c r="BD111" s="127" t="b">
        <f t="shared" ca="1" si="72"/>
        <v>1</v>
      </c>
      <c r="BE111" s="127" t="b">
        <f t="shared" ca="1" si="73"/>
        <v>1</v>
      </c>
      <c r="BF111" s="127" t="b">
        <f t="shared" ca="1" si="74"/>
        <v>1</v>
      </c>
      <c r="BG111" s="129" t="b">
        <f t="shared" si="75"/>
        <v>0</v>
      </c>
    </row>
    <row r="112" spans="1:59" ht="24.95" customHeight="1" x14ac:dyDescent="0.2">
      <c r="A112" s="74"/>
      <c r="B112" s="69"/>
      <c r="C112" s="75"/>
      <c r="D112" s="68"/>
      <c r="E112" s="68"/>
      <c r="F112" s="67"/>
      <c r="G112" s="67"/>
      <c r="H112" s="67"/>
      <c r="I112" s="67"/>
      <c r="J112" s="70"/>
      <c r="K112" s="71"/>
      <c r="L112" s="72"/>
      <c r="M112" s="72"/>
      <c r="N112" s="72"/>
      <c r="O112" s="72"/>
      <c r="P112" s="72"/>
      <c r="Q112" s="72"/>
      <c r="R112" s="72"/>
      <c r="S112" s="73"/>
      <c r="U112" s="125" t="str">
        <f>IF(W112,VLOOKUP(MIN(X112:AO112),'Data Validation (hidden)'!$B$2:$C$20,2,FALSE),IF(COUNTA(B112:S112)&gt;0,"'Scheme Name' missing but values entered in other columns",""))</f>
        <v/>
      </c>
      <c r="W112" s="126" t="b">
        <f t="shared" si="39"/>
        <v>0</v>
      </c>
      <c r="X112" s="127">
        <f t="shared" si="40"/>
        <v>1</v>
      </c>
      <c r="Y112" s="127">
        <f t="shared" si="41"/>
        <v>2</v>
      </c>
      <c r="Z112" s="127">
        <f t="shared" si="42"/>
        <v>3</v>
      </c>
      <c r="AA112" s="127">
        <f t="shared" si="43"/>
        <v>4</v>
      </c>
      <c r="AB112" s="127">
        <f t="shared" si="44"/>
        <v>5</v>
      </c>
      <c r="AC112" s="127" t="str">
        <f t="shared" si="45"/>
        <v/>
      </c>
      <c r="AD112" s="127" t="str">
        <f t="shared" si="46"/>
        <v/>
      </c>
      <c r="AE112" s="127" t="str">
        <f t="shared" si="47"/>
        <v/>
      </c>
      <c r="AF112" s="127" t="str">
        <f t="shared" si="48"/>
        <v/>
      </c>
      <c r="AG112" s="127">
        <f t="shared" si="49"/>
        <v>10</v>
      </c>
      <c r="AH112" s="127">
        <f t="shared" si="50"/>
        <v>11</v>
      </c>
      <c r="AI112" s="127">
        <f t="shared" si="51"/>
        <v>12</v>
      </c>
      <c r="AJ112" s="127">
        <f t="shared" si="52"/>
        <v>13</v>
      </c>
      <c r="AK112" s="127">
        <f t="shared" si="53"/>
        <v>14</v>
      </c>
      <c r="AL112" s="127">
        <f t="shared" si="54"/>
        <v>15</v>
      </c>
      <c r="AM112" s="127">
        <f t="shared" si="55"/>
        <v>16</v>
      </c>
      <c r="AN112" s="128" t="str">
        <f t="shared" si="56"/>
        <v/>
      </c>
      <c r="AO112" s="127">
        <f t="shared" ca="1" si="57"/>
        <v>17</v>
      </c>
      <c r="AP112" s="127" t="b">
        <f t="shared" ca="1" si="58"/>
        <v>1</v>
      </c>
      <c r="AQ112" s="127" t="b">
        <f t="shared" ca="1" si="59"/>
        <v>1</v>
      </c>
      <c r="AR112" s="127" t="b">
        <f t="shared" si="60"/>
        <v>0</v>
      </c>
      <c r="AS112" s="127" t="b">
        <f t="shared" si="61"/>
        <v>0</v>
      </c>
      <c r="AT112" s="127" t="b">
        <f t="shared" ca="1" si="62"/>
        <v>1</v>
      </c>
      <c r="AU112" s="127" t="b">
        <f t="shared" ca="1" si="63"/>
        <v>1</v>
      </c>
      <c r="AV112" s="127" t="b">
        <f t="shared" ca="1" si="64"/>
        <v>1</v>
      </c>
      <c r="AW112" s="127" t="b">
        <f t="shared" ca="1" si="65"/>
        <v>1</v>
      </c>
      <c r="AX112" s="127" t="b">
        <f t="shared" ca="1" si="66"/>
        <v>1</v>
      </c>
      <c r="AY112" s="127" t="b">
        <f t="shared" ca="1" si="67"/>
        <v>1</v>
      </c>
      <c r="AZ112" s="127" t="b">
        <f t="shared" ca="1" si="68"/>
        <v>1</v>
      </c>
      <c r="BA112" s="127" t="b">
        <f t="shared" ca="1" si="69"/>
        <v>1</v>
      </c>
      <c r="BB112" s="127" t="b">
        <f t="shared" ca="1" si="70"/>
        <v>1</v>
      </c>
      <c r="BC112" s="127" t="b">
        <f t="shared" ca="1" si="71"/>
        <v>1</v>
      </c>
      <c r="BD112" s="127" t="b">
        <f t="shared" ca="1" si="72"/>
        <v>1</v>
      </c>
      <c r="BE112" s="127" t="b">
        <f t="shared" ca="1" si="73"/>
        <v>1</v>
      </c>
      <c r="BF112" s="127" t="b">
        <f t="shared" ca="1" si="74"/>
        <v>1</v>
      </c>
      <c r="BG112" s="129" t="b">
        <f t="shared" si="75"/>
        <v>0</v>
      </c>
    </row>
    <row r="113" spans="1:59" ht="24.95" customHeight="1" x14ac:dyDescent="0.2">
      <c r="A113" s="74"/>
      <c r="B113" s="69"/>
      <c r="C113" s="75"/>
      <c r="D113" s="68"/>
      <c r="E113" s="68"/>
      <c r="F113" s="67"/>
      <c r="G113" s="67"/>
      <c r="H113" s="67"/>
      <c r="I113" s="67"/>
      <c r="J113" s="70"/>
      <c r="K113" s="71"/>
      <c r="L113" s="72"/>
      <c r="M113" s="72"/>
      <c r="N113" s="72"/>
      <c r="O113" s="72"/>
      <c r="P113" s="72"/>
      <c r="Q113" s="72"/>
      <c r="R113" s="72"/>
      <c r="S113" s="73"/>
      <c r="U113" s="125" t="str">
        <f>IF(W113,VLOOKUP(MIN(X113:AO113),'Data Validation (hidden)'!$B$2:$C$20,2,FALSE),IF(COUNTA(B113:S113)&gt;0,"'Scheme Name' missing but values entered in other columns",""))</f>
        <v/>
      </c>
      <c r="W113" s="126" t="b">
        <f t="shared" si="39"/>
        <v>0</v>
      </c>
      <c r="X113" s="127">
        <f t="shared" si="40"/>
        <v>1</v>
      </c>
      <c r="Y113" s="127">
        <f t="shared" si="41"/>
        <v>2</v>
      </c>
      <c r="Z113" s="127">
        <f t="shared" si="42"/>
        <v>3</v>
      </c>
      <c r="AA113" s="127">
        <f t="shared" si="43"/>
        <v>4</v>
      </c>
      <c r="AB113" s="127">
        <f t="shared" si="44"/>
        <v>5</v>
      </c>
      <c r="AC113" s="127" t="str">
        <f t="shared" si="45"/>
        <v/>
      </c>
      <c r="AD113" s="127" t="str">
        <f t="shared" si="46"/>
        <v/>
      </c>
      <c r="AE113" s="127" t="str">
        <f t="shared" si="47"/>
        <v/>
      </c>
      <c r="AF113" s="127" t="str">
        <f t="shared" si="48"/>
        <v/>
      </c>
      <c r="AG113" s="127">
        <f t="shared" si="49"/>
        <v>10</v>
      </c>
      <c r="AH113" s="127">
        <f t="shared" si="50"/>
        <v>11</v>
      </c>
      <c r="AI113" s="127">
        <f t="shared" si="51"/>
        <v>12</v>
      </c>
      <c r="AJ113" s="127">
        <f t="shared" si="52"/>
        <v>13</v>
      </c>
      <c r="AK113" s="127">
        <f t="shared" si="53"/>
        <v>14</v>
      </c>
      <c r="AL113" s="127">
        <f t="shared" si="54"/>
        <v>15</v>
      </c>
      <c r="AM113" s="127">
        <f t="shared" si="55"/>
        <v>16</v>
      </c>
      <c r="AN113" s="128" t="str">
        <f t="shared" si="56"/>
        <v/>
      </c>
      <c r="AO113" s="127">
        <f t="shared" ca="1" si="57"/>
        <v>17</v>
      </c>
      <c r="AP113" s="127" t="b">
        <f t="shared" ca="1" si="58"/>
        <v>1</v>
      </c>
      <c r="AQ113" s="127" t="b">
        <f t="shared" ca="1" si="59"/>
        <v>1</v>
      </c>
      <c r="AR113" s="127" t="b">
        <f t="shared" si="60"/>
        <v>0</v>
      </c>
      <c r="AS113" s="127" t="b">
        <f t="shared" si="61"/>
        <v>0</v>
      </c>
      <c r="AT113" s="127" t="b">
        <f t="shared" ca="1" si="62"/>
        <v>1</v>
      </c>
      <c r="AU113" s="127" t="b">
        <f t="shared" ca="1" si="63"/>
        <v>1</v>
      </c>
      <c r="AV113" s="127" t="b">
        <f t="shared" ca="1" si="64"/>
        <v>1</v>
      </c>
      <c r="AW113" s="127" t="b">
        <f t="shared" ca="1" si="65"/>
        <v>1</v>
      </c>
      <c r="AX113" s="127" t="b">
        <f t="shared" ca="1" si="66"/>
        <v>1</v>
      </c>
      <c r="AY113" s="127" t="b">
        <f t="shared" ca="1" si="67"/>
        <v>1</v>
      </c>
      <c r="AZ113" s="127" t="b">
        <f t="shared" ca="1" si="68"/>
        <v>1</v>
      </c>
      <c r="BA113" s="127" t="b">
        <f t="shared" ca="1" si="69"/>
        <v>1</v>
      </c>
      <c r="BB113" s="127" t="b">
        <f t="shared" ca="1" si="70"/>
        <v>1</v>
      </c>
      <c r="BC113" s="127" t="b">
        <f t="shared" ca="1" si="71"/>
        <v>1</v>
      </c>
      <c r="BD113" s="127" t="b">
        <f t="shared" ca="1" si="72"/>
        <v>1</v>
      </c>
      <c r="BE113" s="127" t="b">
        <f t="shared" ca="1" si="73"/>
        <v>1</v>
      </c>
      <c r="BF113" s="127" t="b">
        <f t="shared" ca="1" si="74"/>
        <v>1</v>
      </c>
      <c r="BG113" s="129" t="b">
        <f t="shared" si="75"/>
        <v>0</v>
      </c>
    </row>
    <row r="114" spans="1:59" ht="24.95" customHeight="1" x14ac:dyDescent="0.2">
      <c r="A114" s="74"/>
      <c r="B114" s="69"/>
      <c r="C114" s="75"/>
      <c r="D114" s="68"/>
      <c r="E114" s="68"/>
      <c r="F114" s="67"/>
      <c r="G114" s="67"/>
      <c r="H114" s="67"/>
      <c r="I114" s="67"/>
      <c r="J114" s="70"/>
      <c r="K114" s="71"/>
      <c r="L114" s="72"/>
      <c r="M114" s="72"/>
      <c r="N114" s="72"/>
      <c r="O114" s="72"/>
      <c r="P114" s="72"/>
      <c r="Q114" s="72"/>
      <c r="R114" s="72"/>
      <c r="S114" s="73"/>
      <c r="U114" s="125" t="str">
        <f>IF(W114,VLOOKUP(MIN(X114:AO114),'Data Validation (hidden)'!$B$2:$C$20,2,FALSE),IF(COUNTA(B114:S114)&gt;0,"'Scheme Name' missing but values entered in other columns",""))</f>
        <v/>
      </c>
      <c r="W114" s="126" t="b">
        <f t="shared" si="39"/>
        <v>0</v>
      </c>
      <c r="X114" s="127">
        <f t="shared" si="40"/>
        <v>1</v>
      </c>
      <c r="Y114" s="127">
        <f t="shared" si="41"/>
        <v>2</v>
      </c>
      <c r="Z114" s="127">
        <f t="shared" si="42"/>
        <v>3</v>
      </c>
      <c r="AA114" s="127">
        <f t="shared" si="43"/>
        <v>4</v>
      </c>
      <c r="AB114" s="127">
        <f t="shared" si="44"/>
        <v>5</v>
      </c>
      <c r="AC114" s="127" t="str">
        <f t="shared" si="45"/>
        <v/>
      </c>
      <c r="AD114" s="127" t="str">
        <f t="shared" si="46"/>
        <v/>
      </c>
      <c r="AE114" s="127" t="str">
        <f t="shared" si="47"/>
        <v/>
      </c>
      <c r="AF114" s="127" t="str">
        <f t="shared" si="48"/>
        <v/>
      </c>
      <c r="AG114" s="127">
        <f t="shared" si="49"/>
        <v>10</v>
      </c>
      <c r="AH114" s="127">
        <f t="shared" si="50"/>
        <v>11</v>
      </c>
      <c r="AI114" s="127">
        <f t="shared" si="51"/>
        <v>12</v>
      </c>
      <c r="AJ114" s="127">
        <f t="shared" si="52"/>
        <v>13</v>
      </c>
      <c r="AK114" s="127">
        <f t="shared" si="53"/>
        <v>14</v>
      </c>
      <c r="AL114" s="127">
        <f t="shared" si="54"/>
        <v>15</v>
      </c>
      <c r="AM114" s="127">
        <f t="shared" si="55"/>
        <v>16</v>
      </c>
      <c r="AN114" s="128" t="str">
        <f t="shared" si="56"/>
        <v/>
      </c>
      <c r="AO114" s="127">
        <f t="shared" ca="1" si="57"/>
        <v>17</v>
      </c>
      <c r="AP114" s="127" t="b">
        <f t="shared" ca="1" si="58"/>
        <v>1</v>
      </c>
      <c r="AQ114" s="127" t="b">
        <f t="shared" ca="1" si="59"/>
        <v>1</v>
      </c>
      <c r="AR114" s="127" t="b">
        <f t="shared" si="60"/>
        <v>0</v>
      </c>
      <c r="AS114" s="127" t="b">
        <f t="shared" si="61"/>
        <v>0</v>
      </c>
      <c r="AT114" s="127" t="b">
        <f t="shared" ca="1" si="62"/>
        <v>1</v>
      </c>
      <c r="AU114" s="127" t="b">
        <f t="shared" ca="1" si="63"/>
        <v>1</v>
      </c>
      <c r="AV114" s="127" t="b">
        <f t="shared" ca="1" si="64"/>
        <v>1</v>
      </c>
      <c r="AW114" s="127" t="b">
        <f t="shared" ca="1" si="65"/>
        <v>1</v>
      </c>
      <c r="AX114" s="127" t="b">
        <f t="shared" ca="1" si="66"/>
        <v>1</v>
      </c>
      <c r="AY114" s="127" t="b">
        <f t="shared" ca="1" si="67"/>
        <v>1</v>
      </c>
      <c r="AZ114" s="127" t="b">
        <f t="shared" ca="1" si="68"/>
        <v>1</v>
      </c>
      <c r="BA114" s="127" t="b">
        <f t="shared" ca="1" si="69"/>
        <v>1</v>
      </c>
      <c r="BB114" s="127" t="b">
        <f t="shared" ca="1" si="70"/>
        <v>1</v>
      </c>
      <c r="BC114" s="127" t="b">
        <f t="shared" ca="1" si="71"/>
        <v>1</v>
      </c>
      <c r="BD114" s="127" t="b">
        <f t="shared" ca="1" si="72"/>
        <v>1</v>
      </c>
      <c r="BE114" s="127" t="b">
        <f t="shared" ca="1" si="73"/>
        <v>1</v>
      </c>
      <c r="BF114" s="127" t="b">
        <f t="shared" ca="1" si="74"/>
        <v>1</v>
      </c>
      <c r="BG114" s="129" t="b">
        <f t="shared" si="75"/>
        <v>0</v>
      </c>
    </row>
    <row r="115" spans="1:59" ht="24.95" customHeight="1" x14ac:dyDescent="0.2">
      <c r="A115" s="74"/>
      <c r="B115" s="69"/>
      <c r="C115" s="75"/>
      <c r="D115" s="68"/>
      <c r="E115" s="68"/>
      <c r="F115" s="67"/>
      <c r="G115" s="67"/>
      <c r="H115" s="67"/>
      <c r="I115" s="67"/>
      <c r="J115" s="70"/>
      <c r="K115" s="71"/>
      <c r="L115" s="72"/>
      <c r="M115" s="72"/>
      <c r="N115" s="72"/>
      <c r="O115" s="72"/>
      <c r="P115" s="72"/>
      <c r="Q115" s="72"/>
      <c r="R115" s="72"/>
      <c r="S115" s="73"/>
      <c r="U115" s="125" t="str">
        <f>IF(W115,VLOOKUP(MIN(X115:AO115),'Data Validation (hidden)'!$B$2:$C$20,2,FALSE),IF(COUNTA(B115:S115)&gt;0,"'Scheme Name' missing but values entered in other columns",""))</f>
        <v/>
      </c>
      <c r="W115" s="126" t="b">
        <f t="shared" si="39"/>
        <v>0</v>
      </c>
      <c r="X115" s="127">
        <f t="shared" si="40"/>
        <v>1</v>
      </c>
      <c r="Y115" s="127">
        <f t="shared" si="41"/>
        <v>2</v>
      </c>
      <c r="Z115" s="127">
        <f t="shared" si="42"/>
        <v>3</v>
      </c>
      <c r="AA115" s="127">
        <f t="shared" si="43"/>
        <v>4</v>
      </c>
      <c r="AB115" s="127">
        <f t="shared" si="44"/>
        <v>5</v>
      </c>
      <c r="AC115" s="127" t="str">
        <f t="shared" si="45"/>
        <v/>
      </c>
      <c r="AD115" s="127" t="str">
        <f t="shared" si="46"/>
        <v/>
      </c>
      <c r="AE115" s="127" t="str">
        <f t="shared" si="47"/>
        <v/>
      </c>
      <c r="AF115" s="127" t="str">
        <f t="shared" si="48"/>
        <v/>
      </c>
      <c r="AG115" s="127">
        <f t="shared" si="49"/>
        <v>10</v>
      </c>
      <c r="AH115" s="127">
        <f t="shared" si="50"/>
        <v>11</v>
      </c>
      <c r="AI115" s="127">
        <f t="shared" si="51"/>
        <v>12</v>
      </c>
      <c r="AJ115" s="127">
        <f t="shared" si="52"/>
        <v>13</v>
      </c>
      <c r="AK115" s="127">
        <f t="shared" si="53"/>
        <v>14</v>
      </c>
      <c r="AL115" s="127">
        <f t="shared" si="54"/>
        <v>15</v>
      </c>
      <c r="AM115" s="127">
        <f t="shared" si="55"/>
        <v>16</v>
      </c>
      <c r="AN115" s="128" t="str">
        <f t="shared" si="56"/>
        <v/>
      </c>
      <c r="AO115" s="127">
        <f t="shared" ca="1" si="57"/>
        <v>17</v>
      </c>
      <c r="AP115" s="127" t="b">
        <f t="shared" ca="1" si="58"/>
        <v>1</v>
      </c>
      <c r="AQ115" s="127" t="b">
        <f t="shared" ca="1" si="59"/>
        <v>1</v>
      </c>
      <c r="AR115" s="127" t="b">
        <f t="shared" si="60"/>
        <v>0</v>
      </c>
      <c r="AS115" s="127" t="b">
        <f t="shared" si="61"/>
        <v>0</v>
      </c>
      <c r="AT115" s="127" t="b">
        <f t="shared" ca="1" si="62"/>
        <v>1</v>
      </c>
      <c r="AU115" s="127" t="b">
        <f t="shared" ca="1" si="63"/>
        <v>1</v>
      </c>
      <c r="AV115" s="127" t="b">
        <f t="shared" ca="1" si="64"/>
        <v>1</v>
      </c>
      <c r="AW115" s="127" t="b">
        <f t="shared" ca="1" si="65"/>
        <v>1</v>
      </c>
      <c r="AX115" s="127" t="b">
        <f t="shared" ca="1" si="66"/>
        <v>1</v>
      </c>
      <c r="AY115" s="127" t="b">
        <f t="shared" ca="1" si="67"/>
        <v>1</v>
      </c>
      <c r="AZ115" s="127" t="b">
        <f t="shared" ca="1" si="68"/>
        <v>1</v>
      </c>
      <c r="BA115" s="127" t="b">
        <f t="shared" ca="1" si="69"/>
        <v>1</v>
      </c>
      <c r="BB115" s="127" t="b">
        <f t="shared" ca="1" si="70"/>
        <v>1</v>
      </c>
      <c r="BC115" s="127" t="b">
        <f t="shared" ca="1" si="71"/>
        <v>1</v>
      </c>
      <c r="BD115" s="127" t="b">
        <f t="shared" ca="1" si="72"/>
        <v>1</v>
      </c>
      <c r="BE115" s="127" t="b">
        <f t="shared" ca="1" si="73"/>
        <v>1</v>
      </c>
      <c r="BF115" s="127" t="b">
        <f t="shared" ca="1" si="74"/>
        <v>1</v>
      </c>
      <c r="BG115" s="129" t="b">
        <f t="shared" si="75"/>
        <v>0</v>
      </c>
    </row>
    <row r="116" spans="1:59" ht="24.95" customHeight="1" x14ac:dyDescent="0.2">
      <c r="A116" s="74"/>
      <c r="B116" s="69"/>
      <c r="C116" s="75"/>
      <c r="D116" s="68"/>
      <c r="E116" s="68"/>
      <c r="F116" s="67"/>
      <c r="G116" s="67"/>
      <c r="H116" s="67"/>
      <c r="I116" s="67"/>
      <c r="J116" s="70"/>
      <c r="K116" s="71"/>
      <c r="L116" s="72"/>
      <c r="M116" s="72"/>
      <c r="N116" s="72"/>
      <c r="O116" s="72"/>
      <c r="P116" s="72"/>
      <c r="Q116" s="72"/>
      <c r="R116" s="72"/>
      <c r="S116" s="73"/>
      <c r="U116" s="125" t="str">
        <f>IF(W116,VLOOKUP(MIN(X116:AO116),'Data Validation (hidden)'!$B$2:$C$20,2,FALSE),IF(COUNTA(B116:S116)&gt;0,"'Scheme Name' missing but values entered in other columns",""))</f>
        <v/>
      </c>
      <c r="W116" s="126" t="b">
        <f t="shared" si="39"/>
        <v>0</v>
      </c>
      <c r="X116" s="127">
        <f t="shared" si="40"/>
        <v>1</v>
      </c>
      <c r="Y116" s="127">
        <f t="shared" si="41"/>
        <v>2</v>
      </c>
      <c r="Z116" s="127">
        <f t="shared" si="42"/>
        <v>3</v>
      </c>
      <c r="AA116" s="127">
        <f t="shared" si="43"/>
        <v>4</v>
      </c>
      <c r="AB116" s="127">
        <f t="shared" si="44"/>
        <v>5</v>
      </c>
      <c r="AC116" s="127" t="str">
        <f t="shared" si="45"/>
        <v/>
      </c>
      <c r="AD116" s="127" t="str">
        <f t="shared" si="46"/>
        <v/>
      </c>
      <c r="AE116" s="127" t="str">
        <f t="shared" si="47"/>
        <v/>
      </c>
      <c r="AF116" s="127" t="str">
        <f t="shared" si="48"/>
        <v/>
      </c>
      <c r="AG116" s="127">
        <f t="shared" si="49"/>
        <v>10</v>
      </c>
      <c r="AH116" s="127">
        <f t="shared" si="50"/>
        <v>11</v>
      </c>
      <c r="AI116" s="127">
        <f t="shared" si="51"/>
        <v>12</v>
      </c>
      <c r="AJ116" s="127">
        <f t="shared" si="52"/>
        <v>13</v>
      </c>
      <c r="AK116" s="127">
        <f t="shared" si="53"/>
        <v>14</v>
      </c>
      <c r="AL116" s="127">
        <f t="shared" si="54"/>
        <v>15</v>
      </c>
      <c r="AM116" s="127">
        <f t="shared" si="55"/>
        <v>16</v>
      </c>
      <c r="AN116" s="128" t="str">
        <f t="shared" si="56"/>
        <v/>
      </c>
      <c r="AO116" s="127">
        <f t="shared" ca="1" si="57"/>
        <v>17</v>
      </c>
      <c r="AP116" s="127" t="b">
        <f t="shared" ca="1" si="58"/>
        <v>1</v>
      </c>
      <c r="AQ116" s="127" t="b">
        <f t="shared" ca="1" si="59"/>
        <v>1</v>
      </c>
      <c r="AR116" s="127" t="b">
        <f t="shared" si="60"/>
        <v>0</v>
      </c>
      <c r="AS116" s="127" t="b">
        <f t="shared" si="61"/>
        <v>0</v>
      </c>
      <c r="AT116" s="127" t="b">
        <f t="shared" ca="1" si="62"/>
        <v>1</v>
      </c>
      <c r="AU116" s="127" t="b">
        <f t="shared" ca="1" si="63"/>
        <v>1</v>
      </c>
      <c r="AV116" s="127" t="b">
        <f t="shared" ca="1" si="64"/>
        <v>1</v>
      </c>
      <c r="AW116" s="127" t="b">
        <f t="shared" ca="1" si="65"/>
        <v>1</v>
      </c>
      <c r="AX116" s="127" t="b">
        <f t="shared" ca="1" si="66"/>
        <v>1</v>
      </c>
      <c r="AY116" s="127" t="b">
        <f t="shared" ca="1" si="67"/>
        <v>1</v>
      </c>
      <c r="AZ116" s="127" t="b">
        <f t="shared" ca="1" si="68"/>
        <v>1</v>
      </c>
      <c r="BA116" s="127" t="b">
        <f t="shared" ca="1" si="69"/>
        <v>1</v>
      </c>
      <c r="BB116" s="127" t="b">
        <f t="shared" ca="1" si="70"/>
        <v>1</v>
      </c>
      <c r="BC116" s="127" t="b">
        <f t="shared" ca="1" si="71"/>
        <v>1</v>
      </c>
      <c r="BD116" s="127" t="b">
        <f t="shared" ca="1" si="72"/>
        <v>1</v>
      </c>
      <c r="BE116" s="127" t="b">
        <f t="shared" ca="1" si="73"/>
        <v>1</v>
      </c>
      <c r="BF116" s="127" t="b">
        <f t="shared" ca="1" si="74"/>
        <v>1</v>
      </c>
      <c r="BG116" s="129" t="b">
        <f t="shared" si="75"/>
        <v>0</v>
      </c>
    </row>
    <row r="117" spans="1:59" ht="24.95" customHeight="1" x14ac:dyDescent="0.2">
      <c r="A117" s="74"/>
      <c r="B117" s="69"/>
      <c r="C117" s="75"/>
      <c r="D117" s="68"/>
      <c r="E117" s="68"/>
      <c r="F117" s="67"/>
      <c r="G117" s="67"/>
      <c r="H117" s="67"/>
      <c r="I117" s="67"/>
      <c r="J117" s="70"/>
      <c r="K117" s="71"/>
      <c r="L117" s="72"/>
      <c r="M117" s="72"/>
      <c r="N117" s="72"/>
      <c r="O117" s="72"/>
      <c r="P117" s="72"/>
      <c r="Q117" s="72"/>
      <c r="R117" s="72"/>
      <c r="S117" s="73"/>
      <c r="U117" s="125" t="str">
        <f>IF(W117,VLOOKUP(MIN(X117:AO117),'Data Validation (hidden)'!$B$2:$C$20,2,FALSE),IF(COUNTA(B117:S117)&gt;0,"'Scheme Name' missing but values entered in other columns",""))</f>
        <v/>
      </c>
      <c r="W117" s="126" t="b">
        <f t="shared" si="39"/>
        <v>0</v>
      </c>
      <c r="X117" s="127">
        <f t="shared" si="40"/>
        <v>1</v>
      </c>
      <c r="Y117" s="127">
        <f t="shared" si="41"/>
        <v>2</v>
      </c>
      <c r="Z117" s="127">
        <f t="shared" si="42"/>
        <v>3</v>
      </c>
      <c r="AA117" s="127">
        <f t="shared" si="43"/>
        <v>4</v>
      </c>
      <c r="AB117" s="127">
        <f t="shared" si="44"/>
        <v>5</v>
      </c>
      <c r="AC117" s="127" t="str">
        <f t="shared" si="45"/>
        <v/>
      </c>
      <c r="AD117" s="127" t="str">
        <f t="shared" si="46"/>
        <v/>
      </c>
      <c r="AE117" s="127" t="str">
        <f t="shared" si="47"/>
        <v/>
      </c>
      <c r="AF117" s="127" t="str">
        <f t="shared" si="48"/>
        <v/>
      </c>
      <c r="AG117" s="127">
        <f t="shared" si="49"/>
        <v>10</v>
      </c>
      <c r="AH117" s="127">
        <f t="shared" si="50"/>
        <v>11</v>
      </c>
      <c r="AI117" s="127">
        <f t="shared" si="51"/>
        <v>12</v>
      </c>
      <c r="AJ117" s="127">
        <f t="shared" si="52"/>
        <v>13</v>
      </c>
      <c r="AK117" s="127">
        <f t="shared" si="53"/>
        <v>14</v>
      </c>
      <c r="AL117" s="127">
        <f t="shared" si="54"/>
        <v>15</v>
      </c>
      <c r="AM117" s="127">
        <f t="shared" si="55"/>
        <v>16</v>
      </c>
      <c r="AN117" s="128" t="str">
        <f t="shared" si="56"/>
        <v/>
      </c>
      <c r="AO117" s="127">
        <f t="shared" ca="1" si="57"/>
        <v>17</v>
      </c>
      <c r="AP117" s="127" t="b">
        <f t="shared" ca="1" si="58"/>
        <v>1</v>
      </c>
      <c r="AQ117" s="127" t="b">
        <f t="shared" ca="1" si="59"/>
        <v>1</v>
      </c>
      <c r="AR117" s="127" t="b">
        <f t="shared" si="60"/>
        <v>0</v>
      </c>
      <c r="AS117" s="127" t="b">
        <f t="shared" si="61"/>
        <v>0</v>
      </c>
      <c r="AT117" s="127" t="b">
        <f t="shared" ca="1" si="62"/>
        <v>1</v>
      </c>
      <c r="AU117" s="127" t="b">
        <f t="shared" ca="1" si="63"/>
        <v>1</v>
      </c>
      <c r="AV117" s="127" t="b">
        <f t="shared" ca="1" si="64"/>
        <v>1</v>
      </c>
      <c r="AW117" s="127" t="b">
        <f t="shared" ca="1" si="65"/>
        <v>1</v>
      </c>
      <c r="AX117" s="127" t="b">
        <f t="shared" ca="1" si="66"/>
        <v>1</v>
      </c>
      <c r="AY117" s="127" t="b">
        <f t="shared" ca="1" si="67"/>
        <v>1</v>
      </c>
      <c r="AZ117" s="127" t="b">
        <f t="shared" ca="1" si="68"/>
        <v>1</v>
      </c>
      <c r="BA117" s="127" t="b">
        <f t="shared" ca="1" si="69"/>
        <v>1</v>
      </c>
      <c r="BB117" s="127" t="b">
        <f t="shared" ca="1" si="70"/>
        <v>1</v>
      </c>
      <c r="BC117" s="127" t="b">
        <f t="shared" ca="1" si="71"/>
        <v>1</v>
      </c>
      <c r="BD117" s="127" t="b">
        <f t="shared" ca="1" si="72"/>
        <v>1</v>
      </c>
      <c r="BE117" s="127" t="b">
        <f t="shared" ca="1" si="73"/>
        <v>1</v>
      </c>
      <c r="BF117" s="127" t="b">
        <f t="shared" ca="1" si="74"/>
        <v>1</v>
      </c>
      <c r="BG117" s="129" t="b">
        <f t="shared" si="75"/>
        <v>0</v>
      </c>
    </row>
    <row r="118" spans="1:59" ht="24.95" customHeight="1" x14ac:dyDescent="0.2">
      <c r="A118" s="74"/>
      <c r="B118" s="69"/>
      <c r="C118" s="75"/>
      <c r="D118" s="68"/>
      <c r="E118" s="68"/>
      <c r="F118" s="67"/>
      <c r="G118" s="67"/>
      <c r="H118" s="67"/>
      <c r="I118" s="67"/>
      <c r="J118" s="70"/>
      <c r="K118" s="71"/>
      <c r="L118" s="72"/>
      <c r="M118" s="72"/>
      <c r="N118" s="72"/>
      <c r="O118" s="72"/>
      <c r="P118" s="72"/>
      <c r="Q118" s="72"/>
      <c r="R118" s="72"/>
      <c r="S118" s="73"/>
      <c r="U118" s="125" t="str">
        <f>IF(W118,VLOOKUP(MIN(X118:AO118),'Data Validation (hidden)'!$B$2:$C$20,2,FALSE),IF(COUNTA(B118:S118)&gt;0,"'Scheme Name' missing but values entered in other columns",""))</f>
        <v/>
      </c>
      <c r="W118" s="126" t="b">
        <f t="shared" si="39"/>
        <v>0</v>
      </c>
      <c r="X118" s="127">
        <f t="shared" si="40"/>
        <v>1</v>
      </c>
      <c r="Y118" s="127">
        <f t="shared" si="41"/>
        <v>2</v>
      </c>
      <c r="Z118" s="127">
        <f t="shared" si="42"/>
        <v>3</v>
      </c>
      <c r="AA118" s="127">
        <f t="shared" si="43"/>
        <v>4</v>
      </c>
      <c r="AB118" s="127">
        <f t="shared" si="44"/>
        <v>5</v>
      </c>
      <c r="AC118" s="127" t="str">
        <f t="shared" si="45"/>
        <v/>
      </c>
      <c r="AD118" s="127" t="str">
        <f t="shared" si="46"/>
        <v/>
      </c>
      <c r="AE118" s="127" t="str">
        <f t="shared" si="47"/>
        <v/>
      </c>
      <c r="AF118" s="127" t="str">
        <f t="shared" si="48"/>
        <v/>
      </c>
      <c r="AG118" s="127">
        <f t="shared" si="49"/>
        <v>10</v>
      </c>
      <c r="AH118" s="127">
        <f t="shared" si="50"/>
        <v>11</v>
      </c>
      <c r="AI118" s="127">
        <f t="shared" si="51"/>
        <v>12</v>
      </c>
      <c r="AJ118" s="127">
        <f t="shared" si="52"/>
        <v>13</v>
      </c>
      <c r="AK118" s="127">
        <f t="shared" si="53"/>
        <v>14</v>
      </c>
      <c r="AL118" s="127">
        <f t="shared" si="54"/>
        <v>15</v>
      </c>
      <c r="AM118" s="127">
        <f t="shared" si="55"/>
        <v>16</v>
      </c>
      <c r="AN118" s="128" t="str">
        <f t="shared" si="56"/>
        <v/>
      </c>
      <c r="AO118" s="127">
        <f t="shared" ca="1" si="57"/>
        <v>17</v>
      </c>
      <c r="AP118" s="127" t="b">
        <f t="shared" ca="1" si="58"/>
        <v>1</v>
      </c>
      <c r="AQ118" s="127" t="b">
        <f t="shared" ca="1" si="59"/>
        <v>1</v>
      </c>
      <c r="AR118" s="127" t="b">
        <f t="shared" si="60"/>
        <v>0</v>
      </c>
      <c r="AS118" s="127" t="b">
        <f t="shared" si="61"/>
        <v>0</v>
      </c>
      <c r="AT118" s="127" t="b">
        <f t="shared" ca="1" si="62"/>
        <v>1</v>
      </c>
      <c r="AU118" s="127" t="b">
        <f t="shared" ca="1" si="63"/>
        <v>1</v>
      </c>
      <c r="AV118" s="127" t="b">
        <f t="shared" ca="1" si="64"/>
        <v>1</v>
      </c>
      <c r="AW118" s="127" t="b">
        <f t="shared" ca="1" si="65"/>
        <v>1</v>
      </c>
      <c r="AX118" s="127" t="b">
        <f t="shared" ca="1" si="66"/>
        <v>1</v>
      </c>
      <c r="AY118" s="127" t="b">
        <f t="shared" ca="1" si="67"/>
        <v>1</v>
      </c>
      <c r="AZ118" s="127" t="b">
        <f t="shared" ca="1" si="68"/>
        <v>1</v>
      </c>
      <c r="BA118" s="127" t="b">
        <f t="shared" ca="1" si="69"/>
        <v>1</v>
      </c>
      <c r="BB118" s="127" t="b">
        <f t="shared" ca="1" si="70"/>
        <v>1</v>
      </c>
      <c r="BC118" s="127" t="b">
        <f t="shared" ca="1" si="71"/>
        <v>1</v>
      </c>
      <c r="BD118" s="127" t="b">
        <f t="shared" ca="1" si="72"/>
        <v>1</v>
      </c>
      <c r="BE118" s="127" t="b">
        <f t="shared" ca="1" si="73"/>
        <v>1</v>
      </c>
      <c r="BF118" s="127" t="b">
        <f t="shared" ca="1" si="74"/>
        <v>1</v>
      </c>
      <c r="BG118" s="129" t="b">
        <f t="shared" si="75"/>
        <v>0</v>
      </c>
    </row>
    <row r="119" spans="1:59" ht="24.95" customHeight="1" x14ac:dyDescent="0.2">
      <c r="A119" s="74"/>
      <c r="B119" s="69"/>
      <c r="C119" s="75"/>
      <c r="D119" s="68"/>
      <c r="E119" s="68"/>
      <c r="F119" s="67"/>
      <c r="G119" s="67"/>
      <c r="H119" s="67"/>
      <c r="I119" s="67"/>
      <c r="J119" s="70"/>
      <c r="K119" s="71"/>
      <c r="L119" s="72"/>
      <c r="M119" s="72"/>
      <c r="N119" s="72"/>
      <c r="O119" s="72"/>
      <c r="P119" s="72"/>
      <c r="Q119" s="72"/>
      <c r="R119" s="72"/>
      <c r="S119" s="73"/>
      <c r="U119" s="125" t="str">
        <f>IF(W119,VLOOKUP(MIN(X119:AO119),'Data Validation (hidden)'!$B$2:$C$20,2,FALSE),IF(COUNTA(B119:S119)&gt;0,"'Scheme Name' missing but values entered in other columns",""))</f>
        <v/>
      </c>
      <c r="W119" s="126" t="b">
        <f t="shared" si="39"/>
        <v>0</v>
      </c>
      <c r="X119" s="127">
        <f t="shared" si="40"/>
        <v>1</v>
      </c>
      <c r="Y119" s="127">
        <f t="shared" si="41"/>
        <v>2</v>
      </c>
      <c r="Z119" s="127">
        <f t="shared" si="42"/>
        <v>3</v>
      </c>
      <c r="AA119" s="127">
        <f t="shared" si="43"/>
        <v>4</v>
      </c>
      <c r="AB119" s="127">
        <f t="shared" si="44"/>
        <v>5</v>
      </c>
      <c r="AC119" s="127" t="str">
        <f t="shared" si="45"/>
        <v/>
      </c>
      <c r="AD119" s="127" t="str">
        <f t="shared" si="46"/>
        <v/>
      </c>
      <c r="AE119" s="127" t="str">
        <f t="shared" si="47"/>
        <v/>
      </c>
      <c r="AF119" s="127" t="str">
        <f t="shared" si="48"/>
        <v/>
      </c>
      <c r="AG119" s="127">
        <f t="shared" si="49"/>
        <v>10</v>
      </c>
      <c r="AH119" s="127">
        <f t="shared" si="50"/>
        <v>11</v>
      </c>
      <c r="AI119" s="127">
        <f t="shared" si="51"/>
        <v>12</v>
      </c>
      <c r="AJ119" s="127">
        <f t="shared" si="52"/>
        <v>13</v>
      </c>
      <c r="AK119" s="127">
        <f t="shared" si="53"/>
        <v>14</v>
      </c>
      <c r="AL119" s="127">
        <f t="shared" si="54"/>
        <v>15</v>
      </c>
      <c r="AM119" s="127">
        <f t="shared" si="55"/>
        <v>16</v>
      </c>
      <c r="AN119" s="128" t="str">
        <f t="shared" si="56"/>
        <v/>
      </c>
      <c r="AO119" s="127">
        <f t="shared" ca="1" si="57"/>
        <v>17</v>
      </c>
      <c r="AP119" s="127" t="b">
        <f t="shared" ca="1" si="58"/>
        <v>1</v>
      </c>
      <c r="AQ119" s="127" t="b">
        <f t="shared" ca="1" si="59"/>
        <v>1</v>
      </c>
      <c r="AR119" s="127" t="b">
        <f t="shared" si="60"/>
        <v>0</v>
      </c>
      <c r="AS119" s="127" t="b">
        <f t="shared" si="61"/>
        <v>0</v>
      </c>
      <c r="AT119" s="127" t="b">
        <f t="shared" ca="1" si="62"/>
        <v>1</v>
      </c>
      <c r="AU119" s="127" t="b">
        <f t="shared" ca="1" si="63"/>
        <v>1</v>
      </c>
      <c r="AV119" s="127" t="b">
        <f t="shared" ca="1" si="64"/>
        <v>1</v>
      </c>
      <c r="AW119" s="127" t="b">
        <f t="shared" ca="1" si="65"/>
        <v>1</v>
      </c>
      <c r="AX119" s="127" t="b">
        <f t="shared" ca="1" si="66"/>
        <v>1</v>
      </c>
      <c r="AY119" s="127" t="b">
        <f t="shared" ca="1" si="67"/>
        <v>1</v>
      </c>
      <c r="AZ119" s="127" t="b">
        <f t="shared" ca="1" si="68"/>
        <v>1</v>
      </c>
      <c r="BA119" s="127" t="b">
        <f t="shared" ca="1" si="69"/>
        <v>1</v>
      </c>
      <c r="BB119" s="127" t="b">
        <f t="shared" ca="1" si="70"/>
        <v>1</v>
      </c>
      <c r="BC119" s="127" t="b">
        <f t="shared" ca="1" si="71"/>
        <v>1</v>
      </c>
      <c r="BD119" s="127" t="b">
        <f t="shared" ca="1" si="72"/>
        <v>1</v>
      </c>
      <c r="BE119" s="127" t="b">
        <f t="shared" ca="1" si="73"/>
        <v>1</v>
      </c>
      <c r="BF119" s="127" t="b">
        <f t="shared" ca="1" si="74"/>
        <v>1</v>
      </c>
      <c r="BG119" s="129" t="b">
        <f t="shared" si="75"/>
        <v>0</v>
      </c>
    </row>
    <row r="120" spans="1:59" ht="24.95" customHeight="1" x14ac:dyDescent="0.2">
      <c r="A120" s="74"/>
      <c r="B120" s="69"/>
      <c r="C120" s="75"/>
      <c r="D120" s="68"/>
      <c r="E120" s="68"/>
      <c r="F120" s="67"/>
      <c r="G120" s="67"/>
      <c r="H120" s="67"/>
      <c r="I120" s="67"/>
      <c r="J120" s="70"/>
      <c r="K120" s="71"/>
      <c r="L120" s="72"/>
      <c r="M120" s="72"/>
      <c r="N120" s="72"/>
      <c r="O120" s="72"/>
      <c r="P120" s="72"/>
      <c r="Q120" s="72"/>
      <c r="R120" s="72"/>
      <c r="S120" s="73"/>
      <c r="U120" s="125" t="str">
        <f>IF(W120,VLOOKUP(MIN(X120:AO120),'Data Validation (hidden)'!$B$2:$C$20,2,FALSE),IF(COUNTA(B120:S120)&gt;0,"'Scheme Name' missing but values entered in other columns",""))</f>
        <v/>
      </c>
      <c r="W120" s="126" t="b">
        <f t="shared" si="39"/>
        <v>0</v>
      </c>
      <c r="X120" s="127">
        <f t="shared" si="40"/>
        <v>1</v>
      </c>
      <c r="Y120" s="127">
        <f t="shared" si="41"/>
        <v>2</v>
      </c>
      <c r="Z120" s="127">
        <f t="shared" si="42"/>
        <v>3</v>
      </c>
      <c r="AA120" s="127">
        <f t="shared" si="43"/>
        <v>4</v>
      </c>
      <c r="AB120" s="127">
        <f t="shared" si="44"/>
        <v>5</v>
      </c>
      <c r="AC120" s="127" t="str">
        <f t="shared" si="45"/>
        <v/>
      </c>
      <c r="AD120" s="127" t="str">
        <f t="shared" si="46"/>
        <v/>
      </c>
      <c r="AE120" s="127" t="str">
        <f t="shared" si="47"/>
        <v/>
      </c>
      <c r="AF120" s="127" t="str">
        <f t="shared" si="48"/>
        <v/>
      </c>
      <c r="AG120" s="127">
        <f t="shared" si="49"/>
        <v>10</v>
      </c>
      <c r="AH120" s="127">
        <f t="shared" si="50"/>
        <v>11</v>
      </c>
      <c r="AI120" s="127">
        <f t="shared" si="51"/>
        <v>12</v>
      </c>
      <c r="AJ120" s="127">
        <f t="shared" si="52"/>
        <v>13</v>
      </c>
      <c r="AK120" s="127">
        <f t="shared" si="53"/>
        <v>14</v>
      </c>
      <c r="AL120" s="127">
        <f t="shared" si="54"/>
        <v>15</v>
      </c>
      <c r="AM120" s="127">
        <f t="shared" si="55"/>
        <v>16</v>
      </c>
      <c r="AN120" s="128" t="str">
        <f t="shared" si="56"/>
        <v/>
      </c>
      <c r="AO120" s="127">
        <f t="shared" ca="1" si="57"/>
        <v>17</v>
      </c>
      <c r="AP120" s="127" t="b">
        <f t="shared" ca="1" si="58"/>
        <v>1</v>
      </c>
      <c r="AQ120" s="127" t="b">
        <f t="shared" ca="1" si="59"/>
        <v>1</v>
      </c>
      <c r="AR120" s="127" t="b">
        <f t="shared" si="60"/>
        <v>0</v>
      </c>
      <c r="AS120" s="127" t="b">
        <f t="shared" si="61"/>
        <v>0</v>
      </c>
      <c r="AT120" s="127" t="b">
        <f t="shared" ca="1" si="62"/>
        <v>1</v>
      </c>
      <c r="AU120" s="127" t="b">
        <f t="shared" ca="1" si="63"/>
        <v>1</v>
      </c>
      <c r="AV120" s="127" t="b">
        <f t="shared" ca="1" si="64"/>
        <v>1</v>
      </c>
      <c r="AW120" s="127" t="b">
        <f t="shared" ca="1" si="65"/>
        <v>1</v>
      </c>
      <c r="AX120" s="127" t="b">
        <f t="shared" ca="1" si="66"/>
        <v>1</v>
      </c>
      <c r="AY120" s="127" t="b">
        <f t="shared" ca="1" si="67"/>
        <v>1</v>
      </c>
      <c r="AZ120" s="127" t="b">
        <f t="shared" ca="1" si="68"/>
        <v>1</v>
      </c>
      <c r="BA120" s="127" t="b">
        <f t="shared" ca="1" si="69"/>
        <v>1</v>
      </c>
      <c r="BB120" s="127" t="b">
        <f t="shared" ca="1" si="70"/>
        <v>1</v>
      </c>
      <c r="BC120" s="127" t="b">
        <f t="shared" ca="1" si="71"/>
        <v>1</v>
      </c>
      <c r="BD120" s="127" t="b">
        <f t="shared" ca="1" si="72"/>
        <v>1</v>
      </c>
      <c r="BE120" s="127" t="b">
        <f t="shared" ca="1" si="73"/>
        <v>1</v>
      </c>
      <c r="BF120" s="127" t="b">
        <f t="shared" ca="1" si="74"/>
        <v>1</v>
      </c>
      <c r="BG120" s="129" t="b">
        <f t="shared" si="75"/>
        <v>0</v>
      </c>
    </row>
    <row r="121" spans="1:59" ht="24.95" customHeight="1" x14ac:dyDescent="0.2">
      <c r="A121" s="74"/>
      <c r="B121" s="69"/>
      <c r="C121" s="75"/>
      <c r="D121" s="68"/>
      <c r="E121" s="68"/>
      <c r="F121" s="67"/>
      <c r="G121" s="67"/>
      <c r="H121" s="67"/>
      <c r="I121" s="67"/>
      <c r="J121" s="70"/>
      <c r="K121" s="71"/>
      <c r="L121" s="72"/>
      <c r="M121" s="72"/>
      <c r="N121" s="72"/>
      <c r="O121" s="72"/>
      <c r="P121" s="72"/>
      <c r="Q121" s="72"/>
      <c r="R121" s="72"/>
      <c r="S121" s="73"/>
      <c r="U121" s="125" t="str">
        <f>IF(W121,VLOOKUP(MIN(X121:AO121),'Data Validation (hidden)'!$B$2:$C$20,2,FALSE),IF(COUNTA(B121:S121)&gt;0,"'Scheme Name' missing but values entered in other columns",""))</f>
        <v/>
      </c>
      <c r="W121" s="126" t="b">
        <f t="shared" si="39"/>
        <v>0</v>
      </c>
      <c r="X121" s="127">
        <f t="shared" si="40"/>
        <v>1</v>
      </c>
      <c r="Y121" s="127">
        <f t="shared" si="41"/>
        <v>2</v>
      </c>
      <c r="Z121" s="127">
        <f t="shared" si="42"/>
        <v>3</v>
      </c>
      <c r="AA121" s="127">
        <f t="shared" si="43"/>
        <v>4</v>
      </c>
      <c r="AB121" s="127">
        <f t="shared" si="44"/>
        <v>5</v>
      </c>
      <c r="AC121" s="127" t="str">
        <f t="shared" si="45"/>
        <v/>
      </c>
      <c r="AD121" s="127" t="str">
        <f t="shared" si="46"/>
        <v/>
      </c>
      <c r="AE121" s="127" t="str">
        <f t="shared" si="47"/>
        <v/>
      </c>
      <c r="AF121" s="127" t="str">
        <f t="shared" si="48"/>
        <v/>
      </c>
      <c r="AG121" s="127">
        <f t="shared" si="49"/>
        <v>10</v>
      </c>
      <c r="AH121" s="127">
        <f t="shared" si="50"/>
        <v>11</v>
      </c>
      <c r="AI121" s="127">
        <f t="shared" si="51"/>
        <v>12</v>
      </c>
      <c r="AJ121" s="127">
        <f t="shared" si="52"/>
        <v>13</v>
      </c>
      <c r="AK121" s="127">
        <f t="shared" si="53"/>
        <v>14</v>
      </c>
      <c r="AL121" s="127">
        <f t="shared" si="54"/>
        <v>15</v>
      </c>
      <c r="AM121" s="127">
        <f t="shared" si="55"/>
        <v>16</v>
      </c>
      <c r="AN121" s="128" t="str">
        <f t="shared" si="56"/>
        <v/>
      </c>
      <c r="AO121" s="127">
        <f t="shared" ca="1" si="57"/>
        <v>17</v>
      </c>
      <c r="AP121" s="127" t="b">
        <f t="shared" ca="1" si="58"/>
        <v>1</v>
      </c>
      <c r="AQ121" s="127" t="b">
        <f t="shared" ca="1" si="59"/>
        <v>1</v>
      </c>
      <c r="AR121" s="127" t="b">
        <f t="shared" si="60"/>
        <v>0</v>
      </c>
      <c r="AS121" s="127" t="b">
        <f t="shared" si="61"/>
        <v>0</v>
      </c>
      <c r="AT121" s="127" t="b">
        <f t="shared" ca="1" si="62"/>
        <v>1</v>
      </c>
      <c r="AU121" s="127" t="b">
        <f t="shared" ca="1" si="63"/>
        <v>1</v>
      </c>
      <c r="AV121" s="127" t="b">
        <f t="shared" ca="1" si="64"/>
        <v>1</v>
      </c>
      <c r="AW121" s="127" t="b">
        <f t="shared" ca="1" si="65"/>
        <v>1</v>
      </c>
      <c r="AX121" s="127" t="b">
        <f t="shared" ca="1" si="66"/>
        <v>1</v>
      </c>
      <c r="AY121" s="127" t="b">
        <f t="shared" ca="1" si="67"/>
        <v>1</v>
      </c>
      <c r="AZ121" s="127" t="b">
        <f t="shared" ca="1" si="68"/>
        <v>1</v>
      </c>
      <c r="BA121" s="127" t="b">
        <f t="shared" ca="1" si="69"/>
        <v>1</v>
      </c>
      <c r="BB121" s="127" t="b">
        <f t="shared" ca="1" si="70"/>
        <v>1</v>
      </c>
      <c r="BC121" s="127" t="b">
        <f t="shared" ca="1" si="71"/>
        <v>1</v>
      </c>
      <c r="BD121" s="127" t="b">
        <f t="shared" ca="1" si="72"/>
        <v>1</v>
      </c>
      <c r="BE121" s="127" t="b">
        <f t="shared" ca="1" si="73"/>
        <v>1</v>
      </c>
      <c r="BF121" s="127" t="b">
        <f t="shared" ca="1" si="74"/>
        <v>1</v>
      </c>
      <c r="BG121" s="129" t="b">
        <f t="shared" si="75"/>
        <v>0</v>
      </c>
    </row>
    <row r="122" spans="1:59" ht="24.95" customHeight="1" x14ac:dyDescent="0.2">
      <c r="A122" s="74"/>
      <c r="B122" s="69"/>
      <c r="C122" s="75"/>
      <c r="D122" s="68"/>
      <c r="E122" s="68"/>
      <c r="F122" s="67"/>
      <c r="G122" s="67"/>
      <c r="H122" s="67"/>
      <c r="I122" s="67"/>
      <c r="J122" s="70"/>
      <c r="K122" s="71"/>
      <c r="L122" s="72"/>
      <c r="M122" s="72"/>
      <c r="N122" s="72"/>
      <c r="O122" s="72"/>
      <c r="P122" s="72"/>
      <c r="Q122" s="72"/>
      <c r="R122" s="72"/>
      <c r="S122" s="73"/>
      <c r="U122" s="125" t="str">
        <f>IF(W122,VLOOKUP(MIN(X122:AO122),'Data Validation (hidden)'!$B$2:$C$20,2,FALSE),IF(COUNTA(B122:S122)&gt;0,"'Scheme Name' missing but values entered in other columns",""))</f>
        <v/>
      </c>
      <c r="W122" s="126" t="b">
        <f t="shared" si="39"/>
        <v>0</v>
      </c>
      <c r="X122" s="127">
        <f t="shared" si="40"/>
        <v>1</v>
      </c>
      <c r="Y122" s="127">
        <f t="shared" si="41"/>
        <v>2</v>
      </c>
      <c r="Z122" s="127">
        <f t="shared" si="42"/>
        <v>3</v>
      </c>
      <c r="AA122" s="127">
        <f t="shared" si="43"/>
        <v>4</v>
      </c>
      <c r="AB122" s="127">
        <f t="shared" si="44"/>
        <v>5</v>
      </c>
      <c r="AC122" s="127" t="str">
        <f t="shared" si="45"/>
        <v/>
      </c>
      <c r="AD122" s="127" t="str">
        <f t="shared" si="46"/>
        <v/>
      </c>
      <c r="AE122" s="127" t="str">
        <f t="shared" si="47"/>
        <v/>
      </c>
      <c r="AF122" s="127" t="str">
        <f t="shared" si="48"/>
        <v/>
      </c>
      <c r="AG122" s="127">
        <f t="shared" si="49"/>
        <v>10</v>
      </c>
      <c r="AH122" s="127">
        <f t="shared" si="50"/>
        <v>11</v>
      </c>
      <c r="AI122" s="127">
        <f t="shared" si="51"/>
        <v>12</v>
      </c>
      <c r="AJ122" s="127">
        <f t="shared" si="52"/>
        <v>13</v>
      </c>
      <c r="AK122" s="127">
        <f t="shared" si="53"/>
        <v>14</v>
      </c>
      <c r="AL122" s="127">
        <f t="shared" si="54"/>
        <v>15</v>
      </c>
      <c r="AM122" s="127">
        <f t="shared" si="55"/>
        <v>16</v>
      </c>
      <c r="AN122" s="128" t="str">
        <f t="shared" si="56"/>
        <v/>
      </c>
      <c r="AO122" s="127">
        <f t="shared" ca="1" si="57"/>
        <v>17</v>
      </c>
      <c r="AP122" s="127" t="b">
        <f t="shared" ca="1" si="58"/>
        <v>1</v>
      </c>
      <c r="AQ122" s="127" t="b">
        <f t="shared" ca="1" si="59"/>
        <v>1</v>
      </c>
      <c r="AR122" s="127" t="b">
        <f t="shared" si="60"/>
        <v>0</v>
      </c>
      <c r="AS122" s="127" t="b">
        <f t="shared" si="61"/>
        <v>0</v>
      </c>
      <c r="AT122" s="127" t="b">
        <f t="shared" ca="1" si="62"/>
        <v>1</v>
      </c>
      <c r="AU122" s="127" t="b">
        <f t="shared" ca="1" si="63"/>
        <v>1</v>
      </c>
      <c r="AV122" s="127" t="b">
        <f t="shared" ca="1" si="64"/>
        <v>1</v>
      </c>
      <c r="AW122" s="127" t="b">
        <f t="shared" ca="1" si="65"/>
        <v>1</v>
      </c>
      <c r="AX122" s="127" t="b">
        <f t="shared" ca="1" si="66"/>
        <v>1</v>
      </c>
      <c r="AY122" s="127" t="b">
        <f t="shared" ca="1" si="67"/>
        <v>1</v>
      </c>
      <c r="AZ122" s="127" t="b">
        <f t="shared" ca="1" si="68"/>
        <v>1</v>
      </c>
      <c r="BA122" s="127" t="b">
        <f t="shared" ca="1" si="69"/>
        <v>1</v>
      </c>
      <c r="BB122" s="127" t="b">
        <f t="shared" ca="1" si="70"/>
        <v>1</v>
      </c>
      <c r="BC122" s="127" t="b">
        <f t="shared" ca="1" si="71"/>
        <v>1</v>
      </c>
      <c r="BD122" s="127" t="b">
        <f t="shared" ca="1" si="72"/>
        <v>1</v>
      </c>
      <c r="BE122" s="127" t="b">
        <f t="shared" ca="1" si="73"/>
        <v>1</v>
      </c>
      <c r="BF122" s="127" t="b">
        <f t="shared" ca="1" si="74"/>
        <v>1</v>
      </c>
      <c r="BG122" s="129" t="b">
        <f t="shared" si="75"/>
        <v>0</v>
      </c>
    </row>
    <row r="123" spans="1:59" ht="24.95" customHeight="1" x14ac:dyDescent="0.2">
      <c r="A123" s="74"/>
      <c r="B123" s="69"/>
      <c r="C123" s="75"/>
      <c r="D123" s="68"/>
      <c r="E123" s="68"/>
      <c r="F123" s="67"/>
      <c r="G123" s="67"/>
      <c r="H123" s="67"/>
      <c r="I123" s="67"/>
      <c r="J123" s="70"/>
      <c r="K123" s="71"/>
      <c r="L123" s="72"/>
      <c r="M123" s="72"/>
      <c r="N123" s="72"/>
      <c r="O123" s="72"/>
      <c r="P123" s="72"/>
      <c r="Q123" s="72"/>
      <c r="R123" s="72"/>
      <c r="S123" s="73"/>
      <c r="U123" s="125" t="str">
        <f>IF(W123,VLOOKUP(MIN(X123:AO123),'Data Validation (hidden)'!$B$2:$C$20,2,FALSE),IF(COUNTA(B123:S123)&gt;0,"'Scheme Name' missing but values entered in other columns",""))</f>
        <v/>
      </c>
      <c r="W123" s="126" t="b">
        <f t="shared" si="39"/>
        <v>0</v>
      </c>
      <c r="X123" s="127">
        <f t="shared" si="40"/>
        <v>1</v>
      </c>
      <c r="Y123" s="127">
        <f t="shared" si="41"/>
        <v>2</v>
      </c>
      <c r="Z123" s="127">
        <f t="shared" si="42"/>
        <v>3</v>
      </c>
      <c r="AA123" s="127">
        <f t="shared" si="43"/>
        <v>4</v>
      </c>
      <c r="AB123" s="127">
        <f t="shared" si="44"/>
        <v>5</v>
      </c>
      <c r="AC123" s="127" t="str">
        <f t="shared" si="45"/>
        <v/>
      </c>
      <c r="AD123" s="127" t="str">
        <f t="shared" si="46"/>
        <v/>
      </c>
      <c r="AE123" s="127" t="str">
        <f t="shared" si="47"/>
        <v/>
      </c>
      <c r="AF123" s="127" t="str">
        <f t="shared" si="48"/>
        <v/>
      </c>
      <c r="AG123" s="127">
        <f t="shared" si="49"/>
        <v>10</v>
      </c>
      <c r="AH123" s="127">
        <f t="shared" si="50"/>
        <v>11</v>
      </c>
      <c r="AI123" s="127">
        <f t="shared" si="51"/>
        <v>12</v>
      </c>
      <c r="AJ123" s="127">
        <f t="shared" si="52"/>
        <v>13</v>
      </c>
      <c r="AK123" s="127">
        <f t="shared" si="53"/>
        <v>14</v>
      </c>
      <c r="AL123" s="127">
        <f t="shared" si="54"/>
        <v>15</v>
      </c>
      <c r="AM123" s="127">
        <f t="shared" si="55"/>
        <v>16</v>
      </c>
      <c r="AN123" s="128" t="str">
        <f t="shared" si="56"/>
        <v/>
      </c>
      <c r="AO123" s="127">
        <f t="shared" ca="1" si="57"/>
        <v>17</v>
      </c>
      <c r="AP123" s="127" t="b">
        <f t="shared" ca="1" si="58"/>
        <v>1</v>
      </c>
      <c r="AQ123" s="127" t="b">
        <f t="shared" ca="1" si="59"/>
        <v>1</v>
      </c>
      <c r="AR123" s="127" t="b">
        <f t="shared" si="60"/>
        <v>0</v>
      </c>
      <c r="AS123" s="127" t="b">
        <f t="shared" si="61"/>
        <v>0</v>
      </c>
      <c r="AT123" s="127" t="b">
        <f t="shared" ca="1" si="62"/>
        <v>1</v>
      </c>
      <c r="AU123" s="127" t="b">
        <f t="shared" ca="1" si="63"/>
        <v>1</v>
      </c>
      <c r="AV123" s="127" t="b">
        <f t="shared" ca="1" si="64"/>
        <v>1</v>
      </c>
      <c r="AW123" s="127" t="b">
        <f t="shared" ca="1" si="65"/>
        <v>1</v>
      </c>
      <c r="AX123" s="127" t="b">
        <f t="shared" ca="1" si="66"/>
        <v>1</v>
      </c>
      <c r="AY123" s="127" t="b">
        <f t="shared" ca="1" si="67"/>
        <v>1</v>
      </c>
      <c r="AZ123" s="127" t="b">
        <f t="shared" ca="1" si="68"/>
        <v>1</v>
      </c>
      <c r="BA123" s="127" t="b">
        <f t="shared" ca="1" si="69"/>
        <v>1</v>
      </c>
      <c r="BB123" s="127" t="b">
        <f t="shared" ca="1" si="70"/>
        <v>1</v>
      </c>
      <c r="BC123" s="127" t="b">
        <f t="shared" ca="1" si="71"/>
        <v>1</v>
      </c>
      <c r="BD123" s="127" t="b">
        <f t="shared" ca="1" si="72"/>
        <v>1</v>
      </c>
      <c r="BE123" s="127" t="b">
        <f t="shared" ca="1" si="73"/>
        <v>1</v>
      </c>
      <c r="BF123" s="127" t="b">
        <f t="shared" ca="1" si="74"/>
        <v>1</v>
      </c>
      <c r="BG123" s="129" t="b">
        <f t="shared" si="75"/>
        <v>0</v>
      </c>
    </row>
    <row r="124" spans="1:59" ht="24.95" customHeight="1" x14ac:dyDescent="0.2">
      <c r="A124" s="74"/>
      <c r="B124" s="69"/>
      <c r="C124" s="75"/>
      <c r="D124" s="68"/>
      <c r="E124" s="68"/>
      <c r="F124" s="67"/>
      <c r="G124" s="67"/>
      <c r="H124" s="67"/>
      <c r="I124" s="67"/>
      <c r="J124" s="70"/>
      <c r="K124" s="71"/>
      <c r="L124" s="72"/>
      <c r="M124" s="72"/>
      <c r="N124" s="72"/>
      <c r="O124" s="72"/>
      <c r="P124" s="72"/>
      <c r="Q124" s="72"/>
      <c r="R124" s="72"/>
      <c r="S124" s="73"/>
      <c r="U124" s="125" t="str">
        <f>IF(W124,VLOOKUP(MIN(X124:AO124),'Data Validation (hidden)'!$B$2:$C$20,2,FALSE),IF(COUNTA(B124:S124)&gt;0,"'Scheme Name' missing but values entered in other columns",""))</f>
        <v/>
      </c>
      <c r="W124" s="126" t="b">
        <f t="shared" si="39"/>
        <v>0</v>
      </c>
      <c r="X124" s="127">
        <f t="shared" si="40"/>
        <v>1</v>
      </c>
      <c r="Y124" s="127">
        <f t="shared" si="41"/>
        <v>2</v>
      </c>
      <c r="Z124" s="127">
        <f t="shared" si="42"/>
        <v>3</v>
      </c>
      <c r="AA124" s="127">
        <f t="shared" si="43"/>
        <v>4</v>
      </c>
      <c r="AB124" s="127">
        <f t="shared" si="44"/>
        <v>5</v>
      </c>
      <c r="AC124" s="127" t="str">
        <f t="shared" si="45"/>
        <v/>
      </c>
      <c r="AD124" s="127" t="str">
        <f t="shared" si="46"/>
        <v/>
      </c>
      <c r="AE124" s="127" t="str">
        <f t="shared" si="47"/>
        <v/>
      </c>
      <c r="AF124" s="127" t="str">
        <f t="shared" si="48"/>
        <v/>
      </c>
      <c r="AG124" s="127">
        <f t="shared" si="49"/>
        <v>10</v>
      </c>
      <c r="AH124" s="127">
        <f t="shared" si="50"/>
        <v>11</v>
      </c>
      <c r="AI124" s="127">
        <f t="shared" si="51"/>
        <v>12</v>
      </c>
      <c r="AJ124" s="127">
        <f t="shared" si="52"/>
        <v>13</v>
      </c>
      <c r="AK124" s="127">
        <f t="shared" si="53"/>
        <v>14</v>
      </c>
      <c r="AL124" s="127">
        <f t="shared" si="54"/>
        <v>15</v>
      </c>
      <c r="AM124" s="127">
        <f t="shared" si="55"/>
        <v>16</v>
      </c>
      <c r="AN124" s="128" t="str">
        <f t="shared" si="56"/>
        <v/>
      </c>
      <c r="AO124" s="127">
        <f t="shared" ca="1" si="57"/>
        <v>17</v>
      </c>
      <c r="AP124" s="127" t="b">
        <f t="shared" ca="1" si="58"/>
        <v>1</v>
      </c>
      <c r="AQ124" s="127" t="b">
        <f t="shared" ca="1" si="59"/>
        <v>1</v>
      </c>
      <c r="AR124" s="127" t="b">
        <f t="shared" si="60"/>
        <v>0</v>
      </c>
      <c r="AS124" s="127" t="b">
        <f t="shared" si="61"/>
        <v>0</v>
      </c>
      <c r="AT124" s="127" t="b">
        <f t="shared" ca="1" si="62"/>
        <v>1</v>
      </c>
      <c r="AU124" s="127" t="b">
        <f t="shared" ca="1" si="63"/>
        <v>1</v>
      </c>
      <c r="AV124" s="127" t="b">
        <f t="shared" ca="1" si="64"/>
        <v>1</v>
      </c>
      <c r="AW124" s="127" t="b">
        <f t="shared" ca="1" si="65"/>
        <v>1</v>
      </c>
      <c r="AX124" s="127" t="b">
        <f t="shared" ca="1" si="66"/>
        <v>1</v>
      </c>
      <c r="AY124" s="127" t="b">
        <f t="shared" ca="1" si="67"/>
        <v>1</v>
      </c>
      <c r="AZ124" s="127" t="b">
        <f t="shared" ca="1" si="68"/>
        <v>1</v>
      </c>
      <c r="BA124" s="127" t="b">
        <f t="shared" ca="1" si="69"/>
        <v>1</v>
      </c>
      <c r="BB124" s="127" t="b">
        <f t="shared" ca="1" si="70"/>
        <v>1</v>
      </c>
      <c r="BC124" s="127" t="b">
        <f t="shared" ca="1" si="71"/>
        <v>1</v>
      </c>
      <c r="BD124" s="127" t="b">
        <f t="shared" ca="1" si="72"/>
        <v>1</v>
      </c>
      <c r="BE124" s="127" t="b">
        <f t="shared" ca="1" si="73"/>
        <v>1</v>
      </c>
      <c r="BF124" s="127" t="b">
        <f t="shared" ca="1" si="74"/>
        <v>1</v>
      </c>
      <c r="BG124" s="129" t="b">
        <f t="shared" si="75"/>
        <v>0</v>
      </c>
    </row>
    <row r="125" spans="1:59" ht="24.95" customHeight="1" x14ac:dyDescent="0.2">
      <c r="A125" s="74"/>
      <c r="B125" s="69"/>
      <c r="C125" s="75"/>
      <c r="D125" s="68"/>
      <c r="E125" s="68"/>
      <c r="F125" s="67"/>
      <c r="G125" s="67"/>
      <c r="H125" s="67"/>
      <c r="I125" s="67"/>
      <c r="J125" s="70"/>
      <c r="K125" s="71"/>
      <c r="L125" s="72"/>
      <c r="M125" s="72"/>
      <c r="N125" s="72"/>
      <c r="O125" s="72"/>
      <c r="P125" s="72"/>
      <c r="Q125" s="72"/>
      <c r="R125" s="72"/>
      <c r="S125" s="73"/>
      <c r="U125" s="125" t="str">
        <f>IF(W125,VLOOKUP(MIN(X125:AO125),'Data Validation (hidden)'!$B$2:$C$20,2,FALSE),IF(COUNTA(B125:S125)&gt;0,"'Scheme Name' missing but values entered in other columns",""))</f>
        <v/>
      </c>
      <c r="W125" s="126" t="b">
        <f t="shared" si="39"/>
        <v>0</v>
      </c>
      <c r="X125" s="127">
        <f t="shared" si="40"/>
        <v>1</v>
      </c>
      <c r="Y125" s="127">
        <f t="shared" si="41"/>
        <v>2</v>
      </c>
      <c r="Z125" s="127">
        <f t="shared" si="42"/>
        <v>3</v>
      </c>
      <c r="AA125" s="127">
        <f t="shared" si="43"/>
        <v>4</v>
      </c>
      <c r="AB125" s="127">
        <f t="shared" si="44"/>
        <v>5</v>
      </c>
      <c r="AC125" s="127" t="str">
        <f t="shared" si="45"/>
        <v/>
      </c>
      <c r="AD125" s="127" t="str">
        <f t="shared" si="46"/>
        <v/>
      </c>
      <c r="AE125" s="127" t="str">
        <f t="shared" si="47"/>
        <v/>
      </c>
      <c r="AF125" s="127" t="str">
        <f t="shared" si="48"/>
        <v/>
      </c>
      <c r="AG125" s="127">
        <f t="shared" si="49"/>
        <v>10</v>
      </c>
      <c r="AH125" s="127">
        <f t="shared" si="50"/>
        <v>11</v>
      </c>
      <c r="AI125" s="127">
        <f t="shared" si="51"/>
        <v>12</v>
      </c>
      <c r="AJ125" s="127">
        <f t="shared" si="52"/>
        <v>13</v>
      </c>
      <c r="AK125" s="127">
        <f t="shared" si="53"/>
        <v>14</v>
      </c>
      <c r="AL125" s="127">
        <f t="shared" si="54"/>
        <v>15</v>
      </c>
      <c r="AM125" s="127">
        <f t="shared" si="55"/>
        <v>16</v>
      </c>
      <c r="AN125" s="128" t="str">
        <f t="shared" si="56"/>
        <v/>
      </c>
      <c r="AO125" s="127">
        <f t="shared" ca="1" si="57"/>
        <v>17</v>
      </c>
      <c r="AP125" s="127" t="b">
        <f t="shared" ca="1" si="58"/>
        <v>1</v>
      </c>
      <c r="AQ125" s="127" t="b">
        <f t="shared" ca="1" si="59"/>
        <v>1</v>
      </c>
      <c r="AR125" s="127" t="b">
        <f t="shared" si="60"/>
        <v>0</v>
      </c>
      <c r="AS125" s="127" t="b">
        <f t="shared" si="61"/>
        <v>0</v>
      </c>
      <c r="AT125" s="127" t="b">
        <f t="shared" ca="1" si="62"/>
        <v>1</v>
      </c>
      <c r="AU125" s="127" t="b">
        <f t="shared" ca="1" si="63"/>
        <v>1</v>
      </c>
      <c r="AV125" s="127" t="b">
        <f t="shared" ca="1" si="64"/>
        <v>1</v>
      </c>
      <c r="AW125" s="127" t="b">
        <f t="shared" ca="1" si="65"/>
        <v>1</v>
      </c>
      <c r="AX125" s="127" t="b">
        <f t="shared" ca="1" si="66"/>
        <v>1</v>
      </c>
      <c r="AY125" s="127" t="b">
        <f t="shared" ca="1" si="67"/>
        <v>1</v>
      </c>
      <c r="AZ125" s="127" t="b">
        <f t="shared" ca="1" si="68"/>
        <v>1</v>
      </c>
      <c r="BA125" s="127" t="b">
        <f t="shared" ca="1" si="69"/>
        <v>1</v>
      </c>
      <c r="BB125" s="127" t="b">
        <f t="shared" ca="1" si="70"/>
        <v>1</v>
      </c>
      <c r="BC125" s="127" t="b">
        <f t="shared" ca="1" si="71"/>
        <v>1</v>
      </c>
      <c r="BD125" s="127" t="b">
        <f t="shared" ca="1" si="72"/>
        <v>1</v>
      </c>
      <c r="BE125" s="127" t="b">
        <f t="shared" ca="1" si="73"/>
        <v>1</v>
      </c>
      <c r="BF125" s="127" t="b">
        <f t="shared" ca="1" si="74"/>
        <v>1</v>
      </c>
      <c r="BG125" s="129" t="b">
        <f t="shared" si="75"/>
        <v>0</v>
      </c>
    </row>
    <row r="126" spans="1:59" ht="24.95" customHeight="1" x14ac:dyDescent="0.2">
      <c r="A126" s="74"/>
      <c r="B126" s="69"/>
      <c r="C126" s="75"/>
      <c r="D126" s="68"/>
      <c r="E126" s="68"/>
      <c r="F126" s="67"/>
      <c r="G126" s="67"/>
      <c r="H126" s="67"/>
      <c r="I126" s="67"/>
      <c r="J126" s="70"/>
      <c r="K126" s="71"/>
      <c r="L126" s="72"/>
      <c r="M126" s="72"/>
      <c r="N126" s="72"/>
      <c r="O126" s="72"/>
      <c r="P126" s="72"/>
      <c r="Q126" s="72"/>
      <c r="R126" s="72"/>
      <c r="S126" s="73"/>
      <c r="U126" s="125" t="str">
        <f>IF(W126,VLOOKUP(MIN(X126:AO126),'Data Validation (hidden)'!$B$2:$C$20,2,FALSE),IF(COUNTA(B126:S126)&gt;0,"'Scheme Name' missing but values entered in other columns",""))</f>
        <v/>
      </c>
      <c r="W126" s="126" t="b">
        <f t="shared" si="39"/>
        <v>0</v>
      </c>
      <c r="X126" s="127">
        <f t="shared" si="40"/>
        <v>1</v>
      </c>
      <c r="Y126" s="127">
        <f t="shared" si="41"/>
        <v>2</v>
      </c>
      <c r="Z126" s="127">
        <f t="shared" si="42"/>
        <v>3</v>
      </c>
      <c r="AA126" s="127">
        <f t="shared" si="43"/>
        <v>4</v>
      </c>
      <c r="AB126" s="127">
        <f t="shared" si="44"/>
        <v>5</v>
      </c>
      <c r="AC126" s="127" t="str">
        <f t="shared" si="45"/>
        <v/>
      </c>
      <c r="AD126" s="127" t="str">
        <f t="shared" si="46"/>
        <v/>
      </c>
      <c r="AE126" s="127" t="str">
        <f t="shared" si="47"/>
        <v/>
      </c>
      <c r="AF126" s="127" t="str">
        <f t="shared" si="48"/>
        <v/>
      </c>
      <c r="AG126" s="127">
        <f t="shared" si="49"/>
        <v>10</v>
      </c>
      <c r="AH126" s="127">
        <f t="shared" si="50"/>
        <v>11</v>
      </c>
      <c r="AI126" s="127">
        <f t="shared" si="51"/>
        <v>12</v>
      </c>
      <c r="AJ126" s="127">
        <f t="shared" si="52"/>
        <v>13</v>
      </c>
      <c r="AK126" s="127">
        <f t="shared" si="53"/>
        <v>14</v>
      </c>
      <c r="AL126" s="127">
        <f t="shared" si="54"/>
        <v>15</v>
      </c>
      <c r="AM126" s="127">
        <f t="shared" si="55"/>
        <v>16</v>
      </c>
      <c r="AN126" s="128" t="str">
        <f t="shared" si="56"/>
        <v/>
      </c>
      <c r="AO126" s="127">
        <f t="shared" ca="1" si="57"/>
        <v>17</v>
      </c>
      <c r="AP126" s="127" t="b">
        <f t="shared" ca="1" si="58"/>
        <v>1</v>
      </c>
      <c r="AQ126" s="127" t="b">
        <f t="shared" ca="1" si="59"/>
        <v>1</v>
      </c>
      <c r="AR126" s="127" t="b">
        <f t="shared" si="60"/>
        <v>0</v>
      </c>
      <c r="AS126" s="127" t="b">
        <f t="shared" si="61"/>
        <v>0</v>
      </c>
      <c r="AT126" s="127" t="b">
        <f t="shared" ca="1" si="62"/>
        <v>1</v>
      </c>
      <c r="AU126" s="127" t="b">
        <f t="shared" ca="1" si="63"/>
        <v>1</v>
      </c>
      <c r="AV126" s="127" t="b">
        <f t="shared" ca="1" si="64"/>
        <v>1</v>
      </c>
      <c r="AW126" s="127" t="b">
        <f t="shared" ca="1" si="65"/>
        <v>1</v>
      </c>
      <c r="AX126" s="127" t="b">
        <f t="shared" ca="1" si="66"/>
        <v>1</v>
      </c>
      <c r="AY126" s="127" t="b">
        <f t="shared" ca="1" si="67"/>
        <v>1</v>
      </c>
      <c r="AZ126" s="127" t="b">
        <f t="shared" ca="1" si="68"/>
        <v>1</v>
      </c>
      <c r="BA126" s="127" t="b">
        <f t="shared" ca="1" si="69"/>
        <v>1</v>
      </c>
      <c r="BB126" s="127" t="b">
        <f t="shared" ca="1" si="70"/>
        <v>1</v>
      </c>
      <c r="BC126" s="127" t="b">
        <f t="shared" ca="1" si="71"/>
        <v>1</v>
      </c>
      <c r="BD126" s="127" t="b">
        <f t="shared" ca="1" si="72"/>
        <v>1</v>
      </c>
      <c r="BE126" s="127" t="b">
        <f t="shared" ca="1" si="73"/>
        <v>1</v>
      </c>
      <c r="BF126" s="127" t="b">
        <f t="shared" ca="1" si="74"/>
        <v>1</v>
      </c>
      <c r="BG126" s="129" t="b">
        <f t="shared" si="75"/>
        <v>0</v>
      </c>
    </row>
    <row r="127" spans="1:59" ht="24.95" customHeight="1" x14ac:dyDescent="0.2">
      <c r="A127" s="74"/>
      <c r="B127" s="69"/>
      <c r="C127" s="75"/>
      <c r="D127" s="68"/>
      <c r="E127" s="68"/>
      <c r="F127" s="67"/>
      <c r="G127" s="67"/>
      <c r="H127" s="67"/>
      <c r="I127" s="67"/>
      <c r="J127" s="70"/>
      <c r="K127" s="71"/>
      <c r="L127" s="72"/>
      <c r="M127" s="72"/>
      <c r="N127" s="72"/>
      <c r="O127" s="72"/>
      <c r="P127" s="72"/>
      <c r="Q127" s="72"/>
      <c r="R127" s="72"/>
      <c r="S127" s="73"/>
      <c r="U127" s="125" t="str">
        <f>IF(W127,VLOOKUP(MIN(X127:AO127),'Data Validation (hidden)'!$B$2:$C$20,2,FALSE),IF(COUNTA(B127:S127)&gt;0,"'Scheme Name' missing but values entered in other columns",""))</f>
        <v/>
      </c>
      <c r="W127" s="126" t="b">
        <f t="shared" si="39"/>
        <v>0</v>
      </c>
      <c r="X127" s="127">
        <f t="shared" si="40"/>
        <v>1</v>
      </c>
      <c r="Y127" s="127">
        <f t="shared" si="41"/>
        <v>2</v>
      </c>
      <c r="Z127" s="127">
        <f t="shared" si="42"/>
        <v>3</v>
      </c>
      <c r="AA127" s="127">
        <f t="shared" si="43"/>
        <v>4</v>
      </c>
      <c r="AB127" s="127">
        <f t="shared" si="44"/>
        <v>5</v>
      </c>
      <c r="AC127" s="127" t="str">
        <f t="shared" si="45"/>
        <v/>
      </c>
      <c r="AD127" s="127" t="str">
        <f t="shared" si="46"/>
        <v/>
      </c>
      <c r="AE127" s="127" t="str">
        <f t="shared" si="47"/>
        <v/>
      </c>
      <c r="AF127" s="127" t="str">
        <f t="shared" si="48"/>
        <v/>
      </c>
      <c r="AG127" s="127">
        <f t="shared" si="49"/>
        <v>10</v>
      </c>
      <c r="AH127" s="127">
        <f t="shared" si="50"/>
        <v>11</v>
      </c>
      <c r="AI127" s="127">
        <f t="shared" si="51"/>
        <v>12</v>
      </c>
      <c r="AJ127" s="127">
        <f t="shared" si="52"/>
        <v>13</v>
      </c>
      <c r="AK127" s="127">
        <f t="shared" si="53"/>
        <v>14</v>
      </c>
      <c r="AL127" s="127">
        <f t="shared" si="54"/>
        <v>15</v>
      </c>
      <c r="AM127" s="127">
        <f t="shared" si="55"/>
        <v>16</v>
      </c>
      <c r="AN127" s="128" t="str">
        <f t="shared" si="56"/>
        <v/>
      </c>
      <c r="AO127" s="127">
        <f t="shared" ca="1" si="57"/>
        <v>17</v>
      </c>
      <c r="AP127" s="127" t="b">
        <f t="shared" ca="1" si="58"/>
        <v>1</v>
      </c>
      <c r="AQ127" s="127" t="b">
        <f t="shared" ca="1" si="59"/>
        <v>1</v>
      </c>
      <c r="AR127" s="127" t="b">
        <f t="shared" si="60"/>
        <v>0</v>
      </c>
      <c r="AS127" s="127" t="b">
        <f t="shared" si="61"/>
        <v>0</v>
      </c>
      <c r="AT127" s="127" t="b">
        <f t="shared" ca="1" si="62"/>
        <v>1</v>
      </c>
      <c r="AU127" s="127" t="b">
        <f t="shared" ca="1" si="63"/>
        <v>1</v>
      </c>
      <c r="AV127" s="127" t="b">
        <f t="shared" ca="1" si="64"/>
        <v>1</v>
      </c>
      <c r="AW127" s="127" t="b">
        <f t="shared" ca="1" si="65"/>
        <v>1</v>
      </c>
      <c r="AX127" s="127" t="b">
        <f t="shared" ca="1" si="66"/>
        <v>1</v>
      </c>
      <c r="AY127" s="127" t="b">
        <f t="shared" ca="1" si="67"/>
        <v>1</v>
      </c>
      <c r="AZ127" s="127" t="b">
        <f t="shared" ca="1" si="68"/>
        <v>1</v>
      </c>
      <c r="BA127" s="127" t="b">
        <f t="shared" ca="1" si="69"/>
        <v>1</v>
      </c>
      <c r="BB127" s="127" t="b">
        <f t="shared" ca="1" si="70"/>
        <v>1</v>
      </c>
      <c r="BC127" s="127" t="b">
        <f t="shared" ca="1" si="71"/>
        <v>1</v>
      </c>
      <c r="BD127" s="127" t="b">
        <f t="shared" ca="1" si="72"/>
        <v>1</v>
      </c>
      <c r="BE127" s="127" t="b">
        <f t="shared" ca="1" si="73"/>
        <v>1</v>
      </c>
      <c r="BF127" s="127" t="b">
        <f t="shared" ca="1" si="74"/>
        <v>1</v>
      </c>
      <c r="BG127" s="129" t="b">
        <f t="shared" si="75"/>
        <v>0</v>
      </c>
    </row>
    <row r="128" spans="1:59" ht="24.95" customHeight="1" x14ac:dyDescent="0.2">
      <c r="A128" s="74"/>
      <c r="B128" s="69"/>
      <c r="C128" s="75"/>
      <c r="D128" s="68"/>
      <c r="E128" s="68"/>
      <c r="F128" s="67"/>
      <c r="G128" s="67"/>
      <c r="H128" s="67"/>
      <c r="I128" s="67"/>
      <c r="J128" s="70"/>
      <c r="K128" s="71"/>
      <c r="L128" s="72"/>
      <c r="M128" s="72"/>
      <c r="N128" s="72"/>
      <c r="O128" s="72"/>
      <c r="P128" s="72"/>
      <c r="Q128" s="72"/>
      <c r="R128" s="72"/>
      <c r="S128" s="73"/>
      <c r="U128" s="125" t="str">
        <f>IF(W128,VLOOKUP(MIN(X128:AO128),'Data Validation (hidden)'!$B$2:$C$20,2,FALSE),IF(COUNTA(B128:S128)&gt;0,"'Scheme Name' missing but values entered in other columns",""))</f>
        <v/>
      </c>
      <c r="W128" s="126" t="b">
        <f t="shared" si="39"/>
        <v>0</v>
      </c>
      <c r="X128" s="127">
        <f t="shared" si="40"/>
        <v>1</v>
      </c>
      <c r="Y128" s="127">
        <f t="shared" si="41"/>
        <v>2</v>
      </c>
      <c r="Z128" s="127">
        <f t="shared" si="42"/>
        <v>3</v>
      </c>
      <c r="AA128" s="127">
        <f t="shared" si="43"/>
        <v>4</v>
      </c>
      <c r="AB128" s="127">
        <f t="shared" si="44"/>
        <v>5</v>
      </c>
      <c r="AC128" s="127" t="str">
        <f t="shared" si="45"/>
        <v/>
      </c>
      <c r="AD128" s="127" t="str">
        <f t="shared" si="46"/>
        <v/>
      </c>
      <c r="AE128" s="127" t="str">
        <f t="shared" si="47"/>
        <v/>
      </c>
      <c r="AF128" s="127" t="str">
        <f t="shared" si="48"/>
        <v/>
      </c>
      <c r="AG128" s="127">
        <f t="shared" si="49"/>
        <v>10</v>
      </c>
      <c r="AH128" s="127">
        <f t="shared" si="50"/>
        <v>11</v>
      </c>
      <c r="AI128" s="127">
        <f t="shared" si="51"/>
        <v>12</v>
      </c>
      <c r="AJ128" s="127">
        <f t="shared" si="52"/>
        <v>13</v>
      </c>
      <c r="AK128" s="127">
        <f t="shared" si="53"/>
        <v>14</v>
      </c>
      <c r="AL128" s="127">
        <f t="shared" si="54"/>
        <v>15</v>
      </c>
      <c r="AM128" s="127">
        <f t="shared" si="55"/>
        <v>16</v>
      </c>
      <c r="AN128" s="128" t="str">
        <f t="shared" si="56"/>
        <v/>
      </c>
      <c r="AO128" s="127">
        <f t="shared" ca="1" si="57"/>
        <v>17</v>
      </c>
      <c r="AP128" s="127" t="b">
        <f t="shared" ca="1" si="58"/>
        <v>1</v>
      </c>
      <c r="AQ128" s="127" t="b">
        <f t="shared" ca="1" si="59"/>
        <v>1</v>
      </c>
      <c r="AR128" s="127" t="b">
        <f t="shared" si="60"/>
        <v>0</v>
      </c>
      <c r="AS128" s="127" t="b">
        <f t="shared" si="61"/>
        <v>0</v>
      </c>
      <c r="AT128" s="127" t="b">
        <f t="shared" ca="1" si="62"/>
        <v>1</v>
      </c>
      <c r="AU128" s="127" t="b">
        <f t="shared" ca="1" si="63"/>
        <v>1</v>
      </c>
      <c r="AV128" s="127" t="b">
        <f t="shared" ca="1" si="64"/>
        <v>1</v>
      </c>
      <c r="AW128" s="127" t="b">
        <f t="shared" ca="1" si="65"/>
        <v>1</v>
      </c>
      <c r="AX128" s="127" t="b">
        <f t="shared" ca="1" si="66"/>
        <v>1</v>
      </c>
      <c r="AY128" s="127" t="b">
        <f t="shared" ca="1" si="67"/>
        <v>1</v>
      </c>
      <c r="AZ128" s="127" t="b">
        <f t="shared" ca="1" si="68"/>
        <v>1</v>
      </c>
      <c r="BA128" s="127" t="b">
        <f t="shared" ca="1" si="69"/>
        <v>1</v>
      </c>
      <c r="BB128" s="127" t="b">
        <f t="shared" ca="1" si="70"/>
        <v>1</v>
      </c>
      <c r="BC128" s="127" t="b">
        <f t="shared" ca="1" si="71"/>
        <v>1</v>
      </c>
      <c r="BD128" s="127" t="b">
        <f t="shared" ca="1" si="72"/>
        <v>1</v>
      </c>
      <c r="BE128" s="127" t="b">
        <f t="shared" ca="1" si="73"/>
        <v>1</v>
      </c>
      <c r="BF128" s="127" t="b">
        <f t="shared" ca="1" si="74"/>
        <v>1</v>
      </c>
      <c r="BG128" s="129" t="b">
        <f t="shared" si="75"/>
        <v>0</v>
      </c>
    </row>
    <row r="129" spans="1:59" ht="24.95" customHeight="1" x14ac:dyDescent="0.2">
      <c r="A129" s="74"/>
      <c r="B129" s="69"/>
      <c r="C129" s="75"/>
      <c r="D129" s="68"/>
      <c r="E129" s="68"/>
      <c r="F129" s="67"/>
      <c r="G129" s="67"/>
      <c r="H129" s="67"/>
      <c r="I129" s="67"/>
      <c r="J129" s="70"/>
      <c r="K129" s="71"/>
      <c r="L129" s="72"/>
      <c r="M129" s="72"/>
      <c r="N129" s="72"/>
      <c r="O129" s="72"/>
      <c r="P129" s="72"/>
      <c r="Q129" s="72"/>
      <c r="R129" s="72"/>
      <c r="S129" s="73"/>
      <c r="U129" s="125" t="str">
        <f>IF(W129,VLOOKUP(MIN(X129:AO129),'Data Validation (hidden)'!$B$2:$C$20,2,FALSE),IF(COUNTA(B129:S129)&gt;0,"'Scheme Name' missing but values entered in other columns",""))</f>
        <v/>
      </c>
      <c r="W129" s="126" t="b">
        <f t="shared" si="39"/>
        <v>0</v>
      </c>
      <c r="X129" s="127">
        <f t="shared" si="40"/>
        <v>1</v>
      </c>
      <c r="Y129" s="127">
        <f t="shared" si="41"/>
        <v>2</v>
      </c>
      <c r="Z129" s="127">
        <f t="shared" si="42"/>
        <v>3</v>
      </c>
      <c r="AA129" s="127">
        <f t="shared" si="43"/>
        <v>4</v>
      </c>
      <c r="AB129" s="127">
        <f t="shared" si="44"/>
        <v>5</v>
      </c>
      <c r="AC129" s="127" t="str">
        <f t="shared" si="45"/>
        <v/>
      </c>
      <c r="AD129" s="127" t="str">
        <f t="shared" si="46"/>
        <v/>
      </c>
      <c r="AE129" s="127" t="str">
        <f t="shared" si="47"/>
        <v/>
      </c>
      <c r="AF129" s="127" t="str">
        <f t="shared" si="48"/>
        <v/>
      </c>
      <c r="AG129" s="127">
        <f t="shared" si="49"/>
        <v>10</v>
      </c>
      <c r="AH129" s="127">
        <f t="shared" si="50"/>
        <v>11</v>
      </c>
      <c r="AI129" s="127">
        <f t="shared" si="51"/>
        <v>12</v>
      </c>
      <c r="AJ129" s="127">
        <f t="shared" si="52"/>
        <v>13</v>
      </c>
      <c r="AK129" s="127">
        <f t="shared" si="53"/>
        <v>14</v>
      </c>
      <c r="AL129" s="127">
        <f t="shared" si="54"/>
        <v>15</v>
      </c>
      <c r="AM129" s="127">
        <f t="shared" si="55"/>
        <v>16</v>
      </c>
      <c r="AN129" s="128" t="str">
        <f t="shared" si="56"/>
        <v/>
      </c>
      <c r="AO129" s="127">
        <f t="shared" ca="1" si="57"/>
        <v>17</v>
      </c>
      <c r="AP129" s="127" t="b">
        <f t="shared" ca="1" si="58"/>
        <v>1</v>
      </c>
      <c r="AQ129" s="127" t="b">
        <f t="shared" ca="1" si="59"/>
        <v>1</v>
      </c>
      <c r="AR129" s="127" t="b">
        <f t="shared" si="60"/>
        <v>0</v>
      </c>
      <c r="AS129" s="127" t="b">
        <f t="shared" si="61"/>
        <v>0</v>
      </c>
      <c r="AT129" s="127" t="b">
        <f t="shared" ca="1" si="62"/>
        <v>1</v>
      </c>
      <c r="AU129" s="127" t="b">
        <f t="shared" ca="1" si="63"/>
        <v>1</v>
      </c>
      <c r="AV129" s="127" t="b">
        <f t="shared" ca="1" si="64"/>
        <v>1</v>
      </c>
      <c r="AW129" s="127" t="b">
        <f t="shared" ca="1" si="65"/>
        <v>1</v>
      </c>
      <c r="AX129" s="127" t="b">
        <f t="shared" ca="1" si="66"/>
        <v>1</v>
      </c>
      <c r="AY129" s="127" t="b">
        <f t="shared" ca="1" si="67"/>
        <v>1</v>
      </c>
      <c r="AZ129" s="127" t="b">
        <f t="shared" ca="1" si="68"/>
        <v>1</v>
      </c>
      <c r="BA129" s="127" t="b">
        <f t="shared" ca="1" si="69"/>
        <v>1</v>
      </c>
      <c r="BB129" s="127" t="b">
        <f t="shared" ca="1" si="70"/>
        <v>1</v>
      </c>
      <c r="BC129" s="127" t="b">
        <f t="shared" ca="1" si="71"/>
        <v>1</v>
      </c>
      <c r="BD129" s="127" t="b">
        <f t="shared" ca="1" si="72"/>
        <v>1</v>
      </c>
      <c r="BE129" s="127" t="b">
        <f t="shared" ca="1" si="73"/>
        <v>1</v>
      </c>
      <c r="BF129" s="127" t="b">
        <f t="shared" ca="1" si="74"/>
        <v>1</v>
      </c>
      <c r="BG129" s="129" t="b">
        <f t="shared" si="75"/>
        <v>0</v>
      </c>
    </row>
    <row r="130" spans="1:59" ht="24.95" customHeight="1" x14ac:dyDescent="0.2">
      <c r="A130" s="74"/>
      <c r="B130" s="69"/>
      <c r="C130" s="75"/>
      <c r="D130" s="68"/>
      <c r="E130" s="68"/>
      <c r="F130" s="67"/>
      <c r="G130" s="67"/>
      <c r="H130" s="67"/>
      <c r="I130" s="67"/>
      <c r="J130" s="70"/>
      <c r="K130" s="71"/>
      <c r="L130" s="72"/>
      <c r="M130" s="72"/>
      <c r="N130" s="72"/>
      <c r="O130" s="72"/>
      <c r="P130" s="72"/>
      <c r="Q130" s="72"/>
      <c r="R130" s="72"/>
      <c r="S130" s="73"/>
      <c r="U130" s="125" t="str">
        <f>IF(W130,VLOOKUP(MIN(X130:AO130),'Data Validation (hidden)'!$B$2:$C$20,2,FALSE),IF(COUNTA(B130:S130)&gt;0,"'Scheme Name' missing but values entered in other columns",""))</f>
        <v/>
      </c>
      <c r="W130" s="126" t="b">
        <f t="shared" si="39"/>
        <v>0</v>
      </c>
      <c r="X130" s="127">
        <f t="shared" si="40"/>
        <v>1</v>
      </c>
      <c r="Y130" s="127">
        <f t="shared" si="41"/>
        <v>2</v>
      </c>
      <c r="Z130" s="127">
        <f t="shared" si="42"/>
        <v>3</v>
      </c>
      <c r="AA130" s="127">
        <f t="shared" si="43"/>
        <v>4</v>
      </c>
      <c r="AB130" s="127">
        <f t="shared" si="44"/>
        <v>5</v>
      </c>
      <c r="AC130" s="127" t="str">
        <f t="shared" si="45"/>
        <v/>
      </c>
      <c r="AD130" s="127" t="str">
        <f t="shared" si="46"/>
        <v/>
      </c>
      <c r="AE130" s="127" t="str">
        <f t="shared" si="47"/>
        <v/>
      </c>
      <c r="AF130" s="127" t="str">
        <f t="shared" si="48"/>
        <v/>
      </c>
      <c r="AG130" s="127">
        <f t="shared" si="49"/>
        <v>10</v>
      </c>
      <c r="AH130" s="127">
        <f t="shared" si="50"/>
        <v>11</v>
      </c>
      <c r="AI130" s="127">
        <f t="shared" si="51"/>
        <v>12</v>
      </c>
      <c r="AJ130" s="127">
        <f t="shared" si="52"/>
        <v>13</v>
      </c>
      <c r="AK130" s="127">
        <f t="shared" si="53"/>
        <v>14</v>
      </c>
      <c r="AL130" s="127">
        <f t="shared" si="54"/>
        <v>15</v>
      </c>
      <c r="AM130" s="127">
        <f t="shared" si="55"/>
        <v>16</v>
      </c>
      <c r="AN130" s="128" t="str">
        <f t="shared" si="56"/>
        <v/>
      </c>
      <c r="AO130" s="127">
        <f t="shared" ca="1" si="57"/>
        <v>17</v>
      </c>
      <c r="AP130" s="127" t="b">
        <f t="shared" ca="1" si="58"/>
        <v>1</v>
      </c>
      <c r="AQ130" s="127" t="b">
        <f t="shared" ca="1" si="59"/>
        <v>1</v>
      </c>
      <c r="AR130" s="127" t="b">
        <f t="shared" si="60"/>
        <v>0</v>
      </c>
      <c r="AS130" s="127" t="b">
        <f t="shared" si="61"/>
        <v>0</v>
      </c>
      <c r="AT130" s="127" t="b">
        <f t="shared" ca="1" si="62"/>
        <v>1</v>
      </c>
      <c r="AU130" s="127" t="b">
        <f t="shared" ca="1" si="63"/>
        <v>1</v>
      </c>
      <c r="AV130" s="127" t="b">
        <f t="shared" ca="1" si="64"/>
        <v>1</v>
      </c>
      <c r="AW130" s="127" t="b">
        <f t="shared" ca="1" si="65"/>
        <v>1</v>
      </c>
      <c r="AX130" s="127" t="b">
        <f t="shared" ca="1" si="66"/>
        <v>1</v>
      </c>
      <c r="AY130" s="127" t="b">
        <f t="shared" ca="1" si="67"/>
        <v>1</v>
      </c>
      <c r="AZ130" s="127" t="b">
        <f t="shared" ca="1" si="68"/>
        <v>1</v>
      </c>
      <c r="BA130" s="127" t="b">
        <f t="shared" ca="1" si="69"/>
        <v>1</v>
      </c>
      <c r="BB130" s="127" t="b">
        <f t="shared" ca="1" si="70"/>
        <v>1</v>
      </c>
      <c r="BC130" s="127" t="b">
        <f t="shared" ca="1" si="71"/>
        <v>1</v>
      </c>
      <c r="BD130" s="127" t="b">
        <f t="shared" ca="1" si="72"/>
        <v>1</v>
      </c>
      <c r="BE130" s="127" t="b">
        <f t="shared" ca="1" si="73"/>
        <v>1</v>
      </c>
      <c r="BF130" s="127" t="b">
        <f t="shared" ca="1" si="74"/>
        <v>1</v>
      </c>
      <c r="BG130" s="129" t="b">
        <f t="shared" si="75"/>
        <v>0</v>
      </c>
    </row>
    <row r="131" spans="1:59" ht="24.95" customHeight="1" x14ac:dyDescent="0.2">
      <c r="A131" s="74"/>
      <c r="B131" s="69"/>
      <c r="C131" s="75"/>
      <c r="D131" s="68"/>
      <c r="E131" s="68"/>
      <c r="F131" s="67"/>
      <c r="G131" s="67"/>
      <c r="H131" s="67"/>
      <c r="I131" s="67"/>
      <c r="J131" s="70"/>
      <c r="K131" s="71"/>
      <c r="L131" s="72"/>
      <c r="M131" s="72"/>
      <c r="N131" s="72"/>
      <c r="O131" s="72"/>
      <c r="P131" s="72"/>
      <c r="Q131" s="72"/>
      <c r="R131" s="72"/>
      <c r="S131" s="73"/>
      <c r="U131" s="125" t="str">
        <f>IF(W131,VLOOKUP(MIN(X131:AO131),'Data Validation (hidden)'!$B$2:$C$20,2,FALSE),IF(COUNTA(B131:S131)&gt;0,"'Scheme Name' missing but values entered in other columns",""))</f>
        <v/>
      </c>
      <c r="W131" s="126" t="b">
        <f t="shared" si="39"/>
        <v>0</v>
      </c>
      <c r="X131" s="127">
        <f t="shared" si="40"/>
        <v>1</v>
      </c>
      <c r="Y131" s="127">
        <f t="shared" si="41"/>
        <v>2</v>
      </c>
      <c r="Z131" s="127">
        <f t="shared" si="42"/>
        <v>3</v>
      </c>
      <c r="AA131" s="127">
        <f t="shared" si="43"/>
        <v>4</v>
      </c>
      <c r="AB131" s="127">
        <f t="shared" si="44"/>
        <v>5</v>
      </c>
      <c r="AC131" s="127" t="str">
        <f t="shared" si="45"/>
        <v/>
      </c>
      <c r="AD131" s="127" t="str">
        <f t="shared" si="46"/>
        <v/>
      </c>
      <c r="AE131" s="127" t="str">
        <f t="shared" si="47"/>
        <v/>
      </c>
      <c r="AF131" s="127" t="str">
        <f t="shared" si="48"/>
        <v/>
      </c>
      <c r="AG131" s="127">
        <f t="shared" si="49"/>
        <v>10</v>
      </c>
      <c r="AH131" s="127">
        <f t="shared" si="50"/>
        <v>11</v>
      </c>
      <c r="AI131" s="127">
        <f t="shared" si="51"/>
        <v>12</v>
      </c>
      <c r="AJ131" s="127">
        <f t="shared" si="52"/>
        <v>13</v>
      </c>
      <c r="AK131" s="127">
        <f t="shared" si="53"/>
        <v>14</v>
      </c>
      <c r="AL131" s="127">
        <f t="shared" si="54"/>
        <v>15</v>
      </c>
      <c r="AM131" s="127">
        <f t="shared" si="55"/>
        <v>16</v>
      </c>
      <c r="AN131" s="128" t="str">
        <f t="shared" si="56"/>
        <v/>
      </c>
      <c r="AO131" s="127">
        <f t="shared" ca="1" si="57"/>
        <v>17</v>
      </c>
      <c r="AP131" s="127" t="b">
        <f t="shared" ca="1" si="58"/>
        <v>1</v>
      </c>
      <c r="AQ131" s="127" t="b">
        <f t="shared" ca="1" si="59"/>
        <v>1</v>
      </c>
      <c r="AR131" s="127" t="b">
        <f t="shared" si="60"/>
        <v>0</v>
      </c>
      <c r="AS131" s="127" t="b">
        <f t="shared" si="61"/>
        <v>0</v>
      </c>
      <c r="AT131" s="127" t="b">
        <f t="shared" ca="1" si="62"/>
        <v>1</v>
      </c>
      <c r="AU131" s="127" t="b">
        <f t="shared" ca="1" si="63"/>
        <v>1</v>
      </c>
      <c r="AV131" s="127" t="b">
        <f t="shared" ca="1" si="64"/>
        <v>1</v>
      </c>
      <c r="AW131" s="127" t="b">
        <f t="shared" ca="1" si="65"/>
        <v>1</v>
      </c>
      <c r="AX131" s="127" t="b">
        <f t="shared" ca="1" si="66"/>
        <v>1</v>
      </c>
      <c r="AY131" s="127" t="b">
        <f t="shared" ca="1" si="67"/>
        <v>1</v>
      </c>
      <c r="AZ131" s="127" t="b">
        <f t="shared" ca="1" si="68"/>
        <v>1</v>
      </c>
      <c r="BA131" s="127" t="b">
        <f t="shared" ca="1" si="69"/>
        <v>1</v>
      </c>
      <c r="BB131" s="127" t="b">
        <f t="shared" ca="1" si="70"/>
        <v>1</v>
      </c>
      <c r="BC131" s="127" t="b">
        <f t="shared" ca="1" si="71"/>
        <v>1</v>
      </c>
      <c r="BD131" s="127" t="b">
        <f t="shared" ca="1" si="72"/>
        <v>1</v>
      </c>
      <c r="BE131" s="127" t="b">
        <f t="shared" ca="1" si="73"/>
        <v>1</v>
      </c>
      <c r="BF131" s="127" t="b">
        <f t="shared" ca="1" si="74"/>
        <v>1</v>
      </c>
      <c r="BG131" s="129" t="b">
        <f t="shared" si="75"/>
        <v>0</v>
      </c>
    </row>
    <row r="132" spans="1:59" ht="24.95" customHeight="1" x14ac:dyDescent="0.2">
      <c r="A132" s="74"/>
      <c r="B132" s="69"/>
      <c r="C132" s="75"/>
      <c r="D132" s="68"/>
      <c r="E132" s="68"/>
      <c r="F132" s="67"/>
      <c r="G132" s="67"/>
      <c r="H132" s="67"/>
      <c r="I132" s="67"/>
      <c r="J132" s="70"/>
      <c r="K132" s="71"/>
      <c r="L132" s="72"/>
      <c r="M132" s="72"/>
      <c r="N132" s="72"/>
      <c r="O132" s="72"/>
      <c r="P132" s="72"/>
      <c r="Q132" s="72"/>
      <c r="R132" s="72"/>
      <c r="S132" s="73"/>
      <c r="U132" s="125" t="str">
        <f>IF(W132,VLOOKUP(MIN(X132:AO132),'Data Validation (hidden)'!$B$2:$C$20,2,FALSE),IF(COUNTA(B132:S132)&gt;0,"'Scheme Name' missing but values entered in other columns",""))</f>
        <v/>
      </c>
      <c r="W132" s="126" t="b">
        <f t="shared" si="39"/>
        <v>0</v>
      </c>
      <c r="X132" s="127">
        <f t="shared" si="40"/>
        <v>1</v>
      </c>
      <c r="Y132" s="127">
        <f t="shared" si="41"/>
        <v>2</v>
      </c>
      <c r="Z132" s="127">
        <f t="shared" si="42"/>
        <v>3</v>
      </c>
      <c r="AA132" s="127">
        <f t="shared" si="43"/>
        <v>4</v>
      </c>
      <c r="AB132" s="127">
        <f t="shared" si="44"/>
        <v>5</v>
      </c>
      <c r="AC132" s="127" t="str">
        <f t="shared" si="45"/>
        <v/>
      </c>
      <c r="AD132" s="127" t="str">
        <f t="shared" si="46"/>
        <v/>
      </c>
      <c r="AE132" s="127" t="str">
        <f t="shared" si="47"/>
        <v/>
      </c>
      <c r="AF132" s="127" t="str">
        <f t="shared" si="48"/>
        <v/>
      </c>
      <c r="AG132" s="127">
        <f t="shared" si="49"/>
        <v>10</v>
      </c>
      <c r="AH132" s="127">
        <f t="shared" si="50"/>
        <v>11</v>
      </c>
      <c r="AI132" s="127">
        <f t="shared" si="51"/>
        <v>12</v>
      </c>
      <c r="AJ132" s="127">
        <f t="shared" si="52"/>
        <v>13</v>
      </c>
      <c r="AK132" s="127">
        <f t="shared" si="53"/>
        <v>14</v>
      </c>
      <c r="AL132" s="127">
        <f t="shared" si="54"/>
        <v>15</v>
      </c>
      <c r="AM132" s="127">
        <f t="shared" si="55"/>
        <v>16</v>
      </c>
      <c r="AN132" s="128" t="str">
        <f t="shared" si="56"/>
        <v/>
      </c>
      <c r="AO132" s="127">
        <f t="shared" ca="1" si="57"/>
        <v>17</v>
      </c>
      <c r="AP132" s="127" t="b">
        <f t="shared" ca="1" si="58"/>
        <v>1</v>
      </c>
      <c r="AQ132" s="127" t="b">
        <f t="shared" ca="1" si="59"/>
        <v>1</v>
      </c>
      <c r="AR132" s="127" t="b">
        <f t="shared" si="60"/>
        <v>0</v>
      </c>
      <c r="AS132" s="127" t="b">
        <f t="shared" si="61"/>
        <v>0</v>
      </c>
      <c r="AT132" s="127" t="b">
        <f t="shared" ca="1" si="62"/>
        <v>1</v>
      </c>
      <c r="AU132" s="127" t="b">
        <f t="shared" ca="1" si="63"/>
        <v>1</v>
      </c>
      <c r="AV132" s="127" t="b">
        <f t="shared" ca="1" si="64"/>
        <v>1</v>
      </c>
      <c r="AW132" s="127" t="b">
        <f t="shared" ca="1" si="65"/>
        <v>1</v>
      </c>
      <c r="AX132" s="127" t="b">
        <f t="shared" ca="1" si="66"/>
        <v>1</v>
      </c>
      <c r="AY132" s="127" t="b">
        <f t="shared" ca="1" si="67"/>
        <v>1</v>
      </c>
      <c r="AZ132" s="127" t="b">
        <f t="shared" ca="1" si="68"/>
        <v>1</v>
      </c>
      <c r="BA132" s="127" t="b">
        <f t="shared" ca="1" si="69"/>
        <v>1</v>
      </c>
      <c r="BB132" s="127" t="b">
        <f t="shared" ca="1" si="70"/>
        <v>1</v>
      </c>
      <c r="BC132" s="127" t="b">
        <f t="shared" ca="1" si="71"/>
        <v>1</v>
      </c>
      <c r="BD132" s="127" t="b">
        <f t="shared" ca="1" si="72"/>
        <v>1</v>
      </c>
      <c r="BE132" s="127" t="b">
        <f t="shared" ca="1" si="73"/>
        <v>1</v>
      </c>
      <c r="BF132" s="127" t="b">
        <f t="shared" ca="1" si="74"/>
        <v>1</v>
      </c>
      <c r="BG132" s="129" t="b">
        <f t="shared" si="75"/>
        <v>0</v>
      </c>
    </row>
    <row r="133" spans="1:59" ht="24.95" customHeight="1" x14ac:dyDescent="0.2">
      <c r="A133" s="74"/>
      <c r="B133" s="69"/>
      <c r="C133" s="75"/>
      <c r="D133" s="68"/>
      <c r="E133" s="68"/>
      <c r="F133" s="67"/>
      <c r="G133" s="67"/>
      <c r="H133" s="67"/>
      <c r="I133" s="67"/>
      <c r="J133" s="70"/>
      <c r="K133" s="71"/>
      <c r="L133" s="72"/>
      <c r="M133" s="72"/>
      <c r="N133" s="72"/>
      <c r="O133" s="72"/>
      <c r="P133" s="72"/>
      <c r="Q133" s="72"/>
      <c r="R133" s="72"/>
      <c r="S133" s="73"/>
      <c r="U133" s="125" t="str">
        <f>IF(W133,VLOOKUP(MIN(X133:AO133),'Data Validation (hidden)'!$B$2:$C$20,2,FALSE),IF(COUNTA(B133:S133)&gt;0,"'Scheme Name' missing but values entered in other columns",""))</f>
        <v/>
      </c>
      <c r="W133" s="126" t="b">
        <f t="shared" si="39"/>
        <v>0</v>
      </c>
      <c r="X133" s="127">
        <f t="shared" si="40"/>
        <v>1</v>
      </c>
      <c r="Y133" s="127">
        <f t="shared" si="41"/>
        <v>2</v>
      </c>
      <c r="Z133" s="127">
        <f t="shared" si="42"/>
        <v>3</v>
      </c>
      <c r="AA133" s="127">
        <f t="shared" si="43"/>
        <v>4</v>
      </c>
      <c r="AB133" s="127">
        <f t="shared" si="44"/>
        <v>5</v>
      </c>
      <c r="AC133" s="127" t="str">
        <f t="shared" si="45"/>
        <v/>
      </c>
      <c r="AD133" s="127" t="str">
        <f t="shared" si="46"/>
        <v/>
      </c>
      <c r="AE133" s="127" t="str">
        <f t="shared" si="47"/>
        <v/>
      </c>
      <c r="AF133" s="127" t="str">
        <f t="shared" si="48"/>
        <v/>
      </c>
      <c r="AG133" s="127">
        <f t="shared" si="49"/>
        <v>10</v>
      </c>
      <c r="AH133" s="127">
        <f t="shared" si="50"/>
        <v>11</v>
      </c>
      <c r="AI133" s="127">
        <f t="shared" si="51"/>
        <v>12</v>
      </c>
      <c r="AJ133" s="127">
        <f t="shared" si="52"/>
        <v>13</v>
      </c>
      <c r="AK133" s="127">
        <f t="shared" si="53"/>
        <v>14</v>
      </c>
      <c r="AL133" s="127">
        <f t="shared" si="54"/>
        <v>15</v>
      </c>
      <c r="AM133" s="127">
        <f t="shared" si="55"/>
        <v>16</v>
      </c>
      <c r="AN133" s="128" t="str">
        <f t="shared" si="56"/>
        <v/>
      </c>
      <c r="AO133" s="127">
        <f t="shared" ca="1" si="57"/>
        <v>17</v>
      </c>
      <c r="AP133" s="127" t="b">
        <f t="shared" ca="1" si="58"/>
        <v>1</v>
      </c>
      <c r="AQ133" s="127" t="b">
        <f t="shared" ca="1" si="59"/>
        <v>1</v>
      </c>
      <c r="AR133" s="127" t="b">
        <f t="shared" si="60"/>
        <v>0</v>
      </c>
      <c r="AS133" s="127" t="b">
        <f t="shared" si="61"/>
        <v>0</v>
      </c>
      <c r="AT133" s="127" t="b">
        <f t="shared" ca="1" si="62"/>
        <v>1</v>
      </c>
      <c r="AU133" s="127" t="b">
        <f t="shared" ca="1" si="63"/>
        <v>1</v>
      </c>
      <c r="AV133" s="127" t="b">
        <f t="shared" ca="1" si="64"/>
        <v>1</v>
      </c>
      <c r="AW133" s="127" t="b">
        <f t="shared" ca="1" si="65"/>
        <v>1</v>
      </c>
      <c r="AX133" s="127" t="b">
        <f t="shared" ca="1" si="66"/>
        <v>1</v>
      </c>
      <c r="AY133" s="127" t="b">
        <f t="shared" ca="1" si="67"/>
        <v>1</v>
      </c>
      <c r="AZ133" s="127" t="b">
        <f t="shared" ca="1" si="68"/>
        <v>1</v>
      </c>
      <c r="BA133" s="127" t="b">
        <f t="shared" ca="1" si="69"/>
        <v>1</v>
      </c>
      <c r="BB133" s="127" t="b">
        <f t="shared" ca="1" si="70"/>
        <v>1</v>
      </c>
      <c r="BC133" s="127" t="b">
        <f t="shared" ca="1" si="71"/>
        <v>1</v>
      </c>
      <c r="BD133" s="127" t="b">
        <f t="shared" ca="1" si="72"/>
        <v>1</v>
      </c>
      <c r="BE133" s="127" t="b">
        <f t="shared" ca="1" si="73"/>
        <v>1</v>
      </c>
      <c r="BF133" s="127" t="b">
        <f t="shared" ca="1" si="74"/>
        <v>1</v>
      </c>
      <c r="BG133" s="129" t="b">
        <f t="shared" si="75"/>
        <v>0</v>
      </c>
    </row>
    <row r="134" spans="1:59" ht="24.95" customHeight="1" x14ac:dyDescent="0.2">
      <c r="A134" s="74"/>
      <c r="B134" s="69"/>
      <c r="C134" s="75"/>
      <c r="D134" s="68"/>
      <c r="E134" s="68"/>
      <c r="F134" s="67"/>
      <c r="G134" s="67"/>
      <c r="H134" s="67"/>
      <c r="I134" s="67"/>
      <c r="J134" s="70"/>
      <c r="K134" s="71"/>
      <c r="L134" s="72"/>
      <c r="M134" s="72"/>
      <c r="N134" s="72"/>
      <c r="O134" s="72"/>
      <c r="P134" s="72"/>
      <c r="Q134" s="72"/>
      <c r="R134" s="72"/>
      <c r="S134" s="73"/>
      <c r="U134" s="125" t="str">
        <f>IF(W134,VLOOKUP(MIN(X134:AO134),'Data Validation (hidden)'!$B$2:$C$20,2,FALSE),IF(COUNTA(B134:S134)&gt;0,"'Scheme Name' missing but values entered in other columns",""))</f>
        <v/>
      </c>
      <c r="W134" s="126" t="b">
        <f t="shared" si="39"/>
        <v>0</v>
      </c>
      <c r="X134" s="127">
        <f t="shared" si="40"/>
        <v>1</v>
      </c>
      <c r="Y134" s="127">
        <f t="shared" si="41"/>
        <v>2</v>
      </c>
      <c r="Z134" s="127">
        <f t="shared" si="42"/>
        <v>3</v>
      </c>
      <c r="AA134" s="127">
        <f t="shared" si="43"/>
        <v>4</v>
      </c>
      <c r="AB134" s="127">
        <f t="shared" si="44"/>
        <v>5</v>
      </c>
      <c r="AC134" s="127" t="str">
        <f t="shared" si="45"/>
        <v/>
      </c>
      <c r="AD134" s="127" t="str">
        <f t="shared" si="46"/>
        <v/>
      </c>
      <c r="AE134" s="127" t="str">
        <f t="shared" si="47"/>
        <v/>
      </c>
      <c r="AF134" s="127" t="str">
        <f t="shared" si="48"/>
        <v/>
      </c>
      <c r="AG134" s="127">
        <f t="shared" si="49"/>
        <v>10</v>
      </c>
      <c r="AH134" s="127">
        <f t="shared" si="50"/>
        <v>11</v>
      </c>
      <c r="AI134" s="127">
        <f t="shared" si="51"/>
        <v>12</v>
      </c>
      <c r="AJ134" s="127">
        <f t="shared" si="52"/>
        <v>13</v>
      </c>
      <c r="AK134" s="127">
        <f t="shared" si="53"/>
        <v>14</v>
      </c>
      <c r="AL134" s="127">
        <f t="shared" si="54"/>
        <v>15</v>
      </c>
      <c r="AM134" s="127">
        <f t="shared" si="55"/>
        <v>16</v>
      </c>
      <c r="AN134" s="128" t="str">
        <f t="shared" si="56"/>
        <v/>
      </c>
      <c r="AO134" s="127">
        <f t="shared" ca="1" si="57"/>
        <v>17</v>
      </c>
      <c r="AP134" s="127" t="b">
        <f t="shared" ca="1" si="58"/>
        <v>1</v>
      </c>
      <c r="AQ134" s="127" t="b">
        <f t="shared" ca="1" si="59"/>
        <v>1</v>
      </c>
      <c r="AR134" s="127" t="b">
        <f t="shared" si="60"/>
        <v>0</v>
      </c>
      <c r="AS134" s="127" t="b">
        <f t="shared" si="61"/>
        <v>0</v>
      </c>
      <c r="AT134" s="127" t="b">
        <f t="shared" ca="1" si="62"/>
        <v>1</v>
      </c>
      <c r="AU134" s="127" t="b">
        <f t="shared" ca="1" si="63"/>
        <v>1</v>
      </c>
      <c r="AV134" s="127" t="b">
        <f t="shared" ca="1" si="64"/>
        <v>1</v>
      </c>
      <c r="AW134" s="127" t="b">
        <f t="shared" ca="1" si="65"/>
        <v>1</v>
      </c>
      <c r="AX134" s="127" t="b">
        <f t="shared" ca="1" si="66"/>
        <v>1</v>
      </c>
      <c r="AY134" s="127" t="b">
        <f t="shared" ca="1" si="67"/>
        <v>1</v>
      </c>
      <c r="AZ134" s="127" t="b">
        <f t="shared" ca="1" si="68"/>
        <v>1</v>
      </c>
      <c r="BA134" s="127" t="b">
        <f t="shared" ca="1" si="69"/>
        <v>1</v>
      </c>
      <c r="BB134" s="127" t="b">
        <f t="shared" ca="1" si="70"/>
        <v>1</v>
      </c>
      <c r="BC134" s="127" t="b">
        <f t="shared" ca="1" si="71"/>
        <v>1</v>
      </c>
      <c r="BD134" s="127" t="b">
        <f t="shared" ca="1" si="72"/>
        <v>1</v>
      </c>
      <c r="BE134" s="127" t="b">
        <f t="shared" ca="1" si="73"/>
        <v>1</v>
      </c>
      <c r="BF134" s="127" t="b">
        <f t="shared" ca="1" si="74"/>
        <v>1</v>
      </c>
      <c r="BG134" s="129" t="b">
        <f t="shared" si="75"/>
        <v>0</v>
      </c>
    </row>
    <row r="135" spans="1:59" ht="24.95" customHeight="1" x14ac:dyDescent="0.2">
      <c r="A135" s="74"/>
      <c r="B135" s="69"/>
      <c r="C135" s="75"/>
      <c r="D135" s="68"/>
      <c r="E135" s="68"/>
      <c r="F135" s="67"/>
      <c r="G135" s="67"/>
      <c r="H135" s="67"/>
      <c r="I135" s="67"/>
      <c r="J135" s="70"/>
      <c r="K135" s="71"/>
      <c r="L135" s="72"/>
      <c r="M135" s="72"/>
      <c r="N135" s="72"/>
      <c r="O135" s="72"/>
      <c r="P135" s="72"/>
      <c r="Q135" s="72"/>
      <c r="R135" s="72"/>
      <c r="S135" s="73"/>
      <c r="U135" s="125" t="str">
        <f>IF(W135,VLOOKUP(MIN(X135:AO135),'Data Validation (hidden)'!$B$2:$C$20,2,FALSE),IF(COUNTA(B135:S135)&gt;0,"'Scheme Name' missing but values entered in other columns",""))</f>
        <v/>
      </c>
      <c r="W135" s="126" t="b">
        <f t="shared" si="39"/>
        <v>0</v>
      </c>
      <c r="X135" s="127">
        <f t="shared" si="40"/>
        <v>1</v>
      </c>
      <c r="Y135" s="127">
        <f t="shared" si="41"/>
        <v>2</v>
      </c>
      <c r="Z135" s="127">
        <f t="shared" si="42"/>
        <v>3</v>
      </c>
      <c r="AA135" s="127">
        <f t="shared" si="43"/>
        <v>4</v>
      </c>
      <c r="AB135" s="127">
        <f t="shared" si="44"/>
        <v>5</v>
      </c>
      <c r="AC135" s="127" t="str">
        <f t="shared" si="45"/>
        <v/>
      </c>
      <c r="AD135" s="127" t="str">
        <f t="shared" si="46"/>
        <v/>
      </c>
      <c r="AE135" s="127" t="str">
        <f t="shared" si="47"/>
        <v/>
      </c>
      <c r="AF135" s="127" t="str">
        <f t="shared" si="48"/>
        <v/>
      </c>
      <c r="AG135" s="127">
        <f t="shared" si="49"/>
        <v>10</v>
      </c>
      <c r="AH135" s="127">
        <f t="shared" si="50"/>
        <v>11</v>
      </c>
      <c r="AI135" s="127">
        <f t="shared" si="51"/>
        <v>12</v>
      </c>
      <c r="AJ135" s="127">
        <f t="shared" si="52"/>
        <v>13</v>
      </c>
      <c r="AK135" s="127">
        <f t="shared" si="53"/>
        <v>14</v>
      </c>
      <c r="AL135" s="127">
        <f t="shared" si="54"/>
        <v>15</v>
      </c>
      <c r="AM135" s="127">
        <f t="shared" si="55"/>
        <v>16</v>
      </c>
      <c r="AN135" s="128" t="str">
        <f t="shared" si="56"/>
        <v/>
      </c>
      <c r="AO135" s="127">
        <f t="shared" ca="1" si="57"/>
        <v>17</v>
      </c>
      <c r="AP135" s="127" t="b">
        <f t="shared" ca="1" si="58"/>
        <v>1</v>
      </c>
      <c r="AQ135" s="127" t="b">
        <f t="shared" ca="1" si="59"/>
        <v>1</v>
      </c>
      <c r="AR135" s="127" t="b">
        <f t="shared" si="60"/>
        <v>0</v>
      </c>
      <c r="AS135" s="127" t="b">
        <f t="shared" si="61"/>
        <v>0</v>
      </c>
      <c r="AT135" s="127" t="b">
        <f t="shared" ca="1" si="62"/>
        <v>1</v>
      </c>
      <c r="AU135" s="127" t="b">
        <f t="shared" ca="1" si="63"/>
        <v>1</v>
      </c>
      <c r="AV135" s="127" t="b">
        <f t="shared" ca="1" si="64"/>
        <v>1</v>
      </c>
      <c r="AW135" s="127" t="b">
        <f t="shared" ca="1" si="65"/>
        <v>1</v>
      </c>
      <c r="AX135" s="127" t="b">
        <f t="shared" ca="1" si="66"/>
        <v>1</v>
      </c>
      <c r="AY135" s="127" t="b">
        <f t="shared" ca="1" si="67"/>
        <v>1</v>
      </c>
      <c r="AZ135" s="127" t="b">
        <f t="shared" ca="1" si="68"/>
        <v>1</v>
      </c>
      <c r="BA135" s="127" t="b">
        <f t="shared" ca="1" si="69"/>
        <v>1</v>
      </c>
      <c r="BB135" s="127" t="b">
        <f t="shared" ca="1" si="70"/>
        <v>1</v>
      </c>
      <c r="BC135" s="127" t="b">
        <f t="shared" ca="1" si="71"/>
        <v>1</v>
      </c>
      <c r="BD135" s="127" t="b">
        <f t="shared" ca="1" si="72"/>
        <v>1</v>
      </c>
      <c r="BE135" s="127" t="b">
        <f t="shared" ca="1" si="73"/>
        <v>1</v>
      </c>
      <c r="BF135" s="127" t="b">
        <f t="shared" ca="1" si="74"/>
        <v>1</v>
      </c>
      <c r="BG135" s="129" t="b">
        <f t="shared" si="75"/>
        <v>0</v>
      </c>
    </row>
    <row r="136" spans="1:59" ht="24.95" customHeight="1" x14ac:dyDescent="0.2">
      <c r="A136" s="74"/>
      <c r="B136" s="69"/>
      <c r="C136" s="75"/>
      <c r="D136" s="68"/>
      <c r="E136" s="68"/>
      <c r="F136" s="67"/>
      <c r="G136" s="67"/>
      <c r="H136" s="67"/>
      <c r="I136" s="67"/>
      <c r="J136" s="70"/>
      <c r="K136" s="71"/>
      <c r="L136" s="72"/>
      <c r="M136" s="72"/>
      <c r="N136" s="72"/>
      <c r="O136" s="72"/>
      <c r="P136" s="72"/>
      <c r="Q136" s="72"/>
      <c r="R136" s="72"/>
      <c r="S136" s="73"/>
      <c r="U136" s="125" t="str">
        <f>IF(W136,VLOOKUP(MIN(X136:AO136),'Data Validation (hidden)'!$B$2:$C$20,2,FALSE),IF(COUNTA(B136:S136)&gt;0,"'Scheme Name' missing but values entered in other columns",""))</f>
        <v/>
      </c>
      <c r="W136" s="126" t="b">
        <f t="shared" si="39"/>
        <v>0</v>
      </c>
      <c r="X136" s="127">
        <f t="shared" si="40"/>
        <v>1</v>
      </c>
      <c r="Y136" s="127">
        <f t="shared" si="41"/>
        <v>2</v>
      </c>
      <c r="Z136" s="127">
        <f t="shared" si="42"/>
        <v>3</v>
      </c>
      <c r="AA136" s="127">
        <f t="shared" si="43"/>
        <v>4</v>
      </c>
      <c r="AB136" s="127">
        <f t="shared" si="44"/>
        <v>5</v>
      </c>
      <c r="AC136" s="127" t="str">
        <f t="shared" si="45"/>
        <v/>
      </c>
      <c r="AD136" s="127" t="str">
        <f t="shared" si="46"/>
        <v/>
      </c>
      <c r="AE136" s="127" t="str">
        <f t="shared" si="47"/>
        <v/>
      </c>
      <c r="AF136" s="127" t="str">
        <f t="shared" si="48"/>
        <v/>
      </c>
      <c r="AG136" s="127">
        <f t="shared" si="49"/>
        <v>10</v>
      </c>
      <c r="AH136" s="127">
        <f t="shared" si="50"/>
        <v>11</v>
      </c>
      <c r="AI136" s="127">
        <f t="shared" si="51"/>
        <v>12</v>
      </c>
      <c r="AJ136" s="127">
        <f t="shared" si="52"/>
        <v>13</v>
      </c>
      <c r="AK136" s="127">
        <f t="shared" si="53"/>
        <v>14</v>
      </c>
      <c r="AL136" s="127">
        <f t="shared" si="54"/>
        <v>15</v>
      </c>
      <c r="AM136" s="127">
        <f t="shared" si="55"/>
        <v>16</v>
      </c>
      <c r="AN136" s="128" t="str">
        <f t="shared" si="56"/>
        <v/>
      </c>
      <c r="AO136" s="127">
        <f t="shared" ca="1" si="57"/>
        <v>17</v>
      </c>
      <c r="AP136" s="127" t="b">
        <f t="shared" ca="1" si="58"/>
        <v>1</v>
      </c>
      <c r="AQ136" s="127" t="b">
        <f t="shared" ca="1" si="59"/>
        <v>1</v>
      </c>
      <c r="AR136" s="127" t="b">
        <f t="shared" si="60"/>
        <v>0</v>
      </c>
      <c r="AS136" s="127" t="b">
        <f t="shared" si="61"/>
        <v>0</v>
      </c>
      <c r="AT136" s="127" t="b">
        <f t="shared" ca="1" si="62"/>
        <v>1</v>
      </c>
      <c r="AU136" s="127" t="b">
        <f t="shared" ca="1" si="63"/>
        <v>1</v>
      </c>
      <c r="AV136" s="127" t="b">
        <f t="shared" ca="1" si="64"/>
        <v>1</v>
      </c>
      <c r="AW136" s="127" t="b">
        <f t="shared" ca="1" si="65"/>
        <v>1</v>
      </c>
      <c r="AX136" s="127" t="b">
        <f t="shared" ca="1" si="66"/>
        <v>1</v>
      </c>
      <c r="AY136" s="127" t="b">
        <f t="shared" ca="1" si="67"/>
        <v>1</v>
      </c>
      <c r="AZ136" s="127" t="b">
        <f t="shared" ca="1" si="68"/>
        <v>1</v>
      </c>
      <c r="BA136" s="127" t="b">
        <f t="shared" ca="1" si="69"/>
        <v>1</v>
      </c>
      <c r="BB136" s="127" t="b">
        <f t="shared" ca="1" si="70"/>
        <v>1</v>
      </c>
      <c r="BC136" s="127" t="b">
        <f t="shared" ca="1" si="71"/>
        <v>1</v>
      </c>
      <c r="BD136" s="127" t="b">
        <f t="shared" ca="1" si="72"/>
        <v>1</v>
      </c>
      <c r="BE136" s="127" t="b">
        <f t="shared" ca="1" si="73"/>
        <v>1</v>
      </c>
      <c r="BF136" s="127" t="b">
        <f t="shared" ca="1" si="74"/>
        <v>1</v>
      </c>
      <c r="BG136" s="129" t="b">
        <f t="shared" si="75"/>
        <v>0</v>
      </c>
    </row>
    <row r="137" spans="1:59" ht="24.95" customHeight="1" x14ac:dyDescent="0.2">
      <c r="A137" s="74"/>
      <c r="B137" s="69"/>
      <c r="C137" s="75"/>
      <c r="D137" s="68"/>
      <c r="E137" s="68"/>
      <c r="F137" s="67"/>
      <c r="G137" s="67"/>
      <c r="H137" s="67"/>
      <c r="I137" s="67"/>
      <c r="J137" s="70"/>
      <c r="K137" s="71"/>
      <c r="L137" s="72"/>
      <c r="M137" s="72"/>
      <c r="N137" s="72"/>
      <c r="O137" s="72"/>
      <c r="P137" s="72"/>
      <c r="Q137" s="72"/>
      <c r="R137" s="72"/>
      <c r="S137" s="73"/>
      <c r="U137" s="125" t="str">
        <f>IF(W137,VLOOKUP(MIN(X137:AO137),'Data Validation (hidden)'!$B$2:$C$20,2,FALSE),IF(COUNTA(B137:S137)&gt;0,"'Scheme Name' missing but values entered in other columns",""))</f>
        <v/>
      </c>
      <c r="W137" s="126" t="b">
        <f t="shared" ref="W137:W200" si="76">A137&lt;&gt;""</f>
        <v>0</v>
      </c>
      <c r="X137" s="127">
        <f t="shared" ref="X137:X200" si="77">IF(B137="",1,"")</f>
        <v>1</v>
      </c>
      <c r="Y137" s="127">
        <f t="shared" ref="Y137:Y200" si="78">IF(D137="",2,"")</f>
        <v>2</v>
      </c>
      <c r="Z137" s="127">
        <f t="shared" ref="Z137:Z200" si="79">IF(E137="",3,"")</f>
        <v>3</v>
      </c>
      <c r="AA137" s="127">
        <f t="shared" ref="AA137:AA200" si="80">IF(F137="",4,"")</f>
        <v>4</v>
      </c>
      <c r="AB137" s="127">
        <f t="shared" ref="AB137:AB200" si="81">IF(G137="",5,"")</f>
        <v>5</v>
      </c>
      <c r="AC137" s="127" t="str">
        <f t="shared" ref="AC137:AC200" si="82">IF(G137=0,"",IF(H137="",6,""))</f>
        <v/>
      </c>
      <c r="AD137" s="127" t="str">
        <f t="shared" ref="AD137:AD200" si="83">IF(G137=0,"",IF(I137="",7,""))</f>
        <v/>
      </c>
      <c r="AE137" s="127" t="str">
        <f t="shared" ref="AE137:AE200" si="84">IF(G137=0,"",IF(J137="",8,""))</f>
        <v/>
      </c>
      <c r="AF137" s="127" t="str">
        <f t="shared" ref="AF137:AF200" si="85">IF(G137=0,"",IF(K137="",9,""))</f>
        <v/>
      </c>
      <c r="AG137" s="127">
        <f t="shared" ref="AG137:AG200" si="86">IF(L137="",10,"")</f>
        <v>10</v>
      </c>
      <c r="AH137" s="127">
        <f t="shared" ref="AH137:AH200" si="87">IF(M137="",11,"")</f>
        <v>11</v>
      </c>
      <c r="AI137" s="127">
        <f t="shared" ref="AI137:AI200" si="88">IF(N137="",12,"")</f>
        <v>12</v>
      </c>
      <c r="AJ137" s="127">
        <f t="shared" ref="AJ137:AJ200" si="89">IF(O137="",13,"")</f>
        <v>13</v>
      </c>
      <c r="AK137" s="127">
        <f t="shared" ref="AK137:AK200" si="90">IF(P137="",14,"")</f>
        <v>14</v>
      </c>
      <c r="AL137" s="127">
        <f t="shared" ref="AL137:AL200" si="91">IF(Q137="",15,"")</f>
        <v>15</v>
      </c>
      <c r="AM137" s="127">
        <f t="shared" ref="AM137:AM200" si="92">IF(R137="",16,"")</f>
        <v>16</v>
      </c>
      <c r="AN137" s="128" t="str">
        <f t="shared" ref="AN137:AN200" si="93">IF(COUNT(X137:AM137)=0,"18","")</f>
        <v/>
      </c>
      <c r="AO137" s="127">
        <f t="shared" ref="AO137:AO200" ca="1" si="94">IF(AND(AP137,AQ137,AR137,AS137,AT137,AU137,AV137,AW137,AX137,AY137,AZ137,BA137,BB137,BC137,BF137)=TRUE,"",17)</f>
        <v>17</v>
      </c>
      <c r="AP137" s="127" t="b">
        <f t="shared" ref="AP137:AP200" ca="1" si="95">IF(CELL("format", A137) = "G",TRUE,FALSE)</f>
        <v>1</v>
      </c>
      <c r="AQ137" s="127" t="b">
        <f t="shared" ref="AQ137:AQ200" ca="1" si="96">IF(CELL("format", B137) = "F0",TRUE,FALSE)</f>
        <v>1</v>
      </c>
      <c r="AR137" s="127" t="b">
        <f t="shared" ref="AR137:AR200" si="97">OR(D137="Open-Ended Scheme",D137="Closed-Ended Scheme",D137="Non-Guernsey Scheme")</f>
        <v>0</v>
      </c>
      <c r="AS137" s="127" t="b">
        <f t="shared" ref="AS137:AS200" si="98">OR(E137="Daily",E137="Weekly",E137="Monthly",E137="Quarterly",E137="Biannually",E137="Annually",E137="Other",E137="N/A",)</f>
        <v>0</v>
      </c>
      <c r="AT137" s="127" t="b">
        <f t="shared" ref="AT137:AT200" ca="1" si="99">IF(CELL("format",F137) = "F0",TRUE,FALSE)</f>
        <v>1</v>
      </c>
      <c r="AU137" s="127" t="b">
        <f t="shared" ref="AU137:AU200" ca="1" si="100">IF(CELL("format",G137) = "F0",TRUE,FALSE)</f>
        <v>1</v>
      </c>
      <c r="AV137" s="127" t="b">
        <f t="shared" ref="AV137:AV200" ca="1" si="101">IF(CELL("format",H137) = "F0",TRUE,FALSE)</f>
        <v>1</v>
      </c>
      <c r="AW137" s="127" t="b">
        <f t="shared" ref="AW137:AW200" ca="1" si="102">IF(CELL("format",I137) = "F0",TRUE,FALSE)</f>
        <v>1</v>
      </c>
      <c r="AX137" s="127" t="b">
        <f t="shared" ref="AX137:AX200" ca="1" si="103">IF(CELL("format",J137) = "F2",TRUE,FALSE)</f>
        <v>1</v>
      </c>
      <c r="AY137" s="127" t="b">
        <f t="shared" ref="AY137:AY200" ca="1" si="104">IF(CELL("format",K137) = "F2",TRUE,FALSE)</f>
        <v>1</v>
      </c>
      <c r="AZ137" s="127" t="b">
        <f t="shared" ref="AZ137:AZ200" ca="1" si="105">IF(CELL("format",L137) = "F0",TRUE,FALSE)</f>
        <v>1</v>
      </c>
      <c r="BA137" s="127" t="b">
        <f t="shared" ref="BA137:BA200" ca="1" si="106">IF(CELL("format",M137) = "F0",TRUE,FALSE)</f>
        <v>1</v>
      </c>
      <c r="BB137" s="127" t="b">
        <f t="shared" ref="BB137:BB200" ca="1" si="107">IF(CELL("format",N137) = "F0",TRUE,FALSE)</f>
        <v>1</v>
      </c>
      <c r="BC137" s="127" t="b">
        <f t="shared" ref="BC137:BC200" ca="1" si="108">IF(CELL("format",O137) = "F0",TRUE,FALSE)</f>
        <v>1</v>
      </c>
      <c r="BD137" s="127" t="b">
        <f t="shared" ref="BD137:BD200" ca="1" si="109">IF(CELL("format",P137) = "F0",TRUE,FALSE)</f>
        <v>1</v>
      </c>
      <c r="BE137" s="127" t="b">
        <f t="shared" ref="BE137:BE200" ca="1" si="110">IF(CELL("format",Q137) = "F0",TRUE,FALSE)</f>
        <v>1</v>
      </c>
      <c r="BF137" s="127" t="b">
        <f t="shared" ref="BF137:BF200" ca="1" si="111">IF(CELL("format",R137) = "F0",TRUE,FALSE)</f>
        <v>1</v>
      </c>
      <c r="BG137" s="129" t="b">
        <f t="shared" ref="BG137:BG200" si="112">IF(U137="",FALSE,IF(U137="OK",FALSE,TRUE))</f>
        <v>0</v>
      </c>
    </row>
    <row r="138" spans="1:59" ht="24.95" customHeight="1" x14ac:dyDescent="0.2">
      <c r="A138" s="74"/>
      <c r="B138" s="69"/>
      <c r="C138" s="75"/>
      <c r="D138" s="68"/>
      <c r="E138" s="68"/>
      <c r="F138" s="67"/>
      <c r="G138" s="67"/>
      <c r="H138" s="67"/>
      <c r="I138" s="67"/>
      <c r="J138" s="70"/>
      <c r="K138" s="71"/>
      <c r="L138" s="72"/>
      <c r="M138" s="72"/>
      <c r="N138" s="72"/>
      <c r="O138" s="72"/>
      <c r="P138" s="72"/>
      <c r="Q138" s="72"/>
      <c r="R138" s="72"/>
      <c r="S138" s="73"/>
      <c r="U138" s="125" t="str">
        <f>IF(W138,VLOOKUP(MIN(X138:AO138),'Data Validation (hidden)'!$B$2:$C$20,2,FALSE),IF(COUNTA(B138:S138)&gt;0,"'Scheme Name' missing but values entered in other columns",""))</f>
        <v/>
      </c>
      <c r="W138" s="126" t="b">
        <f t="shared" si="76"/>
        <v>0</v>
      </c>
      <c r="X138" s="127">
        <f t="shared" si="77"/>
        <v>1</v>
      </c>
      <c r="Y138" s="127">
        <f t="shared" si="78"/>
        <v>2</v>
      </c>
      <c r="Z138" s="127">
        <f t="shared" si="79"/>
        <v>3</v>
      </c>
      <c r="AA138" s="127">
        <f t="shared" si="80"/>
        <v>4</v>
      </c>
      <c r="AB138" s="127">
        <f t="shared" si="81"/>
        <v>5</v>
      </c>
      <c r="AC138" s="127" t="str">
        <f t="shared" si="82"/>
        <v/>
      </c>
      <c r="AD138" s="127" t="str">
        <f t="shared" si="83"/>
        <v/>
      </c>
      <c r="AE138" s="127" t="str">
        <f t="shared" si="84"/>
        <v/>
      </c>
      <c r="AF138" s="127" t="str">
        <f t="shared" si="85"/>
        <v/>
      </c>
      <c r="AG138" s="127">
        <f t="shared" si="86"/>
        <v>10</v>
      </c>
      <c r="AH138" s="127">
        <f t="shared" si="87"/>
        <v>11</v>
      </c>
      <c r="AI138" s="127">
        <f t="shared" si="88"/>
        <v>12</v>
      </c>
      <c r="AJ138" s="127">
        <f t="shared" si="89"/>
        <v>13</v>
      </c>
      <c r="AK138" s="127">
        <f t="shared" si="90"/>
        <v>14</v>
      </c>
      <c r="AL138" s="127">
        <f t="shared" si="91"/>
        <v>15</v>
      </c>
      <c r="AM138" s="127">
        <f t="shared" si="92"/>
        <v>16</v>
      </c>
      <c r="AN138" s="128" t="str">
        <f t="shared" si="93"/>
        <v/>
      </c>
      <c r="AO138" s="127">
        <f t="shared" ca="1" si="94"/>
        <v>17</v>
      </c>
      <c r="AP138" s="127" t="b">
        <f t="shared" ca="1" si="95"/>
        <v>1</v>
      </c>
      <c r="AQ138" s="127" t="b">
        <f t="shared" ca="1" si="96"/>
        <v>1</v>
      </c>
      <c r="AR138" s="127" t="b">
        <f t="shared" si="97"/>
        <v>0</v>
      </c>
      <c r="AS138" s="127" t="b">
        <f t="shared" si="98"/>
        <v>0</v>
      </c>
      <c r="AT138" s="127" t="b">
        <f t="shared" ca="1" si="99"/>
        <v>1</v>
      </c>
      <c r="AU138" s="127" t="b">
        <f t="shared" ca="1" si="100"/>
        <v>1</v>
      </c>
      <c r="AV138" s="127" t="b">
        <f t="shared" ca="1" si="101"/>
        <v>1</v>
      </c>
      <c r="AW138" s="127" t="b">
        <f t="shared" ca="1" si="102"/>
        <v>1</v>
      </c>
      <c r="AX138" s="127" t="b">
        <f t="shared" ca="1" si="103"/>
        <v>1</v>
      </c>
      <c r="AY138" s="127" t="b">
        <f t="shared" ca="1" si="104"/>
        <v>1</v>
      </c>
      <c r="AZ138" s="127" t="b">
        <f t="shared" ca="1" si="105"/>
        <v>1</v>
      </c>
      <c r="BA138" s="127" t="b">
        <f t="shared" ca="1" si="106"/>
        <v>1</v>
      </c>
      <c r="BB138" s="127" t="b">
        <f t="shared" ca="1" si="107"/>
        <v>1</v>
      </c>
      <c r="BC138" s="127" t="b">
        <f t="shared" ca="1" si="108"/>
        <v>1</v>
      </c>
      <c r="BD138" s="127" t="b">
        <f t="shared" ca="1" si="109"/>
        <v>1</v>
      </c>
      <c r="BE138" s="127" t="b">
        <f t="shared" ca="1" si="110"/>
        <v>1</v>
      </c>
      <c r="BF138" s="127" t="b">
        <f t="shared" ca="1" si="111"/>
        <v>1</v>
      </c>
      <c r="BG138" s="129" t="b">
        <f t="shared" si="112"/>
        <v>0</v>
      </c>
    </row>
    <row r="139" spans="1:59" ht="24.95" customHeight="1" x14ac:dyDescent="0.2">
      <c r="A139" s="74"/>
      <c r="B139" s="69"/>
      <c r="C139" s="75"/>
      <c r="D139" s="68"/>
      <c r="E139" s="68"/>
      <c r="F139" s="67"/>
      <c r="G139" s="67"/>
      <c r="H139" s="67"/>
      <c r="I139" s="67"/>
      <c r="J139" s="70"/>
      <c r="K139" s="71"/>
      <c r="L139" s="72"/>
      <c r="M139" s="72"/>
      <c r="N139" s="72"/>
      <c r="O139" s="72"/>
      <c r="P139" s="72"/>
      <c r="Q139" s="72"/>
      <c r="R139" s="72"/>
      <c r="S139" s="73"/>
      <c r="U139" s="125" t="str">
        <f>IF(W139,VLOOKUP(MIN(X139:AO139),'Data Validation (hidden)'!$B$2:$C$20,2,FALSE),IF(COUNTA(B139:S139)&gt;0,"'Scheme Name' missing but values entered in other columns",""))</f>
        <v/>
      </c>
      <c r="W139" s="126" t="b">
        <f t="shared" si="76"/>
        <v>0</v>
      </c>
      <c r="X139" s="127">
        <f t="shared" si="77"/>
        <v>1</v>
      </c>
      <c r="Y139" s="127">
        <f t="shared" si="78"/>
        <v>2</v>
      </c>
      <c r="Z139" s="127">
        <f t="shared" si="79"/>
        <v>3</v>
      </c>
      <c r="AA139" s="127">
        <f t="shared" si="80"/>
        <v>4</v>
      </c>
      <c r="AB139" s="127">
        <f t="shared" si="81"/>
        <v>5</v>
      </c>
      <c r="AC139" s="127" t="str">
        <f t="shared" si="82"/>
        <v/>
      </c>
      <c r="AD139" s="127" t="str">
        <f t="shared" si="83"/>
        <v/>
      </c>
      <c r="AE139" s="127" t="str">
        <f t="shared" si="84"/>
        <v/>
      </c>
      <c r="AF139" s="127" t="str">
        <f t="shared" si="85"/>
        <v/>
      </c>
      <c r="AG139" s="127">
        <f t="shared" si="86"/>
        <v>10</v>
      </c>
      <c r="AH139" s="127">
        <f t="shared" si="87"/>
        <v>11</v>
      </c>
      <c r="AI139" s="127">
        <f t="shared" si="88"/>
        <v>12</v>
      </c>
      <c r="AJ139" s="127">
        <f t="shared" si="89"/>
        <v>13</v>
      </c>
      <c r="AK139" s="127">
        <f t="shared" si="90"/>
        <v>14</v>
      </c>
      <c r="AL139" s="127">
        <f t="shared" si="91"/>
        <v>15</v>
      </c>
      <c r="AM139" s="127">
        <f t="shared" si="92"/>
        <v>16</v>
      </c>
      <c r="AN139" s="128" t="str">
        <f t="shared" si="93"/>
        <v/>
      </c>
      <c r="AO139" s="127">
        <f t="shared" ca="1" si="94"/>
        <v>17</v>
      </c>
      <c r="AP139" s="127" t="b">
        <f t="shared" ca="1" si="95"/>
        <v>1</v>
      </c>
      <c r="AQ139" s="127" t="b">
        <f t="shared" ca="1" si="96"/>
        <v>1</v>
      </c>
      <c r="AR139" s="127" t="b">
        <f t="shared" si="97"/>
        <v>0</v>
      </c>
      <c r="AS139" s="127" t="b">
        <f t="shared" si="98"/>
        <v>0</v>
      </c>
      <c r="AT139" s="127" t="b">
        <f t="shared" ca="1" si="99"/>
        <v>1</v>
      </c>
      <c r="AU139" s="127" t="b">
        <f t="shared" ca="1" si="100"/>
        <v>1</v>
      </c>
      <c r="AV139" s="127" t="b">
        <f t="shared" ca="1" si="101"/>
        <v>1</v>
      </c>
      <c r="AW139" s="127" t="b">
        <f t="shared" ca="1" si="102"/>
        <v>1</v>
      </c>
      <c r="AX139" s="127" t="b">
        <f t="shared" ca="1" si="103"/>
        <v>1</v>
      </c>
      <c r="AY139" s="127" t="b">
        <f t="shared" ca="1" si="104"/>
        <v>1</v>
      </c>
      <c r="AZ139" s="127" t="b">
        <f t="shared" ca="1" si="105"/>
        <v>1</v>
      </c>
      <c r="BA139" s="127" t="b">
        <f t="shared" ca="1" si="106"/>
        <v>1</v>
      </c>
      <c r="BB139" s="127" t="b">
        <f t="shared" ca="1" si="107"/>
        <v>1</v>
      </c>
      <c r="BC139" s="127" t="b">
        <f t="shared" ca="1" si="108"/>
        <v>1</v>
      </c>
      <c r="BD139" s="127" t="b">
        <f t="shared" ca="1" si="109"/>
        <v>1</v>
      </c>
      <c r="BE139" s="127" t="b">
        <f t="shared" ca="1" si="110"/>
        <v>1</v>
      </c>
      <c r="BF139" s="127" t="b">
        <f t="shared" ca="1" si="111"/>
        <v>1</v>
      </c>
      <c r="BG139" s="129" t="b">
        <f t="shared" si="112"/>
        <v>0</v>
      </c>
    </row>
    <row r="140" spans="1:59" ht="24.95" customHeight="1" x14ac:dyDescent="0.2">
      <c r="A140" s="74"/>
      <c r="B140" s="69"/>
      <c r="C140" s="75"/>
      <c r="D140" s="68"/>
      <c r="E140" s="68"/>
      <c r="F140" s="67"/>
      <c r="G140" s="67"/>
      <c r="H140" s="67"/>
      <c r="I140" s="67"/>
      <c r="J140" s="70"/>
      <c r="K140" s="71"/>
      <c r="L140" s="72"/>
      <c r="M140" s="72"/>
      <c r="N140" s="72"/>
      <c r="O140" s="72"/>
      <c r="P140" s="72"/>
      <c r="Q140" s="72"/>
      <c r="R140" s="72"/>
      <c r="S140" s="73"/>
      <c r="U140" s="125" t="str">
        <f>IF(W140,VLOOKUP(MIN(X140:AO140),'Data Validation (hidden)'!$B$2:$C$20,2,FALSE),IF(COUNTA(B140:S140)&gt;0,"'Scheme Name' missing but values entered in other columns",""))</f>
        <v/>
      </c>
      <c r="W140" s="126" t="b">
        <f t="shared" si="76"/>
        <v>0</v>
      </c>
      <c r="X140" s="127">
        <f t="shared" si="77"/>
        <v>1</v>
      </c>
      <c r="Y140" s="127">
        <f t="shared" si="78"/>
        <v>2</v>
      </c>
      <c r="Z140" s="127">
        <f t="shared" si="79"/>
        <v>3</v>
      </c>
      <c r="AA140" s="127">
        <f t="shared" si="80"/>
        <v>4</v>
      </c>
      <c r="AB140" s="127">
        <f t="shared" si="81"/>
        <v>5</v>
      </c>
      <c r="AC140" s="127" t="str">
        <f t="shared" si="82"/>
        <v/>
      </c>
      <c r="AD140" s="127" t="str">
        <f t="shared" si="83"/>
        <v/>
      </c>
      <c r="AE140" s="127" t="str">
        <f t="shared" si="84"/>
        <v/>
      </c>
      <c r="AF140" s="127" t="str">
        <f t="shared" si="85"/>
        <v/>
      </c>
      <c r="AG140" s="127">
        <f t="shared" si="86"/>
        <v>10</v>
      </c>
      <c r="AH140" s="127">
        <f t="shared" si="87"/>
        <v>11</v>
      </c>
      <c r="AI140" s="127">
        <f t="shared" si="88"/>
        <v>12</v>
      </c>
      <c r="AJ140" s="127">
        <f t="shared" si="89"/>
        <v>13</v>
      </c>
      <c r="AK140" s="127">
        <f t="shared" si="90"/>
        <v>14</v>
      </c>
      <c r="AL140" s="127">
        <f t="shared" si="91"/>
        <v>15</v>
      </c>
      <c r="AM140" s="127">
        <f t="shared" si="92"/>
        <v>16</v>
      </c>
      <c r="AN140" s="128" t="str">
        <f t="shared" si="93"/>
        <v/>
      </c>
      <c r="AO140" s="127">
        <f t="shared" ca="1" si="94"/>
        <v>17</v>
      </c>
      <c r="AP140" s="127" t="b">
        <f t="shared" ca="1" si="95"/>
        <v>1</v>
      </c>
      <c r="AQ140" s="127" t="b">
        <f t="shared" ca="1" si="96"/>
        <v>1</v>
      </c>
      <c r="AR140" s="127" t="b">
        <f t="shared" si="97"/>
        <v>0</v>
      </c>
      <c r="AS140" s="127" t="b">
        <f t="shared" si="98"/>
        <v>0</v>
      </c>
      <c r="AT140" s="127" t="b">
        <f t="shared" ca="1" si="99"/>
        <v>1</v>
      </c>
      <c r="AU140" s="127" t="b">
        <f t="shared" ca="1" si="100"/>
        <v>1</v>
      </c>
      <c r="AV140" s="127" t="b">
        <f t="shared" ca="1" si="101"/>
        <v>1</v>
      </c>
      <c r="AW140" s="127" t="b">
        <f t="shared" ca="1" si="102"/>
        <v>1</v>
      </c>
      <c r="AX140" s="127" t="b">
        <f t="shared" ca="1" si="103"/>
        <v>1</v>
      </c>
      <c r="AY140" s="127" t="b">
        <f t="shared" ca="1" si="104"/>
        <v>1</v>
      </c>
      <c r="AZ140" s="127" t="b">
        <f t="shared" ca="1" si="105"/>
        <v>1</v>
      </c>
      <c r="BA140" s="127" t="b">
        <f t="shared" ca="1" si="106"/>
        <v>1</v>
      </c>
      <c r="BB140" s="127" t="b">
        <f t="shared" ca="1" si="107"/>
        <v>1</v>
      </c>
      <c r="BC140" s="127" t="b">
        <f t="shared" ca="1" si="108"/>
        <v>1</v>
      </c>
      <c r="BD140" s="127" t="b">
        <f t="shared" ca="1" si="109"/>
        <v>1</v>
      </c>
      <c r="BE140" s="127" t="b">
        <f t="shared" ca="1" si="110"/>
        <v>1</v>
      </c>
      <c r="BF140" s="127" t="b">
        <f t="shared" ca="1" si="111"/>
        <v>1</v>
      </c>
      <c r="BG140" s="129" t="b">
        <f t="shared" si="112"/>
        <v>0</v>
      </c>
    </row>
    <row r="141" spans="1:59" ht="24.95" customHeight="1" x14ac:dyDescent="0.2">
      <c r="A141" s="74"/>
      <c r="B141" s="69"/>
      <c r="C141" s="75"/>
      <c r="D141" s="68"/>
      <c r="E141" s="68"/>
      <c r="F141" s="67"/>
      <c r="G141" s="67"/>
      <c r="H141" s="67"/>
      <c r="I141" s="67"/>
      <c r="J141" s="70"/>
      <c r="K141" s="71"/>
      <c r="L141" s="72"/>
      <c r="M141" s="72"/>
      <c r="N141" s="72"/>
      <c r="O141" s="72"/>
      <c r="P141" s="72"/>
      <c r="Q141" s="72"/>
      <c r="R141" s="72"/>
      <c r="S141" s="73"/>
      <c r="U141" s="125" t="str">
        <f>IF(W141,VLOOKUP(MIN(X141:AO141),'Data Validation (hidden)'!$B$2:$C$20,2,FALSE),IF(COUNTA(B141:S141)&gt;0,"'Scheme Name' missing but values entered in other columns",""))</f>
        <v/>
      </c>
      <c r="W141" s="126" t="b">
        <f t="shared" si="76"/>
        <v>0</v>
      </c>
      <c r="X141" s="127">
        <f t="shared" si="77"/>
        <v>1</v>
      </c>
      <c r="Y141" s="127">
        <f t="shared" si="78"/>
        <v>2</v>
      </c>
      <c r="Z141" s="127">
        <f t="shared" si="79"/>
        <v>3</v>
      </c>
      <c r="AA141" s="127">
        <f t="shared" si="80"/>
        <v>4</v>
      </c>
      <c r="AB141" s="127">
        <f t="shared" si="81"/>
        <v>5</v>
      </c>
      <c r="AC141" s="127" t="str">
        <f t="shared" si="82"/>
        <v/>
      </c>
      <c r="AD141" s="127" t="str">
        <f t="shared" si="83"/>
        <v/>
      </c>
      <c r="AE141" s="127" t="str">
        <f t="shared" si="84"/>
        <v/>
      </c>
      <c r="AF141" s="127" t="str">
        <f t="shared" si="85"/>
        <v/>
      </c>
      <c r="AG141" s="127">
        <f t="shared" si="86"/>
        <v>10</v>
      </c>
      <c r="AH141" s="127">
        <f t="shared" si="87"/>
        <v>11</v>
      </c>
      <c r="AI141" s="127">
        <f t="shared" si="88"/>
        <v>12</v>
      </c>
      <c r="AJ141" s="127">
        <f t="shared" si="89"/>
        <v>13</v>
      </c>
      <c r="AK141" s="127">
        <f t="shared" si="90"/>
        <v>14</v>
      </c>
      <c r="AL141" s="127">
        <f t="shared" si="91"/>
        <v>15</v>
      </c>
      <c r="AM141" s="127">
        <f t="shared" si="92"/>
        <v>16</v>
      </c>
      <c r="AN141" s="128" t="str">
        <f t="shared" si="93"/>
        <v/>
      </c>
      <c r="AO141" s="127">
        <f t="shared" ca="1" si="94"/>
        <v>17</v>
      </c>
      <c r="AP141" s="127" t="b">
        <f t="shared" ca="1" si="95"/>
        <v>1</v>
      </c>
      <c r="AQ141" s="127" t="b">
        <f t="shared" ca="1" si="96"/>
        <v>1</v>
      </c>
      <c r="AR141" s="127" t="b">
        <f t="shared" si="97"/>
        <v>0</v>
      </c>
      <c r="AS141" s="127" t="b">
        <f t="shared" si="98"/>
        <v>0</v>
      </c>
      <c r="AT141" s="127" t="b">
        <f t="shared" ca="1" si="99"/>
        <v>1</v>
      </c>
      <c r="AU141" s="127" t="b">
        <f t="shared" ca="1" si="100"/>
        <v>1</v>
      </c>
      <c r="AV141" s="127" t="b">
        <f t="shared" ca="1" si="101"/>
        <v>1</v>
      </c>
      <c r="AW141" s="127" t="b">
        <f t="shared" ca="1" si="102"/>
        <v>1</v>
      </c>
      <c r="AX141" s="127" t="b">
        <f t="shared" ca="1" si="103"/>
        <v>1</v>
      </c>
      <c r="AY141" s="127" t="b">
        <f t="shared" ca="1" si="104"/>
        <v>1</v>
      </c>
      <c r="AZ141" s="127" t="b">
        <f t="shared" ca="1" si="105"/>
        <v>1</v>
      </c>
      <c r="BA141" s="127" t="b">
        <f t="shared" ca="1" si="106"/>
        <v>1</v>
      </c>
      <c r="BB141" s="127" t="b">
        <f t="shared" ca="1" si="107"/>
        <v>1</v>
      </c>
      <c r="BC141" s="127" t="b">
        <f t="shared" ca="1" si="108"/>
        <v>1</v>
      </c>
      <c r="BD141" s="127" t="b">
        <f t="shared" ca="1" si="109"/>
        <v>1</v>
      </c>
      <c r="BE141" s="127" t="b">
        <f t="shared" ca="1" si="110"/>
        <v>1</v>
      </c>
      <c r="BF141" s="127" t="b">
        <f t="shared" ca="1" si="111"/>
        <v>1</v>
      </c>
      <c r="BG141" s="129" t="b">
        <f t="shared" si="112"/>
        <v>0</v>
      </c>
    </row>
    <row r="142" spans="1:59" ht="24.95" customHeight="1" x14ac:dyDescent="0.2">
      <c r="A142" s="74"/>
      <c r="B142" s="69"/>
      <c r="C142" s="75"/>
      <c r="D142" s="68"/>
      <c r="E142" s="68"/>
      <c r="F142" s="67"/>
      <c r="G142" s="67"/>
      <c r="H142" s="67"/>
      <c r="I142" s="67"/>
      <c r="J142" s="70"/>
      <c r="K142" s="71"/>
      <c r="L142" s="72"/>
      <c r="M142" s="72"/>
      <c r="N142" s="72"/>
      <c r="O142" s="72"/>
      <c r="P142" s="72"/>
      <c r="Q142" s="72"/>
      <c r="R142" s="72"/>
      <c r="S142" s="73"/>
      <c r="U142" s="125" t="str">
        <f>IF(W142,VLOOKUP(MIN(X142:AO142),'Data Validation (hidden)'!$B$2:$C$20,2,FALSE),IF(COUNTA(B142:S142)&gt;0,"'Scheme Name' missing but values entered in other columns",""))</f>
        <v/>
      </c>
      <c r="W142" s="126" t="b">
        <f t="shared" si="76"/>
        <v>0</v>
      </c>
      <c r="X142" s="127">
        <f t="shared" si="77"/>
        <v>1</v>
      </c>
      <c r="Y142" s="127">
        <f t="shared" si="78"/>
        <v>2</v>
      </c>
      <c r="Z142" s="127">
        <f t="shared" si="79"/>
        <v>3</v>
      </c>
      <c r="AA142" s="127">
        <f t="shared" si="80"/>
        <v>4</v>
      </c>
      <c r="AB142" s="127">
        <f t="shared" si="81"/>
        <v>5</v>
      </c>
      <c r="AC142" s="127" t="str">
        <f t="shared" si="82"/>
        <v/>
      </c>
      <c r="AD142" s="127" t="str">
        <f t="shared" si="83"/>
        <v/>
      </c>
      <c r="AE142" s="127" t="str">
        <f t="shared" si="84"/>
        <v/>
      </c>
      <c r="AF142" s="127" t="str">
        <f t="shared" si="85"/>
        <v/>
      </c>
      <c r="AG142" s="127">
        <f t="shared" si="86"/>
        <v>10</v>
      </c>
      <c r="AH142" s="127">
        <f t="shared" si="87"/>
        <v>11</v>
      </c>
      <c r="AI142" s="127">
        <f t="shared" si="88"/>
        <v>12</v>
      </c>
      <c r="AJ142" s="127">
        <f t="shared" si="89"/>
        <v>13</v>
      </c>
      <c r="AK142" s="127">
        <f t="shared" si="90"/>
        <v>14</v>
      </c>
      <c r="AL142" s="127">
        <f t="shared" si="91"/>
        <v>15</v>
      </c>
      <c r="AM142" s="127">
        <f t="shared" si="92"/>
        <v>16</v>
      </c>
      <c r="AN142" s="128" t="str">
        <f t="shared" si="93"/>
        <v/>
      </c>
      <c r="AO142" s="127">
        <f t="shared" ca="1" si="94"/>
        <v>17</v>
      </c>
      <c r="AP142" s="127" t="b">
        <f t="shared" ca="1" si="95"/>
        <v>1</v>
      </c>
      <c r="AQ142" s="127" t="b">
        <f t="shared" ca="1" si="96"/>
        <v>1</v>
      </c>
      <c r="AR142" s="127" t="b">
        <f t="shared" si="97"/>
        <v>0</v>
      </c>
      <c r="AS142" s="127" t="b">
        <f t="shared" si="98"/>
        <v>0</v>
      </c>
      <c r="AT142" s="127" t="b">
        <f t="shared" ca="1" si="99"/>
        <v>1</v>
      </c>
      <c r="AU142" s="127" t="b">
        <f t="shared" ca="1" si="100"/>
        <v>1</v>
      </c>
      <c r="AV142" s="127" t="b">
        <f t="shared" ca="1" si="101"/>
        <v>1</v>
      </c>
      <c r="AW142" s="127" t="b">
        <f t="shared" ca="1" si="102"/>
        <v>1</v>
      </c>
      <c r="AX142" s="127" t="b">
        <f t="shared" ca="1" si="103"/>
        <v>1</v>
      </c>
      <c r="AY142" s="127" t="b">
        <f t="shared" ca="1" si="104"/>
        <v>1</v>
      </c>
      <c r="AZ142" s="127" t="b">
        <f t="shared" ca="1" si="105"/>
        <v>1</v>
      </c>
      <c r="BA142" s="127" t="b">
        <f t="shared" ca="1" si="106"/>
        <v>1</v>
      </c>
      <c r="BB142" s="127" t="b">
        <f t="shared" ca="1" si="107"/>
        <v>1</v>
      </c>
      <c r="BC142" s="127" t="b">
        <f t="shared" ca="1" si="108"/>
        <v>1</v>
      </c>
      <c r="BD142" s="127" t="b">
        <f t="shared" ca="1" si="109"/>
        <v>1</v>
      </c>
      <c r="BE142" s="127" t="b">
        <f t="shared" ca="1" si="110"/>
        <v>1</v>
      </c>
      <c r="BF142" s="127" t="b">
        <f t="shared" ca="1" si="111"/>
        <v>1</v>
      </c>
      <c r="BG142" s="129" t="b">
        <f t="shared" si="112"/>
        <v>0</v>
      </c>
    </row>
    <row r="143" spans="1:59" ht="24.95" customHeight="1" x14ac:dyDescent="0.2">
      <c r="A143" s="74"/>
      <c r="B143" s="69"/>
      <c r="C143" s="75"/>
      <c r="D143" s="68"/>
      <c r="E143" s="68"/>
      <c r="F143" s="67"/>
      <c r="G143" s="67"/>
      <c r="H143" s="67"/>
      <c r="I143" s="67"/>
      <c r="J143" s="70"/>
      <c r="K143" s="71"/>
      <c r="L143" s="72"/>
      <c r="M143" s="72"/>
      <c r="N143" s="72"/>
      <c r="O143" s="72"/>
      <c r="P143" s="72"/>
      <c r="Q143" s="72"/>
      <c r="R143" s="72"/>
      <c r="S143" s="73"/>
      <c r="U143" s="125" t="str">
        <f>IF(W143,VLOOKUP(MIN(X143:AO143),'Data Validation (hidden)'!$B$2:$C$20,2,FALSE),IF(COUNTA(B143:S143)&gt;0,"'Scheme Name' missing but values entered in other columns",""))</f>
        <v/>
      </c>
      <c r="W143" s="126" t="b">
        <f t="shared" si="76"/>
        <v>0</v>
      </c>
      <c r="X143" s="127">
        <f t="shared" si="77"/>
        <v>1</v>
      </c>
      <c r="Y143" s="127">
        <f t="shared" si="78"/>
        <v>2</v>
      </c>
      <c r="Z143" s="127">
        <f t="shared" si="79"/>
        <v>3</v>
      </c>
      <c r="AA143" s="127">
        <f t="shared" si="80"/>
        <v>4</v>
      </c>
      <c r="AB143" s="127">
        <f t="shared" si="81"/>
        <v>5</v>
      </c>
      <c r="AC143" s="127" t="str">
        <f t="shared" si="82"/>
        <v/>
      </c>
      <c r="AD143" s="127" t="str">
        <f t="shared" si="83"/>
        <v/>
      </c>
      <c r="AE143" s="127" t="str">
        <f t="shared" si="84"/>
        <v/>
      </c>
      <c r="AF143" s="127" t="str">
        <f t="shared" si="85"/>
        <v/>
      </c>
      <c r="AG143" s="127">
        <f t="shared" si="86"/>
        <v>10</v>
      </c>
      <c r="AH143" s="127">
        <f t="shared" si="87"/>
        <v>11</v>
      </c>
      <c r="AI143" s="127">
        <f t="shared" si="88"/>
        <v>12</v>
      </c>
      <c r="AJ143" s="127">
        <f t="shared" si="89"/>
        <v>13</v>
      </c>
      <c r="AK143" s="127">
        <f t="shared" si="90"/>
        <v>14</v>
      </c>
      <c r="AL143" s="127">
        <f t="shared" si="91"/>
        <v>15</v>
      </c>
      <c r="AM143" s="127">
        <f t="shared" si="92"/>
        <v>16</v>
      </c>
      <c r="AN143" s="128" t="str">
        <f t="shared" si="93"/>
        <v/>
      </c>
      <c r="AO143" s="127">
        <f t="shared" ca="1" si="94"/>
        <v>17</v>
      </c>
      <c r="AP143" s="127" t="b">
        <f t="shared" ca="1" si="95"/>
        <v>1</v>
      </c>
      <c r="AQ143" s="127" t="b">
        <f t="shared" ca="1" si="96"/>
        <v>1</v>
      </c>
      <c r="AR143" s="127" t="b">
        <f t="shared" si="97"/>
        <v>0</v>
      </c>
      <c r="AS143" s="127" t="b">
        <f t="shared" si="98"/>
        <v>0</v>
      </c>
      <c r="AT143" s="127" t="b">
        <f t="shared" ca="1" si="99"/>
        <v>1</v>
      </c>
      <c r="AU143" s="127" t="b">
        <f t="shared" ca="1" si="100"/>
        <v>1</v>
      </c>
      <c r="AV143" s="127" t="b">
        <f t="shared" ca="1" si="101"/>
        <v>1</v>
      </c>
      <c r="AW143" s="127" t="b">
        <f t="shared" ca="1" si="102"/>
        <v>1</v>
      </c>
      <c r="AX143" s="127" t="b">
        <f t="shared" ca="1" si="103"/>
        <v>1</v>
      </c>
      <c r="AY143" s="127" t="b">
        <f t="shared" ca="1" si="104"/>
        <v>1</v>
      </c>
      <c r="AZ143" s="127" t="b">
        <f t="shared" ca="1" si="105"/>
        <v>1</v>
      </c>
      <c r="BA143" s="127" t="b">
        <f t="shared" ca="1" si="106"/>
        <v>1</v>
      </c>
      <c r="BB143" s="127" t="b">
        <f t="shared" ca="1" si="107"/>
        <v>1</v>
      </c>
      <c r="BC143" s="127" t="b">
        <f t="shared" ca="1" si="108"/>
        <v>1</v>
      </c>
      <c r="BD143" s="127" t="b">
        <f t="shared" ca="1" si="109"/>
        <v>1</v>
      </c>
      <c r="BE143" s="127" t="b">
        <f t="shared" ca="1" si="110"/>
        <v>1</v>
      </c>
      <c r="BF143" s="127" t="b">
        <f t="shared" ca="1" si="111"/>
        <v>1</v>
      </c>
      <c r="BG143" s="129" t="b">
        <f t="shared" si="112"/>
        <v>0</v>
      </c>
    </row>
    <row r="144" spans="1:59" ht="24.95" customHeight="1" x14ac:dyDescent="0.2">
      <c r="A144" s="74"/>
      <c r="B144" s="69"/>
      <c r="C144" s="75"/>
      <c r="D144" s="68"/>
      <c r="E144" s="68"/>
      <c r="F144" s="67"/>
      <c r="G144" s="67"/>
      <c r="H144" s="67"/>
      <c r="I144" s="67"/>
      <c r="J144" s="70"/>
      <c r="K144" s="71"/>
      <c r="L144" s="72"/>
      <c r="M144" s="72"/>
      <c r="N144" s="72"/>
      <c r="O144" s="72"/>
      <c r="P144" s="72"/>
      <c r="Q144" s="72"/>
      <c r="R144" s="72"/>
      <c r="S144" s="73"/>
      <c r="U144" s="125" t="str">
        <f>IF(W144,VLOOKUP(MIN(X144:AO144),'Data Validation (hidden)'!$B$2:$C$20,2,FALSE),IF(COUNTA(B144:S144)&gt;0,"'Scheme Name' missing but values entered in other columns",""))</f>
        <v/>
      </c>
      <c r="W144" s="126" t="b">
        <f t="shared" si="76"/>
        <v>0</v>
      </c>
      <c r="X144" s="127">
        <f t="shared" si="77"/>
        <v>1</v>
      </c>
      <c r="Y144" s="127">
        <f t="shared" si="78"/>
        <v>2</v>
      </c>
      <c r="Z144" s="127">
        <f t="shared" si="79"/>
        <v>3</v>
      </c>
      <c r="AA144" s="127">
        <f t="shared" si="80"/>
        <v>4</v>
      </c>
      <c r="AB144" s="127">
        <f t="shared" si="81"/>
        <v>5</v>
      </c>
      <c r="AC144" s="127" t="str">
        <f t="shared" si="82"/>
        <v/>
      </c>
      <c r="AD144" s="127" t="str">
        <f t="shared" si="83"/>
        <v/>
      </c>
      <c r="AE144" s="127" t="str">
        <f t="shared" si="84"/>
        <v/>
      </c>
      <c r="AF144" s="127" t="str">
        <f t="shared" si="85"/>
        <v/>
      </c>
      <c r="AG144" s="127">
        <f t="shared" si="86"/>
        <v>10</v>
      </c>
      <c r="AH144" s="127">
        <f t="shared" si="87"/>
        <v>11</v>
      </c>
      <c r="AI144" s="127">
        <f t="shared" si="88"/>
        <v>12</v>
      </c>
      <c r="AJ144" s="127">
        <f t="shared" si="89"/>
        <v>13</v>
      </c>
      <c r="AK144" s="127">
        <f t="shared" si="90"/>
        <v>14</v>
      </c>
      <c r="AL144" s="127">
        <f t="shared" si="91"/>
        <v>15</v>
      </c>
      <c r="AM144" s="127">
        <f t="shared" si="92"/>
        <v>16</v>
      </c>
      <c r="AN144" s="128" t="str">
        <f t="shared" si="93"/>
        <v/>
      </c>
      <c r="AO144" s="127">
        <f t="shared" ca="1" si="94"/>
        <v>17</v>
      </c>
      <c r="AP144" s="127" t="b">
        <f t="shared" ca="1" si="95"/>
        <v>1</v>
      </c>
      <c r="AQ144" s="127" t="b">
        <f t="shared" ca="1" si="96"/>
        <v>1</v>
      </c>
      <c r="AR144" s="127" t="b">
        <f t="shared" si="97"/>
        <v>0</v>
      </c>
      <c r="AS144" s="127" t="b">
        <f t="shared" si="98"/>
        <v>0</v>
      </c>
      <c r="AT144" s="127" t="b">
        <f t="shared" ca="1" si="99"/>
        <v>1</v>
      </c>
      <c r="AU144" s="127" t="b">
        <f t="shared" ca="1" si="100"/>
        <v>1</v>
      </c>
      <c r="AV144" s="127" t="b">
        <f t="shared" ca="1" si="101"/>
        <v>1</v>
      </c>
      <c r="AW144" s="127" t="b">
        <f t="shared" ca="1" si="102"/>
        <v>1</v>
      </c>
      <c r="AX144" s="127" t="b">
        <f t="shared" ca="1" si="103"/>
        <v>1</v>
      </c>
      <c r="AY144" s="127" t="b">
        <f t="shared" ca="1" si="104"/>
        <v>1</v>
      </c>
      <c r="AZ144" s="127" t="b">
        <f t="shared" ca="1" si="105"/>
        <v>1</v>
      </c>
      <c r="BA144" s="127" t="b">
        <f t="shared" ca="1" si="106"/>
        <v>1</v>
      </c>
      <c r="BB144" s="127" t="b">
        <f t="shared" ca="1" si="107"/>
        <v>1</v>
      </c>
      <c r="BC144" s="127" t="b">
        <f t="shared" ca="1" si="108"/>
        <v>1</v>
      </c>
      <c r="BD144" s="127" t="b">
        <f t="shared" ca="1" si="109"/>
        <v>1</v>
      </c>
      <c r="BE144" s="127" t="b">
        <f t="shared" ca="1" si="110"/>
        <v>1</v>
      </c>
      <c r="BF144" s="127" t="b">
        <f t="shared" ca="1" si="111"/>
        <v>1</v>
      </c>
      <c r="BG144" s="129" t="b">
        <f t="shared" si="112"/>
        <v>0</v>
      </c>
    </row>
    <row r="145" spans="1:59" ht="24.95" customHeight="1" x14ac:dyDescent="0.2">
      <c r="A145" s="74"/>
      <c r="B145" s="69"/>
      <c r="C145" s="75"/>
      <c r="D145" s="68"/>
      <c r="E145" s="68"/>
      <c r="F145" s="67"/>
      <c r="G145" s="67"/>
      <c r="H145" s="67"/>
      <c r="I145" s="67"/>
      <c r="J145" s="70"/>
      <c r="K145" s="71"/>
      <c r="L145" s="72"/>
      <c r="M145" s="72"/>
      <c r="N145" s="72"/>
      <c r="O145" s="72"/>
      <c r="P145" s="72"/>
      <c r="Q145" s="72"/>
      <c r="R145" s="72"/>
      <c r="S145" s="73"/>
      <c r="U145" s="125" t="str">
        <f>IF(W145,VLOOKUP(MIN(X145:AO145),'Data Validation (hidden)'!$B$2:$C$20,2,FALSE),IF(COUNTA(B145:S145)&gt;0,"'Scheme Name' missing but values entered in other columns",""))</f>
        <v/>
      </c>
      <c r="W145" s="126" t="b">
        <f t="shared" si="76"/>
        <v>0</v>
      </c>
      <c r="X145" s="127">
        <f t="shared" si="77"/>
        <v>1</v>
      </c>
      <c r="Y145" s="127">
        <f t="shared" si="78"/>
        <v>2</v>
      </c>
      <c r="Z145" s="127">
        <f t="shared" si="79"/>
        <v>3</v>
      </c>
      <c r="AA145" s="127">
        <f t="shared" si="80"/>
        <v>4</v>
      </c>
      <c r="AB145" s="127">
        <f t="shared" si="81"/>
        <v>5</v>
      </c>
      <c r="AC145" s="127" t="str">
        <f t="shared" si="82"/>
        <v/>
      </c>
      <c r="AD145" s="127" t="str">
        <f t="shared" si="83"/>
        <v/>
      </c>
      <c r="AE145" s="127" t="str">
        <f t="shared" si="84"/>
        <v/>
      </c>
      <c r="AF145" s="127" t="str">
        <f t="shared" si="85"/>
        <v/>
      </c>
      <c r="AG145" s="127">
        <f t="shared" si="86"/>
        <v>10</v>
      </c>
      <c r="AH145" s="127">
        <f t="shared" si="87"/>
        <v>11</v>
      </c>
      <c r="AI145" s="127">
        <f t="shared" si="88"/>
        <v>12</v>
      </c>
      <c r="AJ145" s="127">
        <f t="shared" si="89"/>
        <v>13</v>
      </c>
      <c r="AK145" s="127">
        <f t="shared" si="90"/>
        <v>14</v>
      </c>
      <c r="AL145" s="127">
        <f t="shared" si="91"/>
        <v>15</v>
      </c>
      <c r="AM145" s="127">
        <f t="shared" si="92"/>
        <v>16</v>
      </c>
      <c r="AN145" s="128" t="str">
        <f t="shared" si="93"/>
        <v/>
      </c>
      <c r="AO145" s="127">
        <f t="shared" ca="1" si="94"/>
        <v>17</v>
      </c>
      <c r="AP145" s="127" t="b">
        <f t="shared" ca="1" si="95"/>
        <v>1</v>
      </c>
      <c r="AQ145" s="127" t="b">
        <f t="shared" ca="1" si="96"/>
        <v>1</v>
      </c>
      <c r="AR145" s="127" t="b">
        <f t="shared" si="97"/>
        <v>0</v>
      </c>
      <c r="AS145" s="127" t="b">
        <f t="shared" si="98"/>
        <v>0</v>
      </c>
      <c r="AT145" s="127" t="b">
        <f t="shared" ca="1" si="99"/>
        <v>1</v>
      </c>
      <c r="AU145" s="127" t="b">
        <f t="shared" ca="1" si="100"/>
        <v>1</v>
      </c>
      <c r="AV145" s="127" t="b">
        <f t="shared" ca="1" si="101"/>
        <v>1</v>
      </c>
      <c r="AW145" s="127" t="b">
        <f t="shared" ca="1" si="102"/>
        <v>1</v>
      </c>
      <c r="AX145" s="127" t="b">
        <f t="shared" ca="1" si="103"/>
        <v>1</v>
      </c>
      <c r="AY145" s="127" t="b">
        <f t="shared" ca="1" si="104"/>
        <v>1</v>
      </c>
      <c r="AZ145" s="127" t="b">
        <f t="shared" ca="1" si="105"/>
        <v>1</v>
      </c>
      <c r="BA145" s="127" t="b">
        <f t="shared" ca="1" si="106"/>
        <v>1</v>
      </c>
      <c r="BB145" s="127" t="b">
        <f t="shared" ca="1" si="107"/>
        <v>1</v>
      </c>
      <c r="BC145" s="127" t="b">
        <f t="shared" ca="1" si="108"/>
        <v>1</v>
      </c>
      <c r="BD145" s="127" t="b">
        <f t="shared" ca="1" si="109"/>
        <v>1</v>
      </c>
      <c r="BE145" s="127" t="b">
        <f t="shared" ca="1" si="110"/>
        <v>1</v>
      </c>
      <c r="BF145" s="127" t="b">
        <f t="shared" ca="1" si="111"/>
        <v>1</v>
      </c>
      <c r="BG145" s="129" t="b">
        <f t="shared" si="112"/>
        <v>0</v>
      </c>
    </row>
    <row r="146" spans="1:59" ht="24.95" customHeight="1" x14ac:dyDescent="0.2">
      <c r="A146" s="74"/>
      <c r="B146" s="69"/>
      <c r="C146" s="75"/>
      <c r="D146" s="68"/>
      <c r="E146" s="68"/>
      <c r="F146" s="67"/>
      <c r="G146" s="67"/>
      <c r="H146" s="67"/>
      <c r="I146" s="67"/>
      <c r="J146" s="70"/>
      <c r="K146" s="71"/>
      <c r="L146" s="72"/>
      <c r="M146" s="72"/>
      <c r="N146" s="72"/>
      <c r="O146" s="72"/>
      <c r="P146" s="72"/>
      <c r="Q146" s="72"/>
      <c r="R146" s="72"/>
      <c r="S146" s="73"/>
      <c r="U146" s="125" t="str">
        <f>IF(W146,VLOOKUP(MIN(X146:AO146),'Data Validation (hidden)'!$B$2:$C$20,2,FALSE),IF(COUNTA(B146:S146)&gt;0,"'Scheme Name' missing but values entered in other columns",""))</f>
        <v/>
      </c>
      <c r="W146" s="126" t="b">
        <f t="shared" si="76"/>
        <v>0</v>
      </c>
      <c r="X146" s="127">
        <f t="shared" si="77"/>
        <v>1</v>
      </c>
      <c r="Y146" s="127">
        <f t="shared" si="78"/>
        <v>2</v>
      </c>
      <c r="Z146" s="127">
        <f t="shared" si="79"/>
        <v>3</v>
      </c>
      <c r="AA146" s="127">
        <f t="shared" si="80"/>
        <v>4</v>
      </c>
      <c r="AB146" s="127">
        <f t="shared" si="81"/>
        <v>5</v>
      </c>
      <c r="AC146" s="127" t="str">
        <f t="shared" si="82"/>
        <v/>
      </c>
      <c r="AD146" s="127" t="str">
        <f t="shared" si="83"/>
        <v/>
      </c>
      <c r="AE146" s="127" t="str">
        <f t="shared" si="84"/>
        <v/>
      </c>
      <c r="AF146" s="127" t="str">
        <f t="shared" si="85"/>
        <v/>
      </c>
      <c r="AG146" s="127">
        <f t="shared" si="86"/>
        <v>10</v>
      </c>
      <c r="AH146" s="127">
        <f t="shared" si="87"/>
        <v>11</v>
      </c>
      <c r="AI146" s="127">
        <f t="shared" si="88"/>
        <v>12</v>
      </c>
      <c r="AJ146" s="127">
        <f t="shared" si="89"/>
        <v>13</v>
      </c>
      <c r="AK146" s="127">
        <f t="shared" si="90"/>
        <v>14</v>
      </c>
      <c r="AL146" s="127">
        <f t="shared" si="91"/>
        <v>15</v>
      </c>
      <c r="AM146" s="127">
        <f t="shared" si="92"/>
        <v>16</v>
      </c>
      <c r="AN146" s="128" t="str">
        <f t="shared" si="93"/>
        <v/>
      </c>
      <c r="AO146" s="127">
        <f t="shared" ca="1" si="94"/>
        <v>17</v>
      </c>
      <c r="AP146" s="127" t="b">
        <f t="shared" ca="1" si="95"/>
        <v>1</v>
      </c>
      <c r="AQ146" s="127" t="b">
        <f t="shared" ca="1" si="96"/>
        <v>1</v>
      </c>
      <c r="AR146" s="127" t="b">
        <f t="shared" si="97"/>
        <v>0</v>
      </c>
      <c r="AS146" s="127" t="b">
        <f t="shared" si="98"/>
        <v>0</v>
      </c>
      <c r="AT146" s="127" t="b">
        <f t="shared" ca="1" si="99"/>
        <v>1</v>
      </c>
      <c r="AU146" s="127" t="b">
        <f t="shared" ca="1" si="100"/>
        <v>1</v>
      </c>
      <c r="AV146" s="127" t="b">
        <f t="shared" ca="1" si="101"/>
        <v>1</v>
      </c>
      <c r="AW146" s="127" t="b">
        <f t="shared" ca="1" si="102"/>
        <v>1</v>
      </c>
      <c r="AX146" s="127" t="b">
        <f t="shared" ca="1" si="103"/>
        <v>1</v>
      </c>
      <c r="AY146" s="127" t="b">
        <f t="shared" ca="1" si="104"/>
        <v>1</v>
      </c>
      <c r="AZ146" s="127" t="b">
        <f t="shared" ca="1" si="105"/>
        <v>1</v>
      </c>
      <c r="BA146" s="127" t="b">
        <f t="shared" ca="1" si="106"/>
        <v>1</v>
      </c>
      <c r="BB146" s="127" t="b">
        <f t="shared" ca="1" si="107"/>
        <v>1</v>
      </c>
      <c r="BC146" s="127" t="b">
        <f t="shared" ca="1" si="108"/>
        <v>1</v>
      </c>
      <c r="BD146" s="127" t="b">
        <f t="shared" ca="1" si="109"/>
        <v>1</v>
      </c>
      <c r="BE146" s="127" t="b">
        <f t="shared" ca="1" si="110"/>
        <v>1</v>
      </c>
      <c r="BF146" s="127" t="b">
        <f t="shared" ca="1" si="111"/>
        <v>1</v>
      </c>
      <c r="BG146" s="129" t="b">
        <f t="shared" si="112"/>
        <v>0</v>
      </c>
    </row>
    <row r="147" spans="1:59" ht="24.95" customHeight="1" x14ac:dyDescent="0.2">
      <c r="A147" s="74"/>
      <c r="B147" s="69"/>
      <c r="C147" s="75"/>
      <c r="D147" s="68"/>
      <c r="E147" s="68"/>
      <c r="F147" s="67"/>
      <c r="G147" s="67"/>
      <c r="H147" s="67"/>
      <c r="I147" s="67"/>
      <c r="J147" s="70"/>
      <c r="K147" s="71"/>
      <c r="L147" s="72"/>
      <c r="M147" s="72"/>
      <c r="N147" s="72"/>
      <c r="O147" s="72"/>
      <c r="P147" s="72"/>
      <c r="Q147" s="72"/>
      <c r="R147" s="72"/>
      <c r="S147" s="73"/>
      <c r="U147" s="125" t="str">
        <f>IF(W147,VLOOKUP(MIN(X147:AO147),'Data Validation (hidden)'!$B$2:$C$20,2,FALSE),IF(COUNTA(B147:S147)&gt;0,"'Scheme Name' missing but values entered in other columns",""))</f>
        <v/>
      </c>
      <c r="W147" s="126" t="b">
        <f t="shared" si="76"/>
        <v>0</v>
      </c>
      <c r="X147" s="127">
        <f t="shared" si="77"/>
        <v>1</v>
      </c>
      <c r="Y147" s="127">
        <f t="shared" si="78"/>
        <v>2</v>
      </c>
      <c r="Z147" s="127">
        <f t="shared" si="79"/>
        <v>3</v>
      </c>
      <c r="AA147" s="127">
        <f t="shared" si="80"/>
        <v>4</v>
      </c>
      <c r="AB147" s="127">
        <f t="shared" si="81"/>
        <v>5</v>
      </c>
      <c r="AC147" s="127" t="str">
        <f t="shared" si="82"/>
        <v/>
      </c>
      <c r="AD147" s="127" t="str">
        <f t="shared" si="83"/>
        <v/>
      </c>
      <c r="AE147" s="127" t="str">
        <f t="shared" si="84"/>
        <v/>
      </c>
      <c r="AF147" s="127" t="str">
        <f t="shared" si="85"/>
        <v/>
      </c>
      <c r="AG147" s="127">
        <f t="shared" si="86"/>
        <v>10</v>
      </c>
      <c r="AH147" s="127">
        <f t="shared" si="87"/>
        <v>11</v>
      </c>
      <c r="AI147" s="127">
        <f t="shared" si="88"/>
        <v>12</v>
      </c>
      <c r="AJ147" s="127">
        <f t="shared" si="89"/>
        <v>13</v>
      </c>
      <c r="AK147" s="127">
        <f t="shared" si="90"/>
        <v>14</v>
      </c>
      <c r="AL147" s="127">
        <f t="shared" si="91"/>
        <v>15</v>
      </c>
      <c r="AM147" s="127">
        <f t="shared" si="92"/>
        <v>16</v>
      </c>
      <c r="AN147" s="128" t="str">
        <f t="shared" si="93"/>
        <v/>
      </c>
      <c r="AO147" s="127">
        <f t="shared" ca="1" si="94"/>
        <v>17</v>
      </c>
      <c r="AP147" s="127" t="b">
        <f t="shared" ca="1" si="95"/>
        <v>1</v>
      </c>
      <c r="AQ147" s="127" t="b">
        <f t="shared" ca="1" si="96"/>
        <v>1</v>
      </c>
      <c r="AR147" s="127" t="b">
        <f t="shared" si="97"/>
        <v>0</v>
      </c>
      <c r="AS147" s="127" t="b">
        <f t="shared" si="98"/>
        <v>0</v>
      </c>
      <c r="AT147" s="127" t="b">
        <f t="shared" ca="1" si="99"/>
        <v>1</v>
      </c>
      <c r="AU147" s="127" t="b">
        <f t="shared" ca="1" si="100"/>
        <v>1</v>
      </c>
      <c r="AV147" s="127" t="b">
        <f t="shared" ca="1" si="101"/>
        <v>1</v>
      </c>
      <c r="AW147" s="127" t="b">
        <f t="shared" ca="1" si="102"/>
        <v>1</v>
      </c>
      <c r="AX147" s="127" t="b">
        <f t="shared" ca="1" si="103"/>
        <v>1</v>
      </c>
      <c r="AY147" s="127" t="b">
        <f t="shared" ca="1" si="104"/>
        <v>1</v>
      </c>
      <c r="AZ147" s="127" t="b">
        <f t="shared" ca="1" si="105"/>
        <v>1</v>
      </c>
      <c r="BA147" s="127" t="b">
        <f t="shared" ca="1" si="106"/>
        <v>1</v>
      </c>
      <c r="BB147" s="127" t="b">
        <f t="shared" ca="1" si="107"/>
        <v>1</v>
      </c>
      <c r="BC147" s="127" t="b">
        <f t="shared" ca="1" si="108"/>
        <v>1</v>
      </c>
      <c r="BD147" s="127" t="b">
        <f t="shared" ca="1" si="109"/>
        <v>1</v>
      </c>
      <c r="BE147" s="127" t="b">
        <f t="shared" ca="1" si="110"/>
        <v>1</v>
      </c>
      <c r="BF147" s="127" t="b">
        <f t="shared" ca="1" si="111"/>
        <v>1</v>
      </c>
      <c r="BG147" s="129" t="b">
        <f t="shared" si="112"/>
        <v>0</v>
      </c>
    </row>
    <row r="148" spans="1:59" ht="24.95" customHeight="1" x14ac:dyDescent="0.2">
      <c r="A148" s="74"/>
      <c r="B148" s="69"/>
      <c r="C148" s="75"/>
      <c r="D148" s="68"/>
      <c r="E148" s="68"/>
      <c r="F148" s="67"/>
      <c r="G148" s="67"/>
      <c r="H148" s="67"/>
      <c r="I148" s="67"/>
      <c r="J148" s="70"/>
      <c r="K148" s="71"/>
      <c r="L148" s="72"/>
      <c r="M148" s="72"/>
      <c r="N148" s="72"/>
      <c r="O148" s="72"/>
      <c r="P148" s="72"/>
      <c r="Q148" s="72"/>
      <c r="R148" s="72"/>
      <c r="S148" s="73"/>
      <c r="U148" s="125" t="str">
        <f>IF(W148,VLOOKUP(MIN(X148:AO148),'Data Validation (hidden)'!$B$2:$C$20,2,FALSE),IF(COUNTA(B148:S148)&gt;0,"'Scheme Name' missing but values entered in other columns",""))</f>
        <v/>
      </c>
      <c r="W148" s="126" t="b">
        <f t="shared" si="76"/>
        <v>0</v>
      </c>
      <c r="X148" s="127">
        <f t="shared" si="77"/>
        <v>1</v>
      </c>
      <c r="Y148" s="127">
        <f t="shared" si="78"/>
        <v>2</v>
      </c>
      <c r="Z148" s="127">
        <f t="shared" si="79"/>
        <v>3</v>
      </c>
      <c r="AA148" s="127">
        <f t="shared" si="80"/>
        <v>4</v>
      </c>
      <c r="AB148" s="127">
        <f t="shared" si="81"/>
        <v>5</v>
      </c>
      <c r="AC148" s="127" t="str">
        <f t="shared" si="82"/>
        <v/>
      </c>
      <c r="AD148" s="127" t="str">
        <f t="shared" si="83"/>
        <v/>
      </c>
      <c r="AE148" s="127" t="str">
        <f t="shared" si="84"/>
        <v/>
      </c>
      <c r="AF148" s="127" t="str">
        <f t="shared" si="85"/>
        <v/>
      </c>
      <c r="AG148" s="127">
        <f t="shared" si="86"/>
        <v>10</v>
      </c>
      <c r="AH148" s="127">
        <f t="shared" si="87"/>
        <v>11</v>
      </c>
      <c r="AI148" s="127">
        <f t="shared" si="88"/>
        <v>12</v>
      </c>
      <c r="AJ148" s="127">
        <f t="shared" si="89"/>
        <v>13</v>
      </c>
      <c r="AK148" s="127">
        <f t="shared" si="90"/>
        <v>14</v>
      </c>
      <c r="AL148" s="127">
        <f t="shared" si="91"/>
        <v>15</v>
      </c>
      <c r="AM148" s="127">
        <f t="shared" si="92"/>
        <v>16</v>
      </c>
      <c r="AN148" s="128" t="str">
        <f t="shared" si="93"/>
        <v/>
      </c>
      <c r="AO148" s="127">
        <f t="shared" ca="1" si="94"/>
        <v>17</v>
      </c>
      <c r="AP148" s="127" t="b">
        <f t="shared" ca="1" si="95"/>
        <v>1</v>
      </c>
      <c r="AQ148" s="127" t="b">
        <f t="shared" ca="1" si="96"/>
        <v>1</v>
      </c>
      <c r="AR148" s="127" t="b">
        <f t="shared" si="97"/>
        <v>0</v>
      </c>
      <c r="AS148" s="127" t="b">
        <f t="shared" si="98"/>
        <v>0</v>
      </c>
      <c r="AT148" s="127" t="b">
        <f t="shared" ca="1" si="99"/>
        <v>1</v>
      </c>
      <c r="AU148" s="127" t="b">
        <f t="shared" ca="1" si="100"/>
        <v>1</v>
      </c>
      <c r="AV148" s="127" t="b">
        <f t="shared" ca="1" si="101"/>
        <v>1</v>
      </c>
      <c r="AW148" s="127" t="b">
        <f t="shared" ca="1" si="102"/>
        <v>1</v>
      </c>
      <c r="AX148" s="127" t="b">
        <f t="shared" ca="1" si="103"/>
        <v>1</v>
      </c>
      <c r="AY148" s="127" t="b">
        <f t="shared" ca="1" si="104"/>
        <v>1</v>
      </c>
      <c r="AZ148" s="127" t="b">
        <f t="shared" ca="1" si="105"/>
        <v>1</v>
      </c>
      <c r="BA148" s="127" t="b">
        <f t="shared" ca="1" si="106"/>
        <v>1</v>
      </c>
      <c r="BB148" s="127" t="b">
        <f t="shared" ca="1" si="107"/>
        <v>1</v>
      </c>
      <c r="BC148" s="127" t="b">
        <f t="shared" ca="1" si="108"/>
        <v>1</v>
      </c>
      <c r="BD148" s="127" t="b">
        <f t="shared" ca="1" si="109"/>
        <v>1</v>
      </c>
      <c r="BE148" s="127" t="b">
        <f t="shared" ca="1" si="110"/>
        <v>1</v>
      </c>
      <c r="BF148" s="127" t="b">
        <f t="shared" ca="1" si="111"/>
        <v>1</v>
      </c>
      <c r="BG148" s="129" t="b">
        <f t="shared" si="112"/>
        <v>0</v>
      </c>
    </row>
    <row r="149" spans="1:59" ht="24.95" customHeight="1" x14ac:dyDescent="0.2">
      <c r="A149" s="74"/>
      <c r="B149" s="69"/>
      <c r="C149" s="75"/>
      <c r="D149" s="68"/>
      <c r="E149" s="68"/>
      <c r="F149" s="67"/>
      <c r="G149" s="67"/>
      <c r="H149" s="67"/>
      <c r="I149" s="67"/>
      <c r="J149" s="70"/>
      <c r="K149" s="71"/>
      <c r="L149" s="72"/>
      <c r="M149" s="72"/>
      <c r="N149" s="72"/>
      <c r="O149" s="72"/>
      <c r="P149" s="72"/>
      <c r="Q149" s="72"/>
      <c r="R149" s="72"/>
      <c r="S149" s="73"/>
      <c r="U149" s="125" t="str">
        <f>IF(W149,VLOOKUP(MIN(X149:AO149),'Data Validation (hidden)'!$B$2:$C$20,2,FALSE),IF(COUNTA(B149:S149)&gt;0,"'Scheme Name' missing but values entered in other columns",""))</f>
        <v/>
      </c>
      <c r="W149" s="126" t="b">
        <f t="shared" si="76"/>
        <v>0</v>
      </c>
      <c r="X149" s="127">
        <f t="shared" si="77"/>
        <v>1</v>
      </c>
      <c r="Y149" s="127">
        <f t="shared" si="78"/>
        <v>2</v>
      </c>
      <c r="Z149" s="127">
        <f t="shared" si="79"/>
        <v>3</v>
      </c>
      <c r="AA149" s="127">
        <f t="shared" si="80"/>
        <v>4</v>
      </c>
      <c r="AB149" s="127">
        <f t="shared" si="81"/>
        <v>5</v>
      </c>
      <c r="AC149" s="127" t="str">
        <f t="shared" si="82"/>
        <v/>
      </c>
      <c r="AD149" s="127" t="str">
        <f t="shared" si="83"/>
        <v/>
      </c>
      <c r="AE149" s="127" t="str">
        <f t="shared" si="84"/>
        <v/>
      </c>
      <c r="AF149" s="127" t="str">
        <f t="shared" si="85"/>
        <v/>
      </c>
      <c r="AG149" s="127">
        <f t="shared" si="86"/>
        <v>10</v>
      </c>
      <c r="AH149" s="127">
        <f t="shared" si="87"/>
        <v>11</v>
      </c>
      <c r="AI149" s="127">
        <f t="shared" si="88"/>
        <v>12</v>
      </c>
      <c r="AJ149" s="127">
        <f t="shared" si="89"/>
        <v>13</v>
      </c>
      <c r="AK149" s="127">
        <f t="shared" si="90"/>
        <v>14</v>
      </c>
      <c r="AL149" s="127">
        <f t="shared" si="91"/>
        <v>15</v>
      </c>
      <c r="AM149" s="127">
        <f t="shared" si="92"/>
        <v>16</v>
      </c>
      <c r="AN149" s="128" t="str">
        <f t="shared" si="93"/>
        <v/>
      </c>
      <c r="AO149" s="127">
        <f t="shared" ca="1" si="94"/>
        <v>17</v>
      </c>
      <c r="AP149" s="127" t="b">
        <f t="shared" ca="1" si="95"/>
        <v>1</v>
      </c>
      <c r="AQ149" s="127" t="b">
        <f t="shared" ca="1" si="96"/>
        <v>1</v>
      </c>
      <c r="AR149" s="127" t="b">
        <f t="shared" si="97"/>
        <v>0</v>
      </c>
      <c r="AS149" s="127" t="b">
        <f t="shared" si="98"/>
        <v>0</v>
      </c>
      <c r="AT149" s="127" t="b">
        <f t="shared" ca="1" si="99"/>
        <v>1</v>
      </c>
      <c r="AU149" s="127" t="b">
        <f t="shared" ca="1" si="100"/>
        <v>1</v>
      </c>
      <c r="AV149" s="127" t="b">
        <f t="shared" ca="1" si="101"/>
        <v>1</v>
      </c>
      <c r="AW149" s="127" t="b">
        <f t="shared" ca="1" si="102"/>
        <v>1</v>
      </c>
      <c r="AX149" s="127" t="b">
        <f t="shared" ca="1" si="103"/>
        <v>1</v>
      </c>
      <c r="AY149" s="127" t="b">
        <f t="shared" ca="1" si="104"/>
        <v>1</v>
      </c>
      <c r="AZ149" s="127" t="b">
        <f t="shared" ca="1" si="105"/>
        <v>1</v>
      </c>
      <c r="BA149" s="127" t="b">
        <f t="shared" ca="1" si="106"/>
        <v>1</v>
      </c>
      <c r="BB149" s="127" t="b">
        <f t="shared" ca="1" si="107"/>
        <v>1</v>
      </c>
      <c r="BC149" s="127" t="b">
        <f t="shared" ca="1" si="108"/>
        <v>1</v>
      </c>
      <c r="BD149" s="127" t="b">
        <f t="shared" ca="1" si="109"/>
        <v>1</v>
      </c>
      <c r="BE149" s="127" t="b">
        <f t="shared" ca="1" si="110"/>
        <v>1</v>
      </c>
      <c r="BF149" s="127" t="b">
        <f t="shared" ca="1" si="111"/>
        <v>1</v>
      </c>
      <c r="BG149" s="129" t="b">
        <f t="shared" si="112"/>
        <v>0</v>
      </c>
    </row>
    <row r="150" spans="1:59" ht="24.95" customHeight="1" x14ac:dyDescent="0.2">
      <c r="A150" s="74"/>
      <c r="B150" s="69"/>
      <c r="C150" s="75"/>
      <c r="D150" s="68"/>
      <c r="E150" s="68"/>
      <c r="F150" s="67"/>
      <c r="G150" s="67"/>
      <c r="H150" s="67"/>
      <c r="I150" s="67"/>
      <c r="J150" s="70"/>
      <c r="K150" s="71"/>
      <c r="L150" s="72"/>
      <c r="M150" s="72"/>
      <c r="N150" s="72"/>
      <c r="O150" s="72"/>
      <c r="P150" s="72"/>
      <c r="Q150" s="72"/>
      <c r="R150" s="72"/>
      <c r="S150" s="73"/>
      <c r="U150" s="125" t="str">
        <f>IF(W150,VLOOKUP(MIN(X150:AO150),'Data Validation (hidden)'!$B$2:$C$20,2,FALSE),IF(COUNTA(B150:S150)&gt;0,"'Scheme Name' missing but values entered in other columns",""))</f>
        <v/>
      </c>
      <c r="W150" s="126" t="b">
        <f t="shared" si="76"/>
        <v>0</v>
      </c>
      <c r="X150" s="127">
        <f t="shared" si="77"/>
        <v>1</v>
      </c>
      <c r="Y150" s="127">
        <f t="shared" si="78"/>
        <v>2</v>
      </c>
      <c r="Z150" s="127">
        <f t="shared" si="79"/>
        <v>3</v>
      </c>
      <c r="AA150" s="127">
        <f t="shared" si="80"/>
        <v>4</v>
      </c>
      <c r="AB150" s="127">
        <f t="shared" si="81"/>
        <v>5</v>
      </c>
      <c r="AC150" s="127" t="str">
        <f t="shared" si="82"/>
        <v/>
      </c>
      <c r="AD150" s="127" t="str">
        <f t="shared" si="83"/>
        <v/>
      </c>
      <c r="AE150" s="127" t="str">
        <f t="shared" si="84"/>
        <v/>
      </c>
      <c r="AF150" s="127" t="str">
        <f t="shared" si="85"/>
        <v/>
      </c>
      <c r="AG150" s="127">
        <f t="shared" si="86"/>
        <v>10</v>
      </c>
      <c r="AH150" s="127">
        <f t="shared" si="87"/>
        <v>11</v>
      </c>
      <c r="AI150" s="127">
        <f t="shared" si="88"/>
        <v>12</v>
      </c>
      <c r="AJ150" s="127">
        <f t="shared" si="89"/>
        <v>13</v>
      </c>
      <c r="AK150" s="127">
        <f t="shared" si="90"/>
        <v>14</v>
      </c>
      <c r="AL150" s="127">
        <f t="shared" si="91"/>
        <v>15</v>
      </c>
      <c r="AM150" s="127">
        <f t="shared" si="92"/>
        <v>16</v>
      </c>
      <c r="AN150" s="128" t="str">
        <f t="shared" si="93"/>
        <v/>
      </c>
      <c r="AO150" s="127">
        <f t="shared" ca="1" si="94"/>
        <v>17</v>
      </c>
      <c r="AP150" s="127" t="b">
        <f t="shared" ca="1" si="95"/>
        <v>1</v>
      </c>
      <c r="AQ150" s="127" t="b">
        <f t="shared" ca="1" si="96"/>
        <v>1</v>
      </c>
      <c r="AR150" s="127" t="b">
        <f t="shared" si="97"/>
        <v>0</v>
      </c>
      <c r="AS150" s="127" t="b">
        <f t="shared" si="98"/>
        <v>0</v>
      </c>
      <c r="AT150" s="127" t="b">
        <f t="shared" ca="1" si="99"/>
        <v>1</v>
      </c>
      <c r="AU150" s="127" t="b">
        <f t="shared" ca="1" si="100"/>
        <v>1</v>
      </c>
      <c r="AV150" s="127" t="b">
        <f t="shared" ca="1" si="101"/>
        <v>1</v>
      </c>
      <c r="AW150" s="127" t="b">
        <f t="shared" ca="1" si="102"/>
        <v>1</v>
      </c>
      <c r="AX150" s="127" t="b">
        <f t="shared" ca="1" si="103"/>
        <v>1</v>
      </c>
      <c r="AY150" s="127" t="b">
        <f t="shared" ca="1" si="104"/>
        <v>1</v>
      </c>
      <c r="AZ150" s="127" t="b">
        <f t="shared" ca="1" si="105"/>
        <v>1</v>
      </c>
      <c r="BA150" s="127" t="b">
        <f t="shared" ca="1" si="106"/>
        <v>1</v>
      </c>
      <c r="BB150" s="127" t="b">
        <f t="shared" ca="1" si="107"/>
        <v>1</v>
      </c>
      <c r="BC150" s="127" t="b">
        <f t="shared" ca="1" si="108"/>
        <v>1</v>
      </c>
      <c r="BD150" s="127" t="b">
        <f t="shared" ca="1" si="109"/>
        <v>1</v>
      </c>
      <c r="BE150" s="127" t="b">
        <f t="shared" ca="1" si="110"/>
        <v>1</v>
      </c>
      <c r="BF150" s="127" t="b">
        <f t="shared" ca="1" si="111"/>
        <v>1</v>
      </c>
      <c r="BG150" s="129" t="b">
        <f t="shared" si="112"/>
        <v>0</v>
      </c>
    </row>
    <row r="151" spans="1:59" ht="24.95" customHeight="1" x14ac:dyDescent="0.2">
      <c r="A151" s="74"/>
      <c r="B151" s="69"/>
      <c r="C151" s="75"/>
      <c r="D151" s="68"/>
      <c r="E151" s="68"/>
      <c r="F151" s="67"/>
      <c r="G151" s="67"/>
      <c r="H151" s="67"/>
      <c r="I151" s="67"/>
      <c r="J151" s="70"/>
      <c r="K151" s="71"/>
      <c r="L151" s="72"/>
      <c r="M151" s="72"/>
      <c r="N151" s="72"/>
      <c r="O151" s="72"/>
      <c r="P151" s="72"/>
      <c r="Q151" s="72"/>
      <c r="R151" s="72"/>
      <c r="S151" s="73"/>
      <c r="U151" s="125" t="str">
        <f>IF(W151,VLOOKUP(MIN(X151:AO151),'Data Validation (hidden)'!$B$2:$C$20,2,FALSE),IF(COUNTA(B151:S151)&gt;0,"'Scheme Name' missing but values entered in other columns",""))</f>
        <v/>
      </c>
      <c r="W151" s="126" t="b">
        <f t="shared" si="76"/>
        <v>0</v>
      </c>
      <c r="X151" s="127">
        <f t="shared" si="77"/>
        <v>1</v>
      </c>
      <c r="Y151" s="127">
        <f t="shared" si="78"/>
        <v>2</v>
      </c>
      <c r="Z151" s="127">
        <f t="shared" si="79"/>
        <v>3</v>
      </c>
      <c r="AA151" s="127">
        <f t="shared" si="80"/>
        <v>4</v>
      </c>
      <c r="AB151" s="127">
        <f t="shared" si="81"/>
        <v>5</v>
      </c>
      <c r="AC151" s="127" t="str">
        <f t="shared" si="82"/>
        <v/>
      </c>
      <c r="AD151" s="127" t="str">
        <f t="shared" si="83"/>
        <v/>
      </c>
      <c r="AE151" s="127" t="str">
        <f t="shared" si="84"/>
        <v/>
      </c>
      <c r="AF151" s="127" t="str">
        <f t="shared" si="85"/>
        <v/>
      </c>
      <c r="AG151" s="127">
        <f t="shared" si="86"/>
        <v>10</v>
      </c>
      <c r="AH151" s="127">
        <f t="shared" si="87"/>
        <v>11</v>
      </c>
      <c r="AI151" s="127">
        <f t="shared" si="88"/>
        <v>12</v>
      </c>
      <c r="AJ151" s="127">
        <f t="shared" si="89"/>
        <v>13</v>
      </c>
      <c r="AK151" s="127">
        <f t="shared" si="90"/>
        <v>14</v>
      </c>
      <c r="AL151" s="127">
        <f t="shared" si="91"/>
        <v>15</v>
      </c>
      <c r="AM151" s="127">
        <f t="shared" si="92"/>
        <v>16</v>
      </c>
      <c r="AN151" s="128" t="str">
        <f t="shared" si="93"/>
        <v/>
      </c>
      <c r="AO151" s="127">
        <f t="shared" ca="1" si="94"/>
        <v>17</v>
      </c>
      <c r="AP151" s="127" t="b">
        <f t="shared" ca="1" si="95"/>
        <v>1</v>
      </c>
      <c r="AQ151" s="127" t="b">
        <f t="shared" ca="1" si="96"/>
        <v>1</v>
      </c>
      <c r="AR151" s="127" t="b">
        <f t="shared" si="97"/>
        <v>0</v>
      </c>
      <c r="AS151" s="127" t="b">
        <f t="shared" si="98"/>
        <v>0</v>
      </c>
      <c r="AT151" s="127" t="b">
        <f t="shared" ca="1" si="99"/>
        <v>1</v>
      </c>
      <c r="AU151" s="127" t="b">
        <f t="shared" ca="1" si="100"/>
        <v>1</v>
      </c>
      <c r="AV151" s="127" t="b">
        <f t="shared" ca="1" si="101"/>
        <v>1</v>
      </c>
      <c r="AW151" s="127" t="b">
        <f t="shared" ca="1" si="102"/>
        <v>1</v>
      </c>
      <c r="AX151" s="127" t="b">
        <f t="shared" ca="1" si="103"/>
        <v>1</v>
      </c>
      <c r="AY151" s="127" t="b">
        <f t="shared" ca="1" si="104"/>
        <v>1</v>
      </c>
      <c r="AZ151" s="127" t="b">
        <f t="shared" ca="1" si="105"/>
        <v>1</v>
      </c>
      <c r="BA151" s="127" t="b">
        <f t="shared" ca="1" si="106"/>
        <v>1</v>
      </c>
      <c r="BB151" s="127" t="b">
        <f t="shared" ca="1" si="107"/>
        <v>1</v>
      </c>
      <c r="BC151" s="127" t="b">
        <f t="shared" ca="1" si="108"/>
        <v>1</v>
      </c>
      <c r="BD151" s="127" t="b">
        <f t="shared" ca="1" si="109"/>
        <v>1</v>
      </c>
      <c r="BE151" s="127" t="b">
        <f t="shared" ca="1" si="110"/>
        <v>1</v>
      </c>
      <c r="BF151" s="127" t="b">
        <f t="shared" ca="1" si="111"/>
        <v>1</v>
      </c>
      <c r="BG151" s="129" t="b">
        <f t="shared" si="112"/>
        <v>0</v>
      </c>
    </row>
    <row r="152" spans="1:59" ht="24.95" customHeight="1" x14ac:dyDescent="0.2">
      <c r="A152" s="74"/>
      <c r="B152" s="69"/>
      <c r="C152" s="75"/>
      <c r="D152" s="68"/>
      <c r="E152" s="68"/>
      <c r="F152" s="67"/>
      <c r="G152" s="67"/>
      <c r="H152" s="67"/>
      <c r="I152" s="67"/>
      <c r="J152" s="70"/>
      <c r="K152" s="71"/>
      <c r="L152" s="72"/>
      <c r="M152" s="72"/>
      <c r="N152" s="72"/>
      <c r="O152" s="72"/>
      <c r="P152" s="72"/>
      <c r="Q152" s="72"/>
      <c r="R152" s="72"/>
      <c r="S152" s="73"/>
      <c r="U152" s="125" t="str">
        <f>IF(W152,VLOOKUP(MIN(X152:AO152),'Data Validation (hidden)'!$B$2:$C$20,2,FALSE),IF(COUNTA(B152:S152)&gt;0,"'Scheme Name' missing but values entered in other columns",""))</f>
        <v/>
      </c>
      <c r="W152" s="126" t="b">
        <f t="shared" si="76"/>
        <v>0</v>
      </c>
      <c r="X152" s="127">
        <f t="shared" si="77"/>
        <v>1</v>
      </c>
      <c r="Y152" s="127">
        <f t="shared" si="78"/>
        <v>2</v>
      </c>
      <c r="Z152" s="127">
        <f t="shared" si="79"/>
        <v>3</v>
      </c>
      <c r="AA152" s="127">
        <f t="shared" si="80"/>
        <v>4</v>
      </c>
      <c r="AB152" s="127">
        <f t="shared" si="81"/>
        <v>5</v>
      </c>
      <c r="AC152" s="127" t="str">
        <f t="shared" si="82"/>
        <v/>
      </c>
      <c r="AD152" s="127" t="str">
        <f t="shared" si="83"/>
        <v/>
      </c>
      <c r="AE152" s="127" t="str">
        <f t="shared" si="84"/>
        <v/>
      </c>
      <c r="AF152" s="127" t="str">
        <f t="shared" si="85"/>
        <v/>
      </c>
      <c r="AG152" s="127">
        <f t="shared" si="86"/>
        <v>10</v>
      </c>
      <c r="AH152" s="127">
        <f t="shared" si="87"/>
        <v>11</v>
      </c>
      <c r="AI152" s="127">
        <f t="shared" si="88"/>
        <v>12</v>
      </c>
      <c r="AJ152" s="127">
        <f t="shared" si="89"/>
        <v>13</v>
      </c>
      <c r="AK152" s="127">
        <f t="shared" si="90"/>
        <v>14</v>
      </c>
      <c r="AL152" s="127">
        <f t="shared" si="91"/>
        <v>15</v>
      </c>
      <c r="AM152" s="127">
        <f t="shared" si="92"/>
        <v>16</v>
      </c>
      <c r="AN152" s="128" t="str">
        <f t="shared" si="93"/>
        <v/>
      </c>
      <c r="AO152" s="127">
        <f t="shared" ca="1" si="94"/>
        <v>17</v>
      </c>
      <c r="AP152" s="127" t="b">
        <f t="shared" ca="1" si="95"/>
        <v>1</v>
      </c>
      <c r="AQ152" s="127" t="b">
        <f t="shared" ca="1" si="96"/>
        <v>1</v>
      </c>
      <c r="AR152" s="127" t="b">
        <f t="shared" si="97"/>
        <v>0</v>
      </c>
      <c r="AS152" s="127" t="b">
        <f t="shared" si="98"/>
        <v>0</v>
      </c>
      <c r="AT152" s="127" t="b">
        <f t="shared" ca="1" si="99"/>
        <v>1</v>
      </c>
      <c r="AU152" s="127" t="b">
        <f t="shared" ca="1" si="100"/>
        <v>1</v>
      </c>
      <c r="AV152" s="127" t="b">
        <f t="shared" ca="1" si="101"/>
        <v>1</v>
      </c>
      <c r="AW152" s="127" t="b">
        <f t="shared" ca="1" si="102"/>
        <v>1</v>
      </c>
      <c r="AX152" s="127" t="b">
        <f t="shared" ca="1" si="103"/>
        <v>1</v>
      </c>
      <c r="AY152" s="127" t="b">
        <f t="shared" ca="1" si="104"/>
        <v>1</v>
      </c>
      <c r="AZ152" s="127" t="b">
        <f t="shared" ca="1" si="105"/>
        <v>1</v>
      </c>
      <c r="BA152" s="127" t="b">
        <f t="shared" ca="1" si="106"/>
        <v>1</v>
      </c>
      <c r="BB152" s="127" t="b">
        <f t="shared" ca="1" si="107"/>
        <v>1</v>
      </c>
      <c r="BC152" s="127" t="b">
        <f t="shared" ca="1" si="108"/>
        <v>1</v>
      </c>
      <c r="BD152" s="127" t="b">
        <f t="shared" ca="1" si="109"/>
        <v>1</v>
      </c>
      <c r="BE152" s="127" t="b">
        <f t="shared" ca="1" si="110"/>
        <v>1</v>
      </c>
      <c r="BF152" s="127" t="b">
        <f t="shared" ca="1" si="111"/>
        <v>1</v>
      </c>
      <c r="BG152" s="129" t="b">
        <f t="shared" si="112"/>
        <v>0</v>
      </c>
    </row>
    <row r="153" spans="1:59" ht="24.95" customHeight="1" x14ac:dyDescent="0.2">
      <c r="A153" s="74"/>
      <c r="B153" s="69"/>
      <c r="C153" s="75"/>
      <c r="D153" s="68"/>
      <c r="E153" s="68"/>
      <c r="F153" s="67"/>
      <c r="G153" s="67"/>
      <c r="H153" s="67"/>
      <c r="I153" s="67"/>
      <c r="J153" s="70"/>
      <c r="K153" s="71"/>
      <c r="L153" s="72"/>
      <c r="M153" s="72"/>
      <c r="N153" s="72"/>
      <c r="O153" s="72"/>
      <c r="P153" s="72"/>
      <c r="Q153" s="72"/>
      <c r="R153" s="72"/>
      <c r="S153" s="73"/>
      <c r="U153" s="125" t="str">
        <f>IF(W153,VLOOKUP(MIN(X153:AO153),'Data Validation (hidden)'!$B$2:$C$20,2,FALSE),IF(COUNTA(B153:S153)&gt;0,"'Scheme Name' missing but values entered in other columns",""))</f>
        <v/>
      </c>
      <c r="W153" s="126" t="b">
        <f t="shared" si="76"/>
        <v>0</v>
      </c>
      <c r="X153" s="127">
        <f t="shared" si="77"/>
        <v>1</v>
      </c>
      <c r="Y153" s="127">
        <f t="shared" si="78"/>
        <v>2</v>
      </c>
      <c r="Z153" s="127">
        <f t="shared" si="79"/>
        <v>3</v>
      </c>
      <c r="AA153" s="127">
        <f t="shared" si="80"/>
        <v>4</v>
      </c>
      <c r="AB153" s="127">
        <f t="shared" si="81"/>
        <v>5</v>
      </c>
      <c r="AC153" s="127" t="str">
        <f t="shared" si="82"/>
        <v/>
      </c>
      <c r="AD153" s="127" t="str">
        <f t="shared" si="83"/>
        <v/>
      </c>
      <c r="AE153" s="127" t="str">
        <f t="shared" si="84"/>
        <v/>
      </c>
      <c r="AF153" s="127" t="str">
        <f t="shared" si="85"/>
        <v/>
      </c>
      <c r="AG153" s="127">
        <f t="shared" si="86"/>
        <v>10</v>
      </c>
      <c r="AH153" s="127">
        <f t="shared" si="87"/>
        <v>11</v>
      </c>
      <c r="AI153" s="127">
        <f t="shared" si="88"/>
        <v>12</v>
      </c>
      <c r="AJ153" s="127">
        <f t="shared" si="89"/>
        <v>13</v>
      </c>
      <c r="AK153" s="127">
        <f t="shared" si="90"/>
        <v>14</v>
      </c>
      <c r="AL153" s="127">
        <f t="shared" si="91"/>
        <v>15</v>
      </c>
      <c r="AM153" s="127">
        <f t="shared" si="92"/>
        <v>16</v>
      </c>
      <c r="AN153" s="128" t="str">
        <f t="shared" si="93"/>
        <v/>
      </c>
      <c r="AO153" s="127">
        <f t="shared" ca="1" si="94"/>
        <v>17</v>
      </c>
      <c r="AP153" s="127" t="b">
        <f t="shared" ca="1" si="95"/>
        <v>1</v>
      </c>
      <c r="AQ153" s="127" t="b">
        <f t="shared" ca="1" si="96"/>
        <v>1</v>
      </c>
      <c r="AR153" s="127" t="b">
        <f t="shared" si="97"/>
        <v>0</v>
      </c>
      <c r="AS153" s="127" t="b">
        <f t="shared" si="98"/>
        <v>0</v>
      </c>
      <c r="AT153" s="127" t="b">
        <f t="shared" ca="1" si="99"/>
        <v>1</v>
      </c>
      <c r="AU153" s="127" t="b">
        <f t="shared" ca="1" si="100"/>
        <v>1</v>
      </c>
      <c r="AV153" s="127" t="b">
        <f t="shared" ca="1" si="101"/>
        <v>1</v>
      </c>
      <c r="AW153" s="127" t="b">
        <f t="shared" ca="1" si="102"/>
        <v>1</v>
      </c>
      <c r="AX153" s="127" t="b">
        <f t="shared" ca="1" si="103"/>
        <v>1</v>
      </c>
      <c r="AY153" s="127" t="b">
        <f t="shared" ca="1" si="104"/>
        <v>1</v>
      </c>
      <c r="AZ153" s="127" t="b">
        <f t="shared" ca="1" si="105"/>
        <v>1</v>
      </c>
      <c r="BA153" s="127" t="b">
        <f t="shared" ca="1" si="106"/>
        <v>1</v>
      </c>
      <c r="BB153" s="127" t="b">
        <f t="shared" ca="1" si="107"/>
        <v>1</v>
      </c>
      <c r="BC153" s="127" t="b">
        <f t="shared" ca="1" si="108"/>
        <v>1</v>
      </c>
      <c r="BD153" s="127" t="b">
        <f t="shared" ca="1" si="109"/>
        <v>1</v>
      </c>
      <c r="BE153" s="127" t="b">
        <f t="shared" ca="1" si="110"/>
        <v>1</v>
      </c>
      <c r="BF153" s="127" t="b">
        <f t="shared" ca="1" si="111"/>
        <v>1</v>
      </c>
      <c r="BG153" s="129" t="b">
        <f t="shared" si="112"/>
        <v>0</v>
      </c>
    </row>
    <row r="154" spans="1:59" ht="24.95" customHeight="1" x14ac:dyDescent="0.2">
      <c r="A154" s="74"/>
      <c r="B154" s="69"/>
      <c r="C154" s="75"/>
      <c r="D154" s="68"/>
      <c r="E154" s="68"/>
      <c r="F154" s="67"/>
      <c r="G154" s="67"/>
      <c r="H154" s="67"/>
      <c r="I154" s="67"/>
      <c r="J154" s="70"/>
      <c r="K154" s="71"/>
      <c r="L154" s="72"/>
      <c r="M154" s="72"/>
      <c r="N154" s="72"/>
      <c r="O154" s="72"/>
      <c r="P154" s="72"/>
      <c r="Q154" s="72"/>
      <c r="R154" s="72"/>
      <c r="S154" s="73"/>
      <c r="U154" s="125" t="str">
        <f>IF(W154,VLOOKUP(MIN(X154:AO154),'Data Validation (hidden)'!$B$2:$C$20,2,FALSE),IF(COUNTA(B154:S154)&gt;0,"'Scheme Name' missing but values entered in other columns",""))</f>
        <v/>
      </c>
      <c r="W154" s="126" t="b">
        <f t="shared" si="76"/>
        <v>0</v>
      </c>
      <c r="X154" s="127">
        <f t="shared" si="77"/>
        <v>1</v>
      </c>
      <c r="Y154" s="127">
        <f t="shared" si="78"/>
        <v>2</v>
      </c>
      <c r="Z154" s="127">
        <f t="shared" si="79"/>
        <v>3</v>
      </c>
      <c r="AA154" s="127">
        <f t="shared" si="80"/>
        <v>4</v>
      </c>
      <c r="AB154" s="127">
        <f t="shared" si="81"/>
        <v>5</v>
      </c>
      <c r="AC154" s="127" t="str">
        <f t="shared" si="82"/>
        <v/>
      </c>
      <c r="AD154" s="127" t="str">
        <f t="shared" si="83"/>
        <v/>
      </c>
      <c r="AE154" s="127" t="str">
        <f t="shared" si="84"/>
        <v/>
      </c>
      <c r="AF154" s="127" t="str">
        <f t="shared" si="85"/>
        <v/>
      </c>
      <c r="AG154" s="127">
        <f t="shared" si="86"/>
        <v>10</v>
      </c>
      <c r="AH154" s="127">
        <f t="shared" si="87"/>
        <v>11</v>
      </c>
      <c r="AI154" s="127">
        <f t="shared" si="88"/>
        <v>12</v>
      </c>
      <c r="AJ154" s="127">
        <f t="shared" si="89"/>
        <v>13</v>
      </c>
      <c r="AK154" s="127">
        <f t="shared" si="90"/>
        <v>14</v>
      </c>
      <c r="AL154" s="127">
        <f t="shared" si="91"/>
        <v>15</v>
      </c>
      <c r="AM154" s="127">
        <f t="shared" si="92"/>
        <v>16</v>
      </c>
      <c r="AN154" s="128" t="str">
        <f t="shared" si="93"/>
        <v/>
      </c>
      <c r="AO154" s="127">
        <f t="shared" ca="1" si="94"/>
        <v>17</v>
      </c>
      <c r="AP154" s="127" t="b">
        <f t="shared" ca="1" si="95"/>
        <v>1</v>
      </c>
      <c r="AQ154" s="127" t="b">
        <f t="shared" ca="1" si="96"/>
        <v>1</v>
      </c>
      <c r="AR154" s="127" t="b">
        <f t="shared" si="97"/>
        <v>0</v>
      </c>
      <c r="AS154" s="127" t="b">
        <f t="shared" si="98"/>
        <v>0</v>
      </c>
      <c r="AT154" s="127" t="b">
        <f t="shared" ca="1" si="99"/>
        <v>1</v>
      </c>
      <c r="AU154" s="127" t="b">
        <f t="shared" ca="1" si="100"/>
        <v>1</v>
      </c>
      <c r="AV154" s="127" t="b">
        <f t="shared" ca="1" si="101"/>
        <v>1</v>
      </c>
      <c r="AW154" s="127" t="b">
        <f t="shared" ca="1" si="102"/>
        <v>1</v>
      </c>
      <c r="AX154" s="127" t="b">
        <f t="shared" ca="1" si="103"/>
        <v>1</v>
      </c>
      <c r="AY154" s="127" t="b">
        <f t="shared" ca="1" si="104"/>
        <v>1</v>
      </c>
      <c r="AZ154" s="127" t="b">
        <f t="shared" ca="1" si="105"/>
        <v>1</v>
      </c>
      <c r="BA154" s="127" t="b">
        <f t="shared" ca="1" si="106"/>
        <v>1</v>
      </c>
      <c r="BB154" s="127" t="b">
        <f t="shared" ca="1" si="107"/>
        <v>1</v>
      </c>
      <c r="BC154" s="127" t="b">
        <f t="shared" ca="1" si="108"/>
        <v>1</v>
      </c>
      <c r="BD154" s="127" t="b">
        <f t="shared" ca="1" si="109"/>
        <v>1</v>
      </c>
      <c r="BE154" s="127" t="b">
        <f t="shared" ca="1" si="110"/>
        <v>1</v>
      </c>
      <c r="BF154" s="127" t="b">
        <f t="shared" ca="1" si="111"/>
        <v>1</v>
      </c>
      <c r="BG154" s="129" t="b">
        <f t="shared" si="112"/>
        <v>0</v>
      </c>
    </row>
    <row r="155" spans="1:59" ht="24.95" customHeight="1" x14ac:dyDescent="0.2">
      <c r="A155" s="74"/>
      <c r="B155" s="69"/>
      <c r="C155" s="75"/>
      <c r="D155" s="68"/>
      <c r="E155" s="68"/>
      <c r="F155" s="67"/>
      <c r="G155" s="67"/>
      <c r="H155" s="67"/>
      <c r="I155" s="67"/>
      <c r="J155" s="70"/>
      <c r="K155" s="71"/>
      <c r="L155" s="72"/>
      <c r="M155" s="72"/>
      <c r="N155" s="72"/>
      <c r="O155" s="72"/>
      <c r="P155" s="72"/>
      <c r="Q155" s="72"/>
      <c r="R155" s="72"/>
      <c r="S155" s="73"/>
      <c r="U155" s="125" t="str">
        <f>IF(W155,VLOOKUP(MIN(X155:AO155),'Data Validation (hidden)'!$B$2:$C$20,2,FALSE),IF(COUNTA(B155:S155)&gt;0,"'Scheme Name' missing but values entered in other columns",""))</f>
        <v/>
      </c>
      <c r="W155" s="126" t="b">
        <f t="shared" si="76"/>
        <v>0</v>
      </c>
      <c r="X155" s="127">
        <f t="shared" si="77"/>
        <v>1</v>
      </c>
      <c r="Y155" s="127">
        <f t="shared" si="78"/>
        <v>2</v>
      </c>
      <c r="Z155" s="127">
        <f t="shared" si="79"/>
        <v>3</v>
      </c>
      <c r="AA155" s="127">
        <f t="shared" si="80"/>
        <v>4</v>
      </c>
      <c r="AB155" s="127">
        <f t="shared" si="81"/>
        <v>5</v>
      </c>
      <c r="AC155" s="127" t="str">
        <f t="shared" si="82"/>
        <v/>
      </c>
      <c r="AD155" s="127" t="str">
        <f t="shared" si="83"/>
        <v/>
      </c>
      <c r="AE155" s="127" t="str">
        <f t="shared" si="84"/>
        <v/>
      </c>
      <c r="AF155" s="127" t="str">
        <f t="shared" si="85"/>
        <v/>
      </c>
      <c r="AG155" s="127">
        <f t="shared" si="86"/>
        <v>10</v>
      </c>
      <c r="AH155" s="127">
        <f t="shared" si="87"/>
        <v>11</v>
      </c>
      <c r="AI155" s="127">
        <f t="shared" si="88"/>
        <v>12</v>
      </c>
      <c r="AJ155" s="127">
        <f t="shared" si="89"/>
        <v>13</v>
      </c>
      <c r="AK155" s="127">
        <f t="shared" si="90"/>
        <v>14</v>
      </c>
      <c r="AL155" s="127">
        <f t="shared" si="91"/>
        <v>15</v>
      </c>
      <c r="AM155" s="127">
        <f t="shared" si="92"/>
        <v>16</v>
      </c>
      <c r="AN155" s="128" t="str">
        <f t="shared" si="93"/>
        <v/>
      </c>
      <c r="AO155" s="127">
        <f t="shared" ca="1" si="94"/>
        <v>17</v>
      </c>
      <c r="AP155" s="127" t="b">
        <f t="shared" ca="1" si="95"/>
        <v>1</v>
      </c>
      <c r="AQ155" s="127" t="b">
        <f t="shared" ca="1" si="96"/>
        <v>1</v>
      </c>
      <c r="AR155" s="127" t="b">
        <f t="shared" si="97"/>
        <v>0</v>
      </c>
      <c r="AS155" s="127" t="b">
        <f t="shared" si="98"/>
        <v>0</v>
      </c>
      <c r="AT155" s="127" t="b">
        <f t="shared" ca="1" si="99"/>
        <v>1</v>
      </c>
      <c r="AU155" s="127" t="b">
        <f t="shared" ca="1" si="100"/>
        <v>1</v>
      </c>
      <c r="AV155" s="127" t="b">
        <f t="shared" ca="1" si="101"/>
        <v>1</v>
      </c>
      <c r="AW155" s="127" t="b">
        <f t="shared" ca="1" si="102"/>
        <v>1</v>
      </c>
      <c r="AX155" s="127" t="b">
        <f t="shared" ca="1" si="103"/>
        <v>1</v>
      </c>
      <c r="AY155" s="127" t="b">
        <f t="shared" ca="1" si="104"/>
        <v>1</v>
      </c>
      <c r="AZ155" s="127" t="b">
        <f t="shared" ca="1" si="105"/>
        <v>1</v>
      </c>
      <c r="BA155" s="127" t="b">
        <f t="shared" ca="1" si="106"/>
        <v>1</v>
      </c>
      <c r="BB155" s="127" t="b">
        <f t="shared" ca="1" si="107"/>
        <v>1</v>
      </c>
      <c r="BC155" s="127" t="b">
        <f t="shared" ca="1" si="108"/>
        <v>1</v>
      </c>
      <c r="BD155" s="127" t="b">
        <f t="shared" ca="1" si="109"/>
        <v>1</v>
      </c>
      <c r="BE155" s="127" t="b">
        <f t="shared" ca="1" si="110"/>
        <v>1</v>
      </c>
      <c r="BF155" s="127" t="b">
        <f t="shared" ca="1" si="111"/>
        <v>1</v>
      </c>
      <c r="BG155" s="129" t="b">
        <f t="shared" si="112"/>
        <v>0</v>
      </c>
    </row>
    <row r="156" spans="1:59" ht="24.95" customHeight="1" x14ac:dyDescent="0.2">
      <c r="A156" s="74"/>
      <c r="B156" s="69"/>
      <c r="C156" s="75"/>
      <c r="D156" s="68"/>
      <c r="E156" s="68"/>
      <c r="F156" s="67"/>
      <c r="G156" s="67"/>
      <c r="H156" s="67"/>
      <c r="I156" s="67"/>
      <c r="J156" s="70"/>
      <c r="K156" s="71"/>
      <c r="L156" s="72"/>
      <c r="M156" s="72"/>
      <c r="N156" s="72"/>
      <c r="O156" s="72"/>
      <c r="P156" s="72"/>
      <c r="Q156" s="72"/>
      <c r="R156" s="72"/>
      <c r="S156" s="73"/>
      <c r="U156" s="125" t="str">
        <f>IF(W156,VLOOKUP(MIN(X156:AO156),'Data Validation (hidden)'!$B$2:$C$20,2,FALSE),IF(COUNTA(B156:S156)&gt;0,"'Scheme Name' missing but values entered in other columns",""))</f>
        <v/>
      </c>
      <c r="W156" s="126" t="b">
        <f t="shared" si="76"/>
        <v>0</v>
      </c>
      <c r="X156" s="127">
        <f t="shared" si="77"/>
        <v>1</v>
      </c>
      <c r="Y156" s="127">
        <f t="shared" si="78"/>
        <v>2</v>
      </c>
      <c r="Z156" s="127">
        <f t="shared" si="79"/>
        <v>3</v>
      </c>
      <c r="AA156" s="127">
        <f t="shared" si="80"/>
        <v>4</v>
      </c>
      <c r="AB156" s="127">
        <f t="shared" si="81"/>
        <v>5</v>
      </c>
      <c r="AC156" s="127" t="str">
        <f t="shared" si="82"/>
        <v/>
      </c>
      <c r="AD156" s="127" t="str">
        <f t="shared" si="83"/>
        <v/>
      </c>
      <c r="AE156" s="127" t="str">
        <f t="shared" si="84"/>
        <v/>
      </c>
      <c r="AF156" s="127" t="str">
        <f t="shared" si="85"/>
        <v/>
      </c>
      <c r="AG156" s="127">
        <f t="shared" si="86"/>
        <v>10</v>
      </c>
      <c r="AH156" s="127">
        <f t="shared" si="87"/>
        <v>11</v>
      </c>
      <c r="AI156" s="127">
        <f t="shared" si="88"/>
        <v>12</v>
      </c>
      <c r="AJ156" s="127">
        <f t="shared" si="89"/>
        <v>13</v>
      </c>
      <c r="AK156" s="127">
        <f t="shared" si="90"/>
        <v>14</v>
      </c>
      <c r="AL156" s="127">
        <f t="shared" si="91"/>
        <v>15</v>
      </c>
      <c r="AM156" s="127">
        <f t="shared" si="92"/>
        <v>16</v>
      </c>
      <c r="AN156" s="128" t="str">
        <f t="shared" si="93"/>
        <v/>
      </c>
      <c r="AO156" s="127">
        <f t="shared" ca="1" si="94"/>
        <v>17</v>
      </c>
      <c r="AP156" s="127" t="b">
        <f t="shared" ca="1" si="95"/>
        <v>1</v>
      </c>
      <c r="AQ156" s="127" t="b">
        <f t="shared" ca="1" si="96"/>
        <v>1</v>
      </c>
      <c r="AR156" s="127" t="b">
        <f t="shared" si="97"/>
        <v>0</v>
      </c>
      <c r="AS156" s="127" t="b">
        <f t="shared" si="98"/>
        <v>0</v>
      </c>
      <c r="AT156" s="127" t="b">
        <f t="shared" ca="1" si="99"/>
        <v>1</v>
      </c>
      <c r="AU156" s="127" t="b">
        <f t="shared" ca="1" si="100"/>
        <v>1</v>
      </c>
      <c r="AV156" s="127" t="b">
        <f t="shared" ca="1" si="101"/>
        <v>1</v>
      </c>
      <c r="AW156" s="127" t="b">
        <f t="shared" ca="1" si="102"/>
        <v>1</v>
      </c>
      <c r="AX156" s="127" t="b">
        <f t="shared" ca="1" si="103"/>
        <v>1</v>
      </c>
      <c r="AY156" s="127" t="b">
        <f t="shared" ca="1" si="104"/>
        <v>1</v>
      </c>
      <c r="AZ156" s="127" t="b">
        <f t="shared" ca="1" si="105"/>
        <v>1</v>
      </c>
      <c r="BA156" s="127" t="b">
        <f t="shared" ca="1" si="106"/>
        <v>1</v>
      </c>
      <c r="BB156" s="127" t="b">
        <f t="shared" ca="1" si="107"/>
        <v>1</v>
      </c>
      <c r="BC156" s="127" t="b">
        <f t="shared" ca="1" si="108"/>
        <v>1</v>
      </c>
      <c r="BD156" s="127" t="b">
        <f t="shared" ca="1" si="109"/>
        <v>1</v>
      </c>
      <c r="BE156" s="127" t="b">
        <f t="shared" ca="1" si="110"/>
        <v>1</v>
      </c>
      <c r="BF156" s="127" t="b">
        <f t="shared" ca="1" si="111"/>
        <v>1</v>
      </c>
      <c r="BG156" s="129" t="b">
        <f t="shared" si="112"/>
        <v>0</v>
      </c>
    </row>
    <row r="157" spans="1:59" ht="24.95" customHeight="1" x14ac:dyDescent="0.2">
      <c r="A157" s="74"/>
      <c r="B157" s="69"/>
      <c r="C157" s="75"/>
      <c r="D157" s="68"/>
      <c r="E157" s="68"/>
      <c r="F157" s="67"/>
      <c r="G157" s="67"/>
      <c r="H157" s="67"/>
      <c r="I157" s="67"/>
      <c r="J157" s="70"/>
      <c r="K157" s="71"/>
      <c r="L157" s="72"/>
      <c r="M157" s="72"/>
      <c r="N157" s="72"/>
      <c r="O157" s="72"/>
      <c r="P157" s="72"/>
      <c r="Q157" s="72"/>
      <c r="R157" s="72"/>
      <c r="S157" s="73"/>
      <c r="U157" s="125" t="str">
        <f>IF(W157,VLOOKUP(MIN(X157:AO157),'Data Validation (hidden)'!$B$2:$C$20,2,FALSE),IF(COUNTA(B157:S157)&gt;0,"'Scheme Name' missing but values entered in other columns",""))</f>
        <v/>
      </c>
      <c r="W157" s="126" t="b">
        <f t="shared" si="76"/>
        <v>0</v>
      </c>
      <c r="X157" s="127">
        <f t="shared" si="77"/>
        <v>1</v>
      </c>
      <c r="Y157" s="127">
        <f t="shared" si="78"/>
        <v>2</v>
      </c>
      <c r="Z157" s="127">
        <f t="shared" si="79"/>
        <v>3</v>
      </c>
      <c r="AA157" s="127">
        <f t="shared" si="80"/>
        <v>4</v>
      </c>
      <c r="AB157" s="127">
        <f t="shared" si="81"/>
        <v>5</v>
      </c>
      <c r="AC157" s="127" t="str">
        <f t="shared" si="82"/>
        <v/>
      </c>
      <c r="AD157" s="127" t="str">
        <f t="shared" si="83"/>
        <v/>
      </c>
      <c r="AE157" s="127" t="str">
        <f t="shared" si="84"/>
        <v/>
      </c>
      <c r="AF157" s="127" t="str">
        <f t="shared" si="85"/>
        <v/>
      </c>
      <c r="AG157" s="127">
        <f t="shared" si="86"/>
        <v>10</v>
      </c>
      <c r="AH157" s="127">
        <f t="shared" si="87"/>
        <v>11</v>
      </c>
      <c r="AI157" s="127">
        <f t="shared" si="88"/>
        <v>12</v>
      </c>
      <c r="AJ157" s="127">
        <f t="shared" si="89"/>
        <v>13</v>
      </c>
      <c r="AK157" s="127">
        <f t="shared" si="90"/>
        <v>14</v>
      </c>
      <c r="AL157" s="127">
        <f t="shared" si="91"/>
        <v>15</v>
      </c>
      <c r="AM157" s="127">
        <f t="shared" si="92"/>
        <v>16</v>
      </c>
      <c r="AN157" s="128" t="str">
        <f t="shared" si="93"/>
        <v/>
      </c>
      <c r="AO157" s="127">
        <f t="shared" ca="1" si="94"/>
        <v>17</v>
      </c>
      <c r="AP157" s="127" t="b">
        <f t="shared" ca="1" si="95"/>
        <v>1</v>
      </c>
      <c r="AQ157" s="127" t="b">
        <f t="shared" ca="1" si="96"/>
        <v>1</v>
      </c>
      <c r="AR157" s="127" t="b">
        <f t="shared" si="97"/>
        <v>0</v>
      </c>
      <c r="AS157" s="127" t="b">
        <f t="shared" si="98"/>
        <v>0</v>
      </c>
      <c r="AT157" s="127" t="b">
        <f t="shared" ca="1" si="99"/>
        <v>1</v>
      </c>
      <c r="AU157" s="127" t="b">
        <f t="shared" ca="1" si="100"/>
        <v>1</v>
      </c>
      <c r="AV157" s="127" t="b">
        <f t="shared" ca="1" si="101"/>
        <v>1</v>
      </c>
      <c r="AW157" s="127" t="b">
        <f t="shared" ca="1" si="102"/>
        <v>1</v>
      </c>
      <c r="AX157" s="127" t="b">
        <f t="shared" ca="1" si="103"/>
        <v>1</v>
      </c>
      <c r="AY157" s="127" t="b">
        <f t="shared" ca="1" si="104"/>
        <v>1</v>
      </c>
      <c r="AZ157" s="127" t="b">
        <f t="shared" ca="1" si="105"/>
        <v>1</v>
      </c>
      <c r="BA157" s="127" t="b">
        <f t="shared" ca="1" si="106"/>
        <v>1</v>
      </c>
      <c r="BB157" s="127" t="b">
        <f t="shared" ca="1" si="107"/>
        <v>1</v>
      </c>
      <c r="BC157" s="127" t="b">
        <f t="shared" ca="1" si="108"/>
        <v>1</v>
      </c>
      <c r="BD157" s="127" t="b">
        <f t="shared" ca="1" si="109"/>
        <v>1</v>
      </c>
      <c r="BE157" s="127" t="b">
        <f t="shared" ca="1" si="110"/>
        <v>1</v>
      </c>
      <c r="BF157" s="127" t="b">
        <f t="shared" ca="1" si="111"/>
        <v>1</v>
      </c>
      <c r="BG157" s="129" t="b">
        <f t="shared" si="112"/>
        <v>0</v>
      </c>
    </row>
    <row r="158" spans="1:59" ht="24.95" customHeight="1" x14ac:dyDescent="0.2">
      <c r="A158" s="74"/>
      <c r="B158" s="69"/>
      <c r="C158" s="75"/>
      <c r="D158" s="68"/>
      <c r="E158" s="68"/>
      <c r="F158" s="67"/>
      <c r="G158" s="67"/>
      <c r="H158" s="67"/>
      <c r="I158" s="67"/>
      <c r="J158" s="70"/>
      <c r="K158" s="71"/>
      <c r="L158" s="72"/>
      <c r="M158" s="72"/>
      <c r="N158" s="72"/>
      <c r="O158" s="72"/>
      <c r="P158" s="72"/>
      <c r="Q158" s="72"/>
      <c r="R158" s="72"/>
      <c r="S158" s="73"/>
      <c r="U158" s="125" t="str">
        <f>IF(W158,VLOOKUP(MIN(X158:AO158),'Data Validation (hidden)'!$B$2:$C$20,2,FALSE),IF(COUNTA(B158:S158)&gt;0,"'Scheme Name' missing but values entered in other columns",""))</f>
        <v/>
      </c>
      <c r="W158" s="126" t="b">
        <f t="shared" si="76"/>
        <v>0</v>
      </c>
      <c r="X158" s="127">
        <f t="shared" si="77"/>
        <v>1</v>
      </c>
      <c r="Y158" s="127">
        <f t="shared" si="78"/>
        <v>2</v>
      </c>
      <c r="Z158" s="127">
        <f t="shared" si="79"/>
        <v>3</v>
      </c>
      <c r="AA158" s="127">
        <f t="shared" si="80"/>
        <v>4</v>
      </c>
      <c r="AB158" s="127">
        <f t="shared" si="81"/>
        <v>5</v>
      </c>
      <c r="AC158" s="127" t="str">
        <f t="shared" si="82"/>
        <v/>
      </c>
      <c r="AD158" s="127" t="str">
        <f t="shared" si="83"/>
        <v/>
      </c>
      <c r="AE158" s="127" t="str">
        <f t="shared" si="84"/>
        <v/>
      </c>
      <c r="AF158" s="127" t="str">
        <f t="shared" si="85"/>
        <v/>
      </c>
      <c r="AG158" s="127">
        <f t="shared" si="86"/>
        <v>10</v>
      </c>
      <c r="AH158" s="127">
        <f t="shared" si="87"/>
        <v>11</v>
      </c>
      <c r="AI158" s="127">
        <f t="shared" si="88"/>
        <v>12</v>
      </c>
      <c r="AJ158" s="127">
        <f t="shared" si="89"/>
        <v>13</v>
      </c>
      <c r="AK158" s="127">
        <f t="shared" si="90"/>
        <v>14</v>
      </c>
      <c r="AL158" s="127">
        <f t="shared" si="91"/>
        <v>15</v>
      </c>
      <c r="AM158" s="127">
        <f t="shared" si="92"/>
        <v>16</v>
      </c>
      <c r="AN158" s="128" t="str">
        <f t="shared" si="93"/>
        <v/>
      </c>
      <c r="AO158" s="127">
        <f t="shared" ca="1" si="94"/>
        <v>17</v>
      </c>
      <c r="AP158" s="127" t="b">
        <f t="shared" ca="1" si="95"/>
        <v>1</v>
      </c>
      <c r="AQ158" s="127" t="b">
        <f t="shared" ca="1" si="96"/>
        <v>1</v>
      </c>
      <c r="AR158" s="127" t="b">
        <f t="shared" si="97"/>
        <v>0</v>
      </c>
      <c r="AS158" s="127" t="b">
        <f t="shared" si="98"/>
        <v>0</v>
      </c>
      <c r="AT158" s="127" t="b">
        <f t="shared" ca="1" si="99"/>
        <v>1</v>
      </c>
      <c r="AU158" s="127" t="b">
        <f t="shared" ca="1" si="100"/>
        <v>1</v>
      </c>
      <c r="AV158" s="127" t="b">
        <f t="shared" ca="1" si="101"/>
        <v>1</v>
      </c>
      <c r="AW158" s="127" t="b">
        <f t="shared" ca="1" si="102"/>
        <v>1</v>
      </c>
      <c r="AX158" s="127" t="b">
        <f t="shared" ca="1" si="103"/>
        <v>1</v>
      </c>
      <c r="AY158" s="127" t="b">
        <f t="shared" ca="1" si="104"/>
        <v>1</v>
      </c>
      <c r="AZ158" s="127" t="b">
        <f t="shared" ca="1" si="105"/>
        <v>1</v>
      </c>
      <c r="BA158" s="127" t="b">
        <f t="shared" ca="1" si="106"/>
        <v>1</v>
      </c>
      <c r="BB158" s="127" t="b">
        <f t="shared" ca="1" si="107"/>
        <v>1</v>
      </c>
      <c r="BC158" s="127" t="b">
        <f t="shared" ca="1" si="108"/>
        <v>1</v>
      </c>
      <c r="BD158" s="127" t="b">
        <f t="shared" ca="1" si="109"/>
        <v>1</v>
      </c>
      <c r="BE158" s="127" t="b">
        <f t="shared" ca="1" si="110"/>
        <v>1</v>
      </c>
      <c r="BF158" s="127" t="b">
        <f t="shared" ca="1" si="111"/>
        <v>1</v>
      </c>
      <c r="BG158" s="129" t="b">
        <f t="shared" si="112"/>
        <v>0</v>
      </c>
    </row>
    <row r="159" spans="1:59" ht="24.95" customHeight="1" x14ac:dyDescent="0.2">
      <c r="A159" s="74"/>
      <c r="B159" s="69"/>
      <c r="C159" s="75"/>
      <c r="D159" s="68"/>
      <c r="E159" s="68"/>
      <c r="F159" s="67"/>
      <c r="G159" s="67"/>
      <c r="H159" s="67"/>
      <c r="I159" s="67"/>
      <c r="J159" s="70"/>
      <c r="K159" s="71"/>
      <c r="L159" s="72"/>
      <c r="M159" s="72"/>
      <c r="N159" s="72"/>
      <c r="O159" s="72"/>
      <c r="P159" s="72"/>
      <c r="Q159" s="72"/>
      <c r="R159" s="72"/>
      <c r="S159" s="73"/>
      <c r="U159" s="125" t="str">
        <f>IF(W159,VLOOKUP(MIN(X159:AO159),'Data Validation (hidden)'!$B$2:$C$20,2,FALSE),IF(COUNTA(B159:S159)&gt;0,"'Scheme Name' missing but values entered in other columns",""))</f>
        <v/>
      </c>
      <c r="W159" s="126" t="b">
        <f t="shared" si="76"/>
        <v>0</v>
      </c>
      <c r="X159" s="127">
        <f t="shared" si="77"/>
        <v>1</v>
      </c>
      <c r="Y159" s="127">
        <f t="shared" si="78"/>
        <v>2</v>
      </c>
      <c r="Z159" s="127">
        <f t="shared" si="79"/>
        <v>3</v>
      </c>
      <c r="AA159" s="127">
        <f t="shared" si="80"/>
        <v>4</v>
      </c>
      <c r="AB159" s="127">
        <f t="shared" si="81"/>
        <v>5</v>
      </c>
      <c r="AC159" s="127" t="str">
        <f t="shared" si="82"/>
        <v/>
      </c>
      <c r="AD159" s="127" t="str">
        <f t="shared" si="83"/>
        <v/>
      </c>
      <c r="AE159" s="127" t="str">
        <f t="shared" si="84"/>
        <v/>
      </c>
      <c r="AF159" s="127" t="str">
        <f t="shared" si="85"/>
        <v/>
      </c>
      <c r="AG159" s="127">
        <f t="shared" si="86"/>
        <v>10</v>
      </c>
      <c r="AH159" s="127">
        <f t="shared" si="87"/>
        <v>11</v>
      </c>
      <c r="AI159" s="127">
        <f t="shared" si="88"/>
        <v>12</v>
      </c>
      <c r="AJ159" s="127">
        <f t="shared" si="89"/>
        <v>13</v>
      </c>
      <c r="AK159" s="127">
        <f t="shared" si="90"/>
        <v>14</v>
      </c>
      <c r="AL159" s="127">
        <f t="shared" si="91"/>
        <v>15</v>
      </c>
      <c r="AM159" s="127">
        <f t="shared" si="92"/>
        <v>16</v>
      </c>
      <c r="AN159" s="128" t="str">
        <f t="shared" si="93"/>
        <v/>
      </c>
      <c r="AO159" s="127">
        <f t="shared" ca="1" si="94"/>
        <v>17</v>
      </c>
      <c r="AP159" s="127" t="b">
        <f t="shared" ca="1" si="95"/>
        <v>1</v>
      </c>
      <c r="AQ159" s="127" t="b">
        <f t="shared" ca="1" si="96"/>
        <v>1</v>
      </c>
      <c r="AR159" s="127" t="b">
        <f t="shared" si="97"/>
        <v>0</v>
      </c>
      <c r="AS159" s="127" t="b">
        <f t="shared" si="98"/>
        <v>0</v>
      </c>
      <c r="AT159" s="127" t="b">
        <f t="shared" ca="1" si="99"/>
        <v>1</v>
      </c>
      <c r="AU159" s="127" t="b">
        <f t="shared" ca="1" si="100"/>
        <v>1</v>
      </c>
      <c r="AV159" s="127" t="b">
        <f t="shared" ca="1" si="101"/>
        <v>1</v>
      </c>
      <c r="AW159" s="127" t="b">
        <f t="shared" ca="1" si="102"/>
        <v>1</v>
      </c>
      <c r="AX159" s="127" t="b">
        <f t="shared" ca="1" si="103"/>
        <v>1</v>
      </c>
      <c r="AY159" s="127" t="b">
        <f t="shared" ca="1" si="104"/>
        <v>1</v>
      </c>
      <c r="AZ159" s="127" t="b">
        <f t="shared" ca="1" si="105"/>
        <v>1</v>
      </c>
      <c r="BA159" s="127" t="b">
        <f t="shared" ca="1" si="106"/>
        <v>1</v>
      </c>
      <c r="BB159" s="127" t="b">
        <f t="shared" ca="1" si="107"/>
        <v>1</v>
      </c>
      <c r="BC159" s="127" t="b">
        <f t="shared" ca="1" si="108"/>
        <v>1</v>
      </c>
      <c r="BD159" s="127" t="b">
        <f t="shared" ca="1" si="109"/>
        <v>1</v>
      </c>
      <c r="BE159" s="127" t="b">
        <f t="shared" ca="1" si="110"/>
        <v>1</v>
      </c>
      <c r="BF159" s="127" t="b">
        <f t="shared" ca="1" si="111"/>
        <v>1</v>
      </c>
      <c r="BG159" s="129" t="b">
        <f t="shared" si="112"/>
        <v>0</v>
      </c>
    </row>
    <row r="160" spans="1:59" ht="24.95" customHeight="1" x14ac:dyDescent="0.2">
      <c r="A160" s="74"/>
      <c r="B160" s="69"/>
      <c r="C160" s="75"/>
      <c r="D160" s="68"/>
      <c r="E160" s="68"/>
      <c r="F160" s="67"/>
      <c r="G160" s="67"/>
      <c r="H160" s="67"/>
      <c r="I160" s="67"/>
      <c r="J160" s="70"/>
      <c r="K160" s="71"/>
      <c r="L160" s="72"/>
      <c r="M160" s="72"/>
      <c r="N160" s="72"/>
      <c r="O160" s="72"/>
      <c r="P160" s="72"/>
      <c r="Q160" s="72"/>
      <c r="R160" s="72"/>
      <c r="S160" s="73"/>
      <c r="U160" s="125" t="str">
        <f>IF(W160,VLOOKUP(MIN(X160:AO160),'Data Validation (hidden)'!$B$2:$C$20,2,FALSE),IF(COUNTA(B160:S160)&gt;0,"'Scheme Name' missing but values entered in other columns",""))</f>
        <v/>
      </c>
      <c r="W160" s="126" t="b">
        <f t="shared" si="76"/>
        <v>0</v>
      </c>
      <c r="X160" s="127">
        <f t="shared" si="77"/>
        <v>1</v>
      </c>
      <c r="Y160" s="127">
        <f t="shared" si="78"/>
        <v>2</v>
      </c>
      <c r="Z160" s="127">
        <f t="shared" si="79"/>
        <v>3</v>
      </c>
      <c r="AA160" s="127">
        <f t="shared" si="80"/>
        <v>4</v>
      </c>
      <c r="AB160" s="127">
        <f t="shared" si="81"/>
        <v>5</v>
      </c>
      <c r="AC160" s="127" t="str">
        <f t="shared" si="82"/>
        <v/>
      </c>
      <c r="AD160" s="127" t="str">
        <f t="shared" si="83"/>
        <v/>
      </c>
      <c r="AE160" s="127" t="str">
        <f t="shared" si="84"/>
        <v/>
      </c>
      <c r="AF160" s="127" t="str">
        <f t="shared" si="85"/>
        <v/>
      </c>
      <c r="AG160" s="127">
        <f t="shared" si="86"/>
        <v>10</v>
      </c>
      <c r="AH160" s="127">
        <f t="shared" si="87"/>
        <v>11</v>
      </c>
      <c r="AI160" s="127">
        <f t="shared" si="88"/>
        <v>12</v>
      </c>
      <c r="AJ160" s="127">
        <f t="shared" si="89"/>
        <v>13</v>
      </c>
      <c r="AK160" s="127">
        <f t="shared" si="90"/>
        <v>14</v>
      </c>
      <c r="AL160" s="127">
        <f t="shared" si="91"/>
        <v>15</v>
      </c>
      <c r="AM160" s="127">
        <f t="shared" si="92"/>
        <v>16</v>
      </c>
      <c r="AN160" s="128" t="str">
        <f t="shared" si="93"/>
        <v/>
      </c>
      <c r="AO160" s="127">
        <f t="shared" ca="1" si="94"/>
        <v>17</v>
      </c>
      <c r="AP160" s="127" t="b">
        <f t="shared" ca="1" si="95"/>
        <v>1</v>
      </c>
      <c r="AQ160" s="127" t="b">
        <f t="shared" ca="1" si="96"/>
        <v>1</v>
      </c>
      <c r="AR160" s="127" t="b">
        <f t="shared" si="97"/>
        <v>0</v>
      </c>
      <c r="AS160" s="127" t="b">
        <f t="shared" si="98"/>
        <v>0</v>
      </c>
      <c r="AT160" s="127" t="b">
        <f t="shared" ca="1" si="99"/>
        <v>1</v>
      </c>
      <c r="AU160" s="127" t="b">
        <f t="shared" ca="1" si="100"/>
        <v>1</v>
      </c>
      <c r="AV160" s="127" t="b">
        <f t="shared" ca="1" si="101"/>
        <v>1</v>
      </c>
      <c r="AW160" s="127" t="b">
        <f t="shared" ca="1" si="102"/>
        <v>1</v>
      </c>
      <c r="AX160" s="127" t="b">
        <f t="shared" ca="1" si="103"/>
        <v>1</v>
      </c>
      <c r="AY160" s="127" t="b">
        <f t="shared" ca="1" si="104"/>
        <v>1</v>
      </c>
      <c r="AZ160" s="127" t="b">
        <f t="shared" ca="1" si="105"/>
        <v>1</v>
      </c>
      <c r="BA160" s="127" t="b">
        <f t="shared" ca="1" si="106"/>
        <v>1</v>
      </c>
      <c r="BB160" s="127" t="b">
        <f t="shared" ca="1" si="107"/>
        <v>1</v>
      </c>
      <c r="BC160" s="127" t="b">
        <f t="shared" ca="1" si="108"/>
        <v>1</v>
      </c>
      <c r="BD160" s="127" t="b">
        <f t="shared" ca="1" si="109"/>
        <v>1</v>
      </c>
      <c r="BE160" s="127" t="b">
        <f t="shared" ca="1" si="110"/>
        <v>1</v>
      </c>
      <c r="BF160" s="127" t="b">
        <f t="shared" ca="1" si="111"/>
        <v>1</v>
      </c>
      <c r="BG160" s="129" t="b">
        <f t="shared" si="112"/>
        <v>0</v>
      </c>
    </row>
    <row r="161" spans="1:59" ht="24.95" customHeight="1" x14ac:dyDescent="0.2">
      <c r="A161" s="74"/>
      <c r="B161" s="69"/>
      <c r="C161" s="75"/>
      <c r="D161" s="68"/>
      <c r="E161" s="68"/>
      <c r="F161" s="67"/>
      <c r="G161" s="67"/>
      <c r="H161" s="67"/>
      <c r="I161" s="67"/>
      <c r="J161" s="70"/>
      <c r="K161" s="71"/>
      <c r="L161" s="72"/>
      <c r="M161" s="72"/>
      <c r="N161" s="72"/>
      <c r="O161" s="72"/>
      <c r="P161" s="72"/>
      <c r="Q161" s="72"/>
      <c r="R161" s="72"/>
      <c r="S161" s="73"/>
      <c r="U161" s="125" t="str">
        <f>IF(W161,VLOOKUP(MIN(X161:AO161),'Data Validation (hidden)'!$B$2:$C$20,2,FALSE),IF(COUNTA(B161:S161)&gt;0,"'Scheme Name' missing but values entered in other columns",""))</f>
        <v/>
      </c>
      <c r="W161" s="126" t="b">
        <f t="shared" si="76"/>
        <v>0</v>
      </c>
      <c r="X161" s="127">
        <f t="shared" si="77"/>
        <v>1</v>
      </c>
      <c r="Y161" s="127">
        <f t="shared" si="78"/>
        <v>2</v>
      </c>
      <c r="Z161" s="127">
        <f t="shared" si="79"/>
        <v>3</v>
      </c>
      <c r="AA161" s="127">
        <f t="shared" si="80"/>
        <v>4</v>
      </c>
      <c r="AB161" s="127">
        <f t="shared" si="81"/>
        <v>5</v>
      </c>
      <c r="AC161" s="127" t="str">
        <f t="shared" si="82"/>
        <v/>
      </c>
      <c r="AD161" s="127" t="str">
        <f t="shared" si="83"/>
        <v/>
      </c>
      <c r="AE161" s="127" t="str">
        <f t="shared" si="84"/>
        <v/>
      </c>
      <c r="AF161" s="127" t="str">
        <f t="shared" si="85"/>
        <v/>
      </c>
      <c r="AG161" s="127">
        <f t="shared" si="86"/>
        <v>10</v>
      </c>
      <c r="AH161" s="127">
        <f t="shared" si="87"/>
        <v>11</v>
      </c>
      <c r="AI161" s="127">
        <f t="shared" si="88"/>
        <v>12</v>
      </c>
      <c r="AJ161" s="127">
        <f t="shared" si="89"/>
        <v>13</v>
      </c>
      <c r="AK161" s="127">
        <f t="shared" si="90"/>
        <v>14</v>
      </c>
      <c r="AL161" s="127">
        <f t="shared" si="91"/>
        <v>15</v>
      </c>
      <c r="AM161" s="127">
        <f t="shared" si="92"/>
        <v>16</v>
      </c>
      <c r="AN161" s="128" t="str">
        <f t="shared" si="93"/>
        <v/>
      </c>
      <c r="AO161" s="127">
        <f t="shared" ca="1" si="94"/>
        <v>17</v>
      </c>
      <c r="AP161" s="127" t="b">
        <f t="shared" ca="1" si="95"/>
        <v>1</v>
      </c>
      <c r="AQ161" s="127" t="b">
        <f t="shared" ca="1" si="96"/>
        <v>1</v>
      </c>
      <c r="AR161" s="127" t="b">
        <f t="shared" si="97"/>
        <v>0</v>
      </c>
      <c r="AS161" s="127" t="b">
        <f t="shared" si="98"/>
        <v>0</v>
      </c>
      <c r="AT161" s="127" t="b">
        <f t="shared" ca="1" si="99"/>
        <v>1</v>
      </c>
      <c r="AU161" s="127" t="b">
        <f t="shared" ca="1" si="100"/>
        <v>1</v>
      </c>
      <c r="AV161" s="127" t="b">
        <f t="shared" ca="1" si="101"/>
        <v>1</v>
      </c>
      <c r="AW161" s="127" t="b">
        <f t="shared" ca="1" si="102"/>
        <v>1</v>
      </c>
      <c r="AX161" s="127" t="b">
        <f t="shared" ca="1" si="103"/>
        <v>1</v>
      </c>
      <c r="AY161" s="127" t="b">
        <f t="shared" ca="1" si="104"/>
        <v>1</v>
      </c>
      <c r="AZ161" s="127" t="b">
        <f t="shared" ca="1" si="105"/>
        <v>1</v>
      </c>
      <c r="BA161" s="127" t="b">
        <f t="shared" ca="1" si="106"/>
        <v>1</v>
      </c>
      <c r="BB161" s="127" t="b">
        <f t="shared" ca="1" si="107"/>
        <v>1</v>
      </c>
      <c r="BC161" s="127" t="b">
        <f t="shared" ca="1" si="108"/>
        <v>1</v>
      </c>
      <c r="BD161" s="127" t="b">
        <f t="shared" ca="1" si="109"/>
        <v>1</v>
      </c>
      <c r="BE161" s="127" t="b">
        <f t="shared" ca="1" si="110"/>
        <v>1</v>
      </c>
      <c r="BF161" s="127" t="b">
        <f t="shared" ca="1" si="111"/>
        <v>1</v>
      </c>
      <c r="BG161" s="129" t="b">
        <f t="shared" si="112"/>
        <v>0</v>
      </c>
    </row>
    <row r="162" spans="1:59" ht="24.95" customHeight="1" x14ac:dyDescent="0.2">
      <c r="A162" s="74"/>
      <c r="B162" s="69"/>
      <c r="C162" s="75"/>
      <c r="D162" s="68"/>
      <c r="E162" s="68"/>
      <c r="F162" s="67"/>
      <c r="G162" s="67"/>
      <c r="H162" s="67"/>
      <c r="I162" s="67"/>
      <c r="J162" s="70"/>
      <c r="K162" s="71"/>
      <c r="L162" s="72"/>
      <c r="M162" s="72"/>
      <c r="N162" s="72"/>
      <c r="O162" s="72"/>
      <c r="P162" s="72"/>
      <c r="Q162" s="72"/>
      <c r="R162" s="72"/>
      <c r="S162" s="73"/>
      <c r="U162" s="125" t="str">
        <f>IF(W162,VLOOKUP(MIN(X162:AO162),'Data Validation (hidden)'!$B$2:$C$20,2,FALSE),IF(COUNTA(B162:S162)&gt;0,"'Scheme Name' missing but values entered in other columns",""))</f>
        <v/>
      </c>
      <c r="W162" s="126" t="b">
        <f t="shared" si="76"/>
        <v>0</v>
      </c>
      <c r="X162" s="127">
        <f t="shared" si="77"/>
        <v>1</v>
      </c>
      <c r="Y162" s="127">
        <f t="shared" si="78"/>
        <v>2</v>
      </c>
      <c r="Z162" s="127">
        <f t="shared" si="79"/>
        <v>3</v>
      </c>
      <c r="AA162" s="127">
        <f t="shared" si="80"/>
        <v>4</v>
      </c>
      <c r="AB162" s="127">
        <f t="shared" si="81"/>
        <v>5</v>
      </c>
      <c r="AC162" s="127" t="str">
        <f t="shared" si="82"/>
        <v/>
      </c>
      <c r="AD162" s="127" t="str">
        <f t="shared" si="83"/>
        <v/>
      </c>
      <c r="AE162" s="127" t="str">
        <f t="shared" si="84"/>
        <v/>
      </c>
      <c r="AF162" s="127" t="str">
        <f t="shared" si="85"/>
        <v/>
      </c>
      <c r="AG162" s="127">
        <f t="shared" si="86"/>
        <v>10</v>
      </c>
      <c r="AH162" s="127">
        <f t="shared" si="87"/>
        <v>11</v>
      </c>
      <c r="AI162" s="127">
        <f t="shared" si="88"/>
        <v>12</v>
      </c>
      <c r="AJ162" s="127">
        <f t="shared" si="89"/>
        <v>13</v>
      </c>
      <c r="AK162" s="127">
        <f t="shared" si="90"/>
        <v>14</v>
      </c>
      <c r="AL162" s="127">
        <f t="shared" si="91"/>
        <v>15</v>
      </c>
      <c r="AM162" s="127">
        <f t="shared" si="92"/>
        <v>16</v>
      </c>
      <c r="AN162" s="128" t="str">
        <f t="shared" si="93"/>
        <v/>
      </c>
      <c r="AO162" s="127">
        <f t="shared" ca="1" si="94"/>
        <v>17</v>
      </c>
      <c r="AP162" s="127" t="b">
        <f t="shared" ca="1" si="95"/>
        <v>1</v>
      </c>
      <c r="AQ162" s="127" t="b">
        <f t="shared" ca="1" si="96"/>
        <v>1</v>
      </c>
      <c r="AR162" s="127" t="b">
        <f t="shared" si="97"/>
        <v>0</v>
      </c>
      <c r="AS162" s="127" t="b">
        <f t="shared" si="98"/>
        <v>0</v>
      </c>
      <c r="AT162" s="127" t="b">
        <f t="shared" ca="1" si="99"/>
        <v>1</v>
      </c>
      <c r="AU162" s="127" t="b">
        <f t="shared" ca="1" si="100"/>
        <v>1</v>
      </c>
      <c r="AV162" s="127" t="b">
        <f t="shared" ca="1" si="101"/>
        <v>1</v>
      </c>
      <c r="AW162" s="127" t="b">
        <f t="shared" ca="1" si="102"/>
        <v>1</v>
      </c>
      <c r="AX162" s="127" t="b">
        <f t="shared" ca="1" si="103"/>
        <v>1</v>
      </c>
      <c r="AY162" s="127" t="b">
        <f t="shared" ca="1" si="104"/>
        <v>1</v>
      </c>
      <c r="AZ162" s="127" t="b">
        <f t="shared" ca="1" si="105"/>
        <v>1</v>
      </c>
      <c r="BA162" s="127" t="b">
        <f t="shared" ca="1" si="106"/>
        <v>1</v>
      </c>
      <c r="BB162" s="127" t="b">
        <f t="shared" ca="1" si="107"/>
        <v>1</v>
      </c>
      <c r="BC162" s="127" t="b">
        <f t="shared" ca="1" si="108"/>
        <v>1</v>
      </c>
      <c r="BD162" s="127" t="b">
        <f t="shared" ca="1" si="109"/>
        <v>1</v>
      </c>
      <c r="BE162" s="127" t="b">
        <f t="shared" ca="1" si="110"/>
        <v>1</v>
      </c>
      <c r="BF162" s="127" t="b">
        <f t="shared" ca="1" si="111"/>
        <v>1</v>
      </c>
      <c r="BG162" s="129" t="b">
        <f t="shared" si="112"/>
        <v>0</v>
      </c>
    </row>
    <row r="163" spans="1:59" ht="24.95" customHeight="1" x14ac:dyDescent="0.2">
      <c r="A163" s="74"/>
      <c r="B163" s="69"/>
      <c r="C163" s="75"/>
      <c r="D163" s="68"/>
      <c r="E163" s="68"/>
      <c r="F163" s="67"/>
      <c r="G163" s="67"/>
      <c r="H163" s="67"/>
      <c r="I163" s="67"/>
      <c r="J163" s="70"/>
      <c r="K163" s="71"/>
      <c r="L163" s="72"/>
      <c r="M163" s="72"/>
      <c r="N163" s="72"/>
      <c r="O163" s="72"/>
      <c r="P163" s="72"/>
      <c r="Q163" s="72"/>
      <c r="R163" s="72"/>
      <c r="S163" s="73"/>
      <c r="U163" s="125" t="str">
        <f>IF(W163,VLOOKUP(MIN(X163:AO163),'Data Validation (hidden)'!$B$2:$C$20,2,FALSE),IF(COUNTA(B163:S163)&gt;0,"'Scheme Name' missing but values entered in other columns",""))</f>
        <v/>
      </c>
      <c r="W163" s="126" t="b">
        <f t="shared" si="76"/>
        <v>0</v>
      </c>
      <c r="X163" s="127">
        <f t="shared" si="77"/>
        <v>1</v>
      </c>
      <c r="Y163" s="127">
        <f t="shared" si="78"/>
        <v>2</v>
      </c>
      <c r="Z163" s="127">
        <f t="shared" si="79"/>
        <v>3</v>
      </c>
      <c r="AA163" s="127">
        <f t="shared" si="80"/>
        <v>4</v>
      </c>
      <c r="AB163" s="127">
        <f t="shared" si="81"/>
        <v>5</v>
      </c>
      <c r="AC163" s="127" t="str">
        <f t="shared" si="82"/>
        <v/>
      </c>
      <c r="AD163" s="127" t="str">
        <f t="shared" si="83"/>
        <v/>
      </c>
      <c r="AE163" s="127" t="str">
        <f t="shared" si="84"/>
        <v/>
      </c>
      <c r="AF163" s="127" t="str">
        <f t="shared" si="85"/>
        <v/>
      </c>
      <c r="AG163" s="127">
        <f t="shared" si="86"/>
        <v>10</v>
      </c>
      <c r="AH163" s="127">
        <f t="shared" si="87"/>
        <v>11</v>
      </c>
      <c r="AI163" s="127">
        <f t="shared" si="88"/>
        <v>12</v>
      </c>
      <c r="AJ163" s="127">
        <f t="shared" si="89"/>
        <v>13</v>
      </c>
      <c r="AK163" s="127">
        <f t="shared" si="90"/>
        <v>14</v>
      </c>
      <c r="AL163" s="127">
        <f t="shared" si="91"/>
        <v>15</v>
      </c>
      <c r="AM163" s="127">
        <f t="shared" si="92"/>
        <v>16</v>
      </c>
      <c r="AN163" s="128" t="str">
        <f t="shared" si="93"/>
        <v/>
      </c>
      <c r="AO163" s="127">
        <f t="shared" ca="1" si="94"/>
        <v>17</v>
      </c>
      <c r="AP163" s="127" t="b">
        <f t="shared" ca="1" si="95"/>
        <v>1</v>
      </c>
      <c r="AQ163" s="127" t="b">
        <f t="shared" ca="1" si="96"/>
        <v>1</v>
      </c>
      <c r="AR163" s="127" t="b">
        <f t="shared" si="97"/>
        <v>0</v>
      </c>
      <c r="AS163" s="127" t="b">
        <f t="shared" si="98"/>
        <v>0</v>
      </c>
      <c r="AT163" s="127" t="b">
        <f t="shared" ca="1" si="99"/>
        <v>1</v>
      </c>
      <c r="AU163" s="127" t="b">
        <f t="shared" ca="1" si="100"/>
        <v>1</v>
      </c>
      <c r="AV163" s="127" t="b">
        <f t="shared" ca="1" si="101"/>
        <v>1</v>
      </c>
      <c r="AW163" s="127" t="b">
        <f t="shared" ca="1" si="102"/>
        <v>1</v>
      </c>
      <c r="AX163" s="127" t="b">
        <f t="shared" ca="1" si="103"/>
        <v>1</v>
      </c>
      <c r="AY163" s="127" t="b">
        <f t="shared" ca="1" si="104"/>
        <v>1</v>
      </c>
      <c r="AZ163" s="127" t="b">
        <f t="shared" ca="1" si="105"/>
        <v>1</v>
      </c>
      <c r="BA163" s="127" t="b">
        <f t="shared" ca="1" si="106"/>
        <v>1</v>
      </c>
      <c r="BB163" s="127" t="b">
        <f t="shared" ca="1" si="107"/>
        <v>1</v>
      </c>
      <c r="BC163" s="127" t="b">
        <f t="shared" ca="1" si="108"/>
        <v>1</v>
      </c>
      <c r="BD163" s="127" t="b">
        <f t="shared" ca="1" si="109"/>
        <v>1</v>
      </c>
      <c r="BE163" s="127" t="b">
        <f t="shared" ca="1" si="110"/>
        <v>1</v>
      </c>
      <c r="BF163" s="127" t="b">
        <f t="shared" ca="1" si="111"/>
        <v>1</v>
      </c>
      <c r="BG163" s="129" t="b">
        <f t="shared" si="112"/>
        <v>0</v>
      </c>
    </row>
    <row r="164" spans="1:59" ht="24.95" customHeight="1" x14ac:dyDescent="0.2">
      <c r="A164" s="74"/>
      <c r="B164" s="69"/>
      <c r="C164" s="75"/>
      <c r="D164" s="68"/>
      <c r="E164" s="68"/>
      <c r="F164" s="67"/>
      <c r="G164" s="67"/>
      <c r="H164" s="67"/>
      <c r="I164" s="67"/>
      <c r="J164" s="70"/>
      <c r="K164" s="71"/>
      <c r="L164" s="72"/>
      <c r="M164" s="72"/>
      <c r="N164" s="72"/>
      <c r="O164" s="72"/>
      <c r="P164" s="72"/>
      <c r="Q164" s="72"/>
      <c r="R164" s="72"/>
      <c r="S164" s="73"/>
      <c r="U164" s="125" t="str">
        <f>IF(W164,VLOOKUP(MIN(X164:AO164),'Data Validation (hidden)'!$B$2:$C$20,2,FALSE),IF(COUNTA(B164:S164)&gt;0,"'Scheme Name' missing but values entered in other columns",""))</f>
        <v/>
      </c>
      <c r="W164" s="126" t="b">
        <f t="shared" si="76"/>
        <v>0</v>
      </c>
      <c r="X164" s="127">
        <f t="shared" si="77"/>
        <v>1</v>
      </c>
      <c r="Y164" s="127">
        <f t="shared" si="78"/>
        <v>2</v>
      </c>
      <c r="Z164" s="127">
        <f t="shared" si="79"/>
        <v>3</v>
      </c>
      <c r="AA164" s="127">
        <f t="shared" si="80"/>
        <v>4</v>
      </c>
      <c r="AB164" s="127">
        <f t="shared" si="81"/>
        <v>5</v>
      </c>
      <c r="AC164" s="127" t="str">
        <f t="shared" si="82"/>
        <v/>
      </c>
      <c r="AD164" s="127" t="str">
        <f t="shared" si="83"/>
        <v/>
      </c>
      <c r="AE164" s="127" t="str">
        <f t="shared" si="84"/>
        <v/>
      </c>
      <c r="AF164" s="127" t="str">
        <f t="shared" si="85"/>
        <v/>
      </c>
      <c r="AG164" s="127">
        <f t="shared" si="86"/>
        <v>10</v>
      </c>
      <c r="AH164" s="127">
        <f t="shared" si="87"/>
        <v>11</v>
      </c>
      <c r="AI164" s="127">
        <f t="shared" si="88"/>
        <v>12</v>
      </c>
      <c r="AJ164" s="127">
        <f t="shared" si="89"/>
        <v>13</v>
      </c>
      <c r="AK164" s="127">
        <f t="shared" si="90"/>
        <v>14</v>
      </c>
      <c r="AL164" s="127">
        <f t="shared" si="91"/>
        <v>15</v>
      </c>
      <c r="AM164" s="127">
        <f t="shared" si="92"/>
        <v>16</v>
      </c>
      <c r="AN164" s="128" t="str">
        <f t="shared" si="93"/>
        <v/>
      </c>
      <c r="AO164" s="127">
        <f t="shared" ca="1" si="94"/>
        <v>17</v>
      </c>
      <c r="AP164" s="127" t="b">
        <f t="shared" ca="1" si="95"/>
        <v>1</v>
      </c>
      <c r="AQ164" s="127" t="b">
        <f t="shared" ca="1" si="96"/>
        <v>1</v>
      </c>
      <c r="AR164" s="127" t="b">
        <f t="shared" si="97"/>
        <v>0</v>
      </c>
      <c r="AS164" s="127" t="b">
        <f t="shared" si="98"/>
        <v>0</v>
      </c>
      <c r="AT164" s="127" t="b">
        <f t="shared" ca="1" si="99"/>
        <v>1</v>
      </c>
      <c r="AU164" s="127" t="b">
        <f t="shared" ca="1" si="100"/>
        <v>1</v>
      </c>
      <c r="AV164" s="127" t="b">
        <f t="shared" ca="1" si="101"/>
        <v>1</v>
      </c>
      <c r="AW164" s="127" t="b">
        <f t="shared" ca="1" si="102"/>
        <v>1</v>
      </c>
      <c r="AX164" s="127" t="b">
        <f t="shared" ca="1" si="103"/>
        <v>1</v>
      </c>
      <c r="AY164" s="127" t="b">
        <f t="shared" ca="1" si="104"/>
        <v>1</v>
      </c>
      <c r="AZ164" s="127" t="b">
        <f t="shared" ca="1" si="105"/>
        <v>1</v>
      </c>
      <c r="BA164" s="127" t="b">
        <f t="shared" ca="1" si="106"/>
        <v>1</v>
      </c>
      <c r="BB164" s="127" t="b">
        <f t="shared" ca="1" si="107"/>
        <v>1</v>
      </c>
      <c r="BC164" s="127" t="b">
        <f t="shared" ca="1" si="108"/>
        <v>1</v>
      </c>
      <c r="BD164" s="127" t="b">
        <f t="shared" ca="1" si="109"/>
        <v>1</v>
      </c>
      <c r="BE164" s="127" t="b">
        <f t="shared" ca="1" si="110"/>
        <v>1</v>
      </c>
      <c r="BF164" s="127" t="b">
        <f t="shared" ca="1" si="111"/>
        <v>1</v>
      </c>
      <c r="BG164" s="129" t="b">
        <f t="shared" si="112"/>
        <v>0</v>
      </c>
    </row>
    <row r="165" spans="1:59" ht="24.95" customHeight="1" x14ac:dyDescent="0.2">
      <c r="A165" s="74"/>
      <c r="B165" s="69"/>
      <c r="C165" s="75"/>
      <c r="D165" s="68"/>
      <c r="E165" s="68"/>
      <c r="F165" s="67"/>
      <c r="G165" s="67"/>
      <c r="H165" s="67"/>
      <c r="I165" s="67"/>
      <c r="J165" s="70"/>
      <c r="K165" s="71"/>
      <c r="L165" s="72"/>
      <c r="M165" s="72"/>
      <c r="N165" s="72"/>
      <c r="O165" s="72"/>
      <c r="P165" s="72"/>
      <c r="Q165" s="72"/>
      <c r="R165" s="72"/>
      <c r="S165" s="73"/>
      <c r="U165" s="125" t="str">
        <f>IF(W165,VLOOKUP(MIN(X165:AO165),'Data Validation (hidden)'!$B$2:$C$20,2,FALSE),IF(COUNTA(B165:S165)&gt;0,"'Scheme Name' missing but values entered in other columns",""))</f>
        <v/>
      </c>
      <c r="W165" s="126" t="b">
        <f t="shared" si="76"/>
        <v>0</v>
      </c>
      <c r="X165" s="127">
        <f t="shared" si="77"/>
        <v>1</v>
      </c>
      <c r="Y165" s="127">
        <f t="shared" si="78"/>
        <v>2</v>
      </c>
      <c r="Z165" s="127">
        <f t="shared" si="79"/>
        <v>3</v>
      </c>
      <c r="AA165" s="127">
        <f t="shared" si="80"/>
        <v>4</v>
      </c>
      <c r="AB165" s="127">
        <f t="shared" si="81"/>
        <v>5</v>
      </c>
      <c r="AC165" s="127" t="str">
        <f t="shared" si="82"/>
        <v/>
      </c>
      <c r="AD165" s="127" t="str">
        <f t="shared" si="83"/>
        <v/>
      </c>
      <c r="AE165" s="127" t="str">
        <f t="shared" si="84"/>
        <v/>
      </c>
      <c r="AF165" s="127" t="str">
        <f t="shared" si="85"/>
        <v/>
      </c>
      <c r="AG165" s="127">
        <f t="shared" si="86"/>
        <v>10</v>
      </c>
      <c r="AH165" s="127">
        <f t="shared" si="87"/>
        <v>11</v>
      </c>
      <c r="AI165" s="127">
        <f t="shared" si="88"/>
        <v>12</v>
      </c>
      <c r="AJ165" s="127">
        <f t="shared" si="89"/>
        <v>13</v>
      </c>
      <c r="AK165" s="127">
        <f t="shared" si="90"/>
        <v>14</v>
      </c>
      <c r="AL165" s="127">
        <f t="shared" si="91"/>
        <v>15</v>
      </c>
      <c r="AM165" s="127">
        <f t="shared" si="92"/>
        <v>16</v>
      </c>
      <c r="AN165" s="128" t="str">
        <f t="shared" si="93"/>
        <v/>
      </c>
      <c r="AO165" s="127">
        <f t="shared" ca="1" si="94"/>
        <v>17</v>
      </c>
      <c r="AP165" s="127" t="b">
        <f t="shared" ca="1" si="95"/>
        <v>1</v>
      </c>
      <c r="AQ165" s="127" t="b">
        <f t="shared" ca="1" si="96"/>
        <v>1</v>
      </c>
      <c r="AR165" s="127" t="b">
        <f t="shared" si="97"/>
        <v>0</v>
      </c>
      <c r="AS165" s="127" t="b">
        <f t="shared" si="98"/>
        <v>0</v>
      </c>
      <c r="AT165" s="127" t="b">
        <f t="shared" ca="1" si="99"/>
        <v>1</v>
      </c>
      <c r="AU165" s="127" t="b">
        <f t="shared" ca="1" si="100"/>
        <v>1</v>
      </c>
      <c r="AV165" s="127" t="b">
        <f t="shared" ca="1" si="101"/>
        <v>1</v>
      </c>
      <c r="AW165" s="127" t="b">
        <f t="shared" ca="1" si="102"/>
        <v>1</v>
      </c>
      <c r="AX165" s="127" t="b">
        <f t="shared" ca="1" si="103"/>
        <v>1</v>
      </c>
      <c r="AY165" s="127" t="b">
        <f t="shared" ca="1" si="104"/>
        <v>1</v>
      </c>
      <c r="AZ165" s="127" t="b">
        <f t="shared" ca="1" si="105"/>
        <v>1</v>
      </c>
      <c r="BA165" s="127" t="b">
        <f t="shared" ca="1" si="106"/>
        <v>1</v>
      </c>
      <c r="BB165" s="127" t="b">
        <f t="shared" ca="1" si="107"/>
        <v>1</v>
      </c>
      <c r="BC165" s="127" t="b">
        <f t="shared" ca="1" si="108"/>
        <v>1</v>
      </c>
      <c r="BD165" s="127" t="b">
        <f t="shared" ca="1" si="109"/>
        <v>1</v>
      </c>
      <c r="BE165" s="127" t="b">
        <f t="shared" ca="1" si="110"/>
        <v>1</v>
      </c>
      <c r="BF165" s="127" t="b">
        <f t="shared" ca="1" si="111"/>
        <v>1</v>
      </c>
      <c r="BG165" s="129" t="b">
        <f t="shared" si="112"/>
        <v>0</v>
      </c>
    </row>
    <row r="166" spans="1:59" ht="24.95" customHeight="1" x14ac:dyDescent="0.2">
      <c r="A166" s="74"/>
      <c r="B166" s="69"/>
      <c r="C166" s="75"/>
      <c r="D166" s="68"/>
      <c r="E166" s="68"/>
      <c r="F166" s="67"/>
      <c r="G166" s="67"/>
      <c r="H166" s="67"/>
      <c r="I166" s="67"/>
      <c r="J166" s="70"/>
      <c r="K166" s="71"/>
      <c r="L166" s="72"/>
      <c r="M166" s="72"/>
      <c r="N166" s="72"/>
      <c r="O166" s="72"/>
      <c r="P166" s="72"/>
      <c r="Q166" s="72"/>
      <c r="R166" s="72"/>
      <c r="S166" s="73"/>
      <c r="U166" s="125" t="str">
        <f>IF(W166,VLOOKUP(MIN(X166:AO166),'Data Validation (hidden)'!$B$2:$C$20,2,FALSE),IF(COUNTA(B166:S166)&gt;0,"'Scheme Name' missing but values entered in other columns",""))</f>
        <v/>
      </c>
      <c r="W166" s="126" t="b">
        <f t="shared" si="76"/>
        <v>0</v>
      </c>
      <c r="X166" s="127">
        <f t="shared" si="77"/>
        <v>1</v>
      </c>
      <c r="Y166" s="127">
        <f t="shared" si="78"/>
        <v>2</v>
      </c>
      <c r="Z166" s="127">
        <f t="shared" si="79"/>
        <v>3</v>
      </c>
      <c r="AA166" s="127">
        <f t="shared" si="80"/>
        <v>4</v>
      </c>
      <c r="AB166" s="127">
        <f t="shared" si="81"/>
        <v>5</v>
      </c>
      <c r="AC166" s="127" t="str">
        <f t="shared" si="82"/>
        <v/>
      </c>
      <c r="AD166" s="127" t="str">
        <f t="shared" si="83"/>
        <v/>
      </c>
      <c r="AE166" s="127" t="str">
        <f t="shared" si="84"/>
        <v/>
      </c>
      <c r="AF166" s="127" t="str">
        <f t="shared" si="85"/>
        <v/>
      </c>
      <c r="AG166" s="127">
        <f t="shared" si="86"/>
        <v>10</v>
      </c>
      <c r="AH166" s="127">
        <f t="shared" si="87"/>
        <v>11</v>
      </c>
      <c r="AI166" s="127">
        <f t="shared" si="88"/>
        <v>12</v>
      </c>
      <c r="AJ166" s="127">
        <f t="shared" si="89"/>
        <v>13</v>
      </c>
      <c r="AK166" s="127">
        <f t="shared" si="90"/>
        <v>14</v>
      </c>
      <c r="AL166" s="127">
        <f t="shared" si="91"/>
        <v>15</v>
      </c>
      <c r="AM166" s="127">
        <f t="shared" si="92"/>
        <v>16</v>
      </c>
      <c r="AN166" s="128" t="str">
        <f t="shared" si="93"/>
        <v/>
      </c>
      <c r="AO166" s="127">
        <f t="shared" ca="1" si="94"/>
        <v>17</v>
      </c>
      <c r="AP166" s="127" t="b">
        <f t="shared" ca="1" si="95"/>
        <v>1</v>
      </c>
      <c r="AQ166" s="127" t="b">
        <f t="shared" ca="1" si="96"/>
        <v>1</v>
      </c>
      <c r="AR166" s="127" t="b">
        <f t="shared" si="97"/>
        <v>0</v>
      </c>
      <c r="AS166" s="127" t="b">
        <f t="shared" si="98"/>
        <v>0</v>
      </c>
      <c r="AT166" s="127" t="b">
        <f t="shared" ca="1" si="99"/>
        <v>1</v>
      </c>
      <c r="AU166" s="127" t="b">
        <f t="shared" ca="1" si="100"/>
        <v>1</v>
      </c>
      <c r="AV166" s="127" t="b">
        <f t="shared" ca="1" si="101"/>
        <v>1</v>
      </c>
      <c r="AW166" s="127" t="b">
        <f t="shared" ca="1" si="102"/>
        <v>1</v>
      </c>
      <c r="AX166" s="127" t="b">
        <f t="shared" ca="1" si="103"/>
        <v>1</v>
      </c>
      <c r="AY166" s="127" t="b">
        <f t="shared" ca="1" si="104"/>
        <v>1</v>
      </c>
      <c r="AZ166" s="127" t="b">
        <f t="shared" ca="1" si="105"/>
        <v>1</v>
      </c>
      <c r="BA166" s="127" t="b">
        <f t="shared" ca="1" si="106"/>
        <v>1</v>
      </c>
      <c r="BB166" s="127" t="b">
        <f t="shared" ca="1" si="107"/>
        <v>1</v>
      </c>
      <c r="BC166" s="127" t="b">
        <f t="shared" ca="1" si="108"/>
        <v>1</v>
      </c>
      <c r="BD166" s="127" t="b">
        <f t="shared" ca="1" si="109"/>
        <v>1</v>
      </c>
      <c r="BE166" s="127" t="b">
        <f t="shared" ca="1" si="110"/>
        <v>1</v>
      </c>
      <c r="BF166" s="127" t="b">
        <f t="shared" ca="1" si="111"/>
        <v>1</v>
      </c>
      <c r="BG166" s="129" t="b">
        <f t="shared" si="112"/>
        <v>0</v>
      </c>
    </row>
    <row r="167" spans="1:59" ht="24.95" customHeight="1" x14ac:dyDescent="0.2">
      <c r="A167" s="74"/>
      <c r="B167" s="69"/>
      <c r="C167" s="75"/>
      <c r="D167" s="68"/>
      <c r="E167" s="68"/>
      <c r="F167" s="67"/>
      <c r="G167" s="67"/>
      <c r="H167" s="67"/>
      <c r="I167" s="67"/>
      <c r="J167" s="70"/>
      <c r="K167" s="71"/>
      <c r="L167" s="72"/>
      <c r="M167" s="72"/>
      <c r="N167" s="72"/>
      <c r="O167" s="72"/>
      <c r="P167" s="72"/>
      <c r="Q167" s="72"/>
      <c r="R167" s="72"/>
      <c r="S167" s="73"/>
      <c r="U167" s="125" t="str">
        <f>IF(W167,VLOOKUP(MIN(X167:AO167),'Data Validation (hidden)'!$B$2:$C$20,2,FALSE),IF(COUNTA(B167:S167)&gt;0,"'Scheme Name' missing but values entered in other columns",""))</f>
        <v/>
      </c>
      <c r="W167" s="126" t="b">
        <f t="shared" si="76"/>
        <v>0</v>
      </c>
      <c r="X167" s="127">
        <f t="shared" si="77"/>
        <v>1</v>
      </c>
      <c r="Y167" s="127">
        <f t="shared" si="78"/>
        <v>2</v>
      </c>
      <c r="Z167" s="127">
        <f t="shared" si="79"/>
        <v>3</v>
      </c>
      <c r="AA167" s="127">
        <f t="shared" si="80"/>
        <v>4</v>
      </c>
      <c r="AB167" s="127">
        <f t="shared" si="81"/>
        <v>5</v>
      </c>
      <c r="AC167" s="127" t="str">
        <f t="shared" si="82"/>
        <v/>
      </c>
      <c r="AD167" s="127" t="str">
        <f t="shared" si="83"/>
        <v/>
      </c>
      <c r="AE167" s="127" t="str">
        <f t="shared" si="84"/>
        <v/>
      </c>
      <c r="AF167" s="127" t="str">
        <f t="shared" si="85"/>
        <v/>
      </c>
      <c r="AG167" s="127">
        <f t="shared" si="86"/>
        <v>10</v>
      </c>
      <c r="AH167" s="127">
        <f t="shared" si="87"/>
        <v>11</v>
      </c>
      <c r="AI167" s="127">
        <f t="shared" si="88"/>
        <v>12</v>
      </c>
      <c r="AJ167" s="127">
        <f t="shared" si="89"/>
        <v>13</v>
      </c>
      <c r="AK167" s="127">
        <f t="shared" si="90"/>
        <v>14</v>
      </c>
      <c r="AL167" s="127">
        <f t="shared" si="91"/>
        <v>15</v>
      </c>
      <c r="AM167" s="127">
        <f t="shared" si="92"/>
        <v>16</v>
      </c>
      <c r="AN167" s="128" t="str">
        <f t="shared" si="93"/>
        <v/>
      </c>
      <c r="AO167" s="127">
        <f t="shared" ca="1" si="94"/>
        <v>17</v>
      </c>
      <c r="AP167" s="127" t="b">
        <f t="shared" ca="1" si="95"/>
        <v>1</v>
      </c>
      <c r="AQ167" s="127" t="b">
        <f t="shared" ca="1" si="96"/>
        <v>1</v>
      </c>
      <c r="AR167" s="127" t="b">
        <f t="shared" si="97"/>
        <v>0</v>
      </c>
      <c r="AS167" s="127" t="b">
        <f t="shared" si="98"/>
        <v>0</v>
      </c>
      <c r="AT167" s="127" t="b">
        <f t="shared" ca="1" si="99"/>
        <v>1</v>
      </c>
      <c r="AU167" s="127" t="b">
        <f t="shared" ca="1" si="100"/>
        <v>1</v>
      </c>
      <c r="AV167" s="127" t="b">
        <f t="shared" ca="1" si="101"/>
        <v>1</v>
      </c>
      <c r="AW167" s="127" t="b">
        <f t="shared" ca="1" si="102"/>
        <v>1</v>
      </c>
      <c r="AX167" s="127" t="b">
        <f t="shared" ca="1" si="103"/>
        <v>1</v>
      </c>
      <c r="AY167" s="127" t="b">
        <f t="shared" ca="1" si="104"/>
        <v>1</v>
      </c>
      <c r="AZ167" s="127" t="b">
        <f t="shared" ca="1" si="105"/>
        <v>1</v>
      </c>
      <c r="BA167" s="127" t="b">
        <f t="shared" ca="1" si="106"/>
        <v>1</v>
      </c>
      <c r="BB167" s="127" t="b">
        <f t="shared" ca="1" si="107"/>
        <v>1</v>
      </c>
      <c r="BC167" s="127" t="b">
        <f t="shared" ca="1" si="108"/>
        <v>1</v>
      </c>
      <c r="BD167" s="127" t="b">
        <f t="shared" ca="1" si="109"/>
        <v>1</v>
      </c>
      <c r="BE167" s="127" t="b">
        <f t="shared" ca="1" si="110"/>
        <v>1</v>
      </c>
      <c r="BF167" s="127" t="b">
        <f t="shared" ca="1" si="111"/>
        <v>1</v>
      </c>
      <c r="BG167" s="129" t="b">
        <f t="shared" si="112"/>
        <v>0</v>
      </c>
    </row>
    <row r="168" spans="1:59" ht="24.95" customHeight="1" x14ac:dyDescent="0.2">
      <c r="A168" s="74"/>
      <c r="B168" s="69"/>
      <c r="C168" s="75"/>
      <c r="D168" s="68"/>
      <c r="E168" s="68"/>
      <c r="F168" s="67"/>
      <c r="G168" s="67"/>
      <c r="H168" s="67"/>
      <c r="I168" s="67"/>
      <c r="J168" s="70"/>
      <c r="K168" s="71"/>
      <c r="L168" s="72"/>
      <c r="M168" s="72"/>
      <c r="N168" s="72"/>
      <c r="O168" s="72"/>
      <c r="P168" s="72"/>
      <c r="Q168" s="72"/>
      <c r="R168" s="72"/>
      <c r="S168" s="73"/>
      <c r="U168" s="125" t="str">
        <f>IF(W168,VLOOKUP(MIN(X168:AO168),'Data Validation (hidden)'!$B$2:$C$20,2,FALSE),IF(COUNTA(B168:S168)&gt;0,"'Scheme Name' missing but values entered in other columns",""))</f>
        <v/>
      </c>
      <c r="W168" s="126" t="b">
        <f t="shared" si="76"/>
        <v>0</v>
      </c>
      <c r="X168" s="127">
        <f t="shared" si="77"/>
        <v>1</v>
      </c>
      <c r="Y168" s="127">
        <f t="shared" si="78"/>
        <v>2</v>
      </c>
      <c r="Z168" s="127">
        <f t="shared" si="79"/>
        <v>3</v>
      </c>
      <c r="AA168" s="127">
        <f t="shared" si="80"/>
        <v>4</v>
      </c>
      <c r="AB168" s="127">
        <f t="shared" si="81"/>
        <v>5</v>
      </c>
      <c r="AC168" s="127" t="str">
        <f t="shared" si="82"/>
        <v/>
      </c>
      <c r="AD168" s="127" t="str">
        <f t="shared" si="83"/>
        <v/>
      </c>
      <c r="AE168" s="127" t="str">
        <f t="shared" si="84"/>
        <v/>
      </c>
      <c r="AF168" s="127" t="str">
        <f t="shared" si="85"/>
        <v/>
      </c>
      <c r="AG168" s="127">
        <f t="shared" si="86"/>
        <v>10</v>
      </c>
      <c r="AH168" s="127">
        <f t="shared" si="87"/>
        <v>11</v>
      </c>
      <c r="AI168" s="127">
        <f t="shared" si="88"/>
        <v>12</v>
      </c>
      <c r="AJ168" s="127">
        <f t="shared" si="89"/>
        <v>13</v>
      </c>
      <c r="AK168" s="127">
        <f t="shared" si="90"/>
        <v>14</v>
      </c>
      <c r="AL168" s="127">
        <f t="shared" si="91"/>
        <v>15</v>
      </c>
      <c r="AM168" s="127">
        <f t="shared" si="92"/>
        <v>16</v>
      </c>
      <c r="AN168" s="128" t="str">
        <f t="shared" si="93"/>
        <v/>
      </c>
      <c r="AO168" s="127">
        <f t="shared" ca="1" si="94"/>
        <v>17</v>
      </c>
      <c r="AP168" s="127" t="b">
        <f t="shared" ca="1" si="95"/>
        <v>1</v>
      </c>
      <c r="AQ168" s="127" t="b">
        <f t="shared" ca="1" si="96"/>
        <v>1</v>
      </c>
      <c r="AR168" s="127" t="b">
        <f t="shared" si="97"/>
        <v>0</v>
      </c>
      <c r="AS168" s="127" t="b">
        <f t="shared" si="98"/>
        <v>0</v>
      </c>
      <c r="AT168" s="127" t="b">
        <f t="shared" ca="1" si="99"/>
        <v>1</v>
      </c>
      <c r="AU168" s="127" t="b">
        <f t="shared" ca="1" si="100"/>
        <v>1</v>
      </c>
      <c r="AV168" s="127" t="b">
        <f t="shared" ca="1" si="101"/>
        <v>1</v>
      </c>
      <c r="AW168" s="127" t="b">
        <f t="shared" ca="1" si="102"/>
        <v>1</v>
      </c>
      <c r="AX168" s="127" t="b">
        <f t="shared" ca="1" si="103"/>
        <v>1</v>
      </c>
      <c r="AY168" s="127" t="b">
        <f t="shared" ca="1" si="104"/>
        <v>1</v>
      </c>
      <c r="AZ168" s="127" t="b">
        <f t="shared" ca="1" si="105"/>
        <v>1</v>
      </c>
      <c r="BA168" s="127" t="b">
        <f t="shared" ca="1" si="106"/>
        <v>1</v>
      </c>
      <c r="BB168" s="127" t="b">
        <f t="shared" ca="1" si="107"/>
        <v>1</v>
      </c>
      <c r="BC168" s="127" t="b">
        <f t="shared" ca="1" si="108"/>
        <v>1</v>
      </c>
      <c r="BD168" s="127" t="b">
        <f t="shared" ca="1" si="109"/>
        <v>1</v>
      </c>
      <c r="BE168" s="127" t="b">
        <f t="shared" ca="1" si="110"/>
        <v>1</v>
      </c>
      <c r="BF168" s="127" t="b">
        <f t="shared" ca="1" si="111"/>
        <v>1</v>
      </c>
      <c r="BG168" s="129" t="b">
        <f t="shared" si="112"/>
        <v>0</v>
      </c>
    </row>
    <row r="169" spans="1:59" ht="24.95" customHeight="1" x14ac:dyDescent="0.2">
      <c r="A169" s="74"/>
      <c r="B169" s="69"/>
      <c r="C169" s="75"/>
      <c r="D169" s="68"/>
      <c r="E169" s="68"/>
      <c r="F169" s="67"/>
      <c r="G169" s="67"/>
      <c r="H169" s="67"/>
      <c r="I169" s="67"/>
      <c r="J169" s="70"/>
      <c r="K169" s="71"/>
      <c r="L169" s="72"/>
      <c r="M169" s="72"/>
      <c r="N169" s="72"/>
      <c r="O169" s="72"/>
      <c r="P169" s="72"/>
      <c r="Q169" s="72"/>
      <c r="R169" s="72"/>
      <c r="S169" s="73"/>
      <c r="U169" s="125" t="str">
        <f>IF(W169,VLOOKUP(MIN(X169:AO169),'Data Validation (hidden)'!$B$2:$C$20,2,FALSE),IF(COUNTA(B169:S169)&gt;0,"'Scheme Name' missing but values entered in other columns",""))</f>
        <v/>
      </c>
      <c r="W169" s="126" t="b">
        <f t="shared" si="76"/>
        <v>0</v>
      </c>
      <c r="X169" s="127">
        <f t="shared" si="77"/>
        <v>1</v>
      </c>
      <c r="Y169" s="127">
        <f t="shared" si="78"/>
        <v>2</v>
      </c>
      <c r="Z169" s="127">
        <f t="shared" si="79"/>
        <v>3</v>
      </c>
      <c r="AA169" s="127">
        <f t="shared" si="80"/>
        <v>4</v>
      </c>
      <c r="AB169" s="127">
        <f t="shared" si="81"/>
        <v>5</v>
      </c>
      <c r="AC169" s="127" t="str">
        <f t="shared" si="82"/>
        <v/>
      </c>
      <c r="AD169" s="127" t="str">
        <f t="shared" si="83"/>
        <v/>
      </c>
      <c r="AE169" s="127" t="str">
        <f t="shared" si="84"/>
        <v/>
      </c>
      <c r="AF169" s="127" t="str">
        <f t="shared" si="85"/>
        <v/>
      </c>
      <c r="AG169" s="127">
        <f t="shared" si="86"/>
        <v>10</v>
      </c>
      <c r="AH169" s="127">
        <f t="shared" si="87"/>
        <v>11</v>
      </c>
      <c r="AI169" s="127">
        <f t="shared" si="88"/>
        <v>12</v>
      </c>
      <c r="AJ169" s="127">
        <f t="shared" si="89"/>
        <v>13</v>
      </c>
      <c r="AK169" s="127">
        <f t="shared" si="90"/>
        <v>14</v>
      </c>
      <c r="AL169" s="127">
        <f t="shared" si="91"/>
        <v>15</v>
      </c>
      <c r="AM169" s="127">
        <f t="shared" si="92"/>
        <v>16</v>
      </c>
      <c r="AN169" s="128" t="str">
        <f t="shared" si="93"/>
        <v/>
      </c>
      <c r="AO169" s="127">
        <f t="shared" ca="1" si="94"/>
        <v>17</v>
      </c>
      <c r="AP169" s="127" t="b">
        <f t="shared" ca="1" si="95"/>
        <v>1</v>
      </c>
      <c r="AQ169" s="127" t="b">
        <f t="shared" ca="1" si="96"/>
        <v>1</v>
      </c>
      <c r="AR169" s="127" t="b">
        <f t="shared" si="97"/>
        <v>0</v>
      </c>
      <c r="AS169" s="127" t="b">
        <f t="shared" si="98"/>
        <v>0</v>
      </c>
      <c r="AT169" s="127" t="b">
        <f t="shared" ca="1" si="99"/>
        <v>1</v>
      </c>
      <c r="AU169" s="127" t="b">
        <f t="shared" ca="1" si="100"/>
        <v>1</v>
      </c>
      <c r="AV169" s="127" t="b">
        <f t="shared" ca="1" si="101"/>
        <v>1</v>
      </c>
      <c r="AW169" s="127" t="b">
        <f t="shared" ca="1" si="102"/>
        <v>1</v>
      </c>
      <c r="AX169" s="127" t="b">
        <f t="shared" ca="1" si="103"/>
        <v>1</v>
      </c>
      <c r="AY169" s="127" t="b">
        <f t="shared" ca="1" si="104"/>
        <v>1</v>
      </c>
      <c r="AZ169" s="127" t="b">
        <f t="shared" ca="1" si="105"/>
        <v>1</v>
      </c>
      <c r="BA169" s="127" t="b">
        <f t="shared" ca="1" si="106"/>
        <v>1</v>
      </c>
      <c r="BB169" s="127" t="b">
        <f t="shared" ca="1" si="107"/>
        <v>1</v>
      </c>
      <c r="BC169" s="127" t="b">
        <f t="shared" ca="1" si="108"/>
        <v>1</v>
      </c>
      <c r="BD169" s="127" t="b">
        <f t="shared" ca="1" si="109"/>
        <v>1</v>
      </c>
      <c r="BE169" s="127" t="b">
        <f t="shared" ca="1" si="110"/>
        <v>1</v>
      </c>
      <c r="BF169" s="127" t="b">
        <f t="shared" ca="1" si="111"/>
        <v>1</v>
      </c>
      <c r="BG169" s="129" t="b">
        <f t="shared" si="112"/>
        <v>0</v>
      </c>
    </row>
    <row r="170" spans="1:59" ht="24.95" customHeight="1" x14ac:dyDescent="0.2">
      <c r="A170" s="74"/>
      <c r="B170" s="69"/>
      <c r="C170" s="75"/>
      <c r="D170" s="68"/>
      <c r="E170" s="68"/>
      <c r="F170" s="67"/>
      <c r="G170" s="67"/>
      <c r="H170" s="67"/>
      <c r="I170" s="67"/>
      <c r="J170" s="70"/>
      <c r="K170" s="71"/>
      <c r="L170" s="72"/>
      <c r="M170" s="72"/>
      <c r="N170" s="72"/>
      <c r="O170" s="72"/>
      <c r="P170" s="72"/>
      <c r="Q170" s="72"/>
      <c r="R170" s="72"/>
      <c r="S170" s="73"/>
      <c r="U170" s="125" t="str">
        <f>IF(W170,VLOOKUP(MIN(X170:AO170),'Data Validation (hidden)'!$B$2:$C$20,2,FALSE),IF(COUNTA(B170:S170)&gt;0,"'Scheme Name' missing but values entered in other columns",""))</f>
        <v/>
      </c>
      <c r="W170" s="126" t="b">
        <f t="shared" si="76"/>
        <v>0</v>
      </c>
      <c r="X170" s="127">
        <f t="shared" si="77"/>
        <v>1</v>
      </c>
      <c r="Y170" s="127">
        <f t="shared" si="78"/>
        <v>2</v>
      </c>
      <c r="Z170" s="127">
        <f t="shared" si="79"/>
        <v>3</v>
      </c>
      <c r="AA170" s="127">
        <f t="shared" si="80"/>
        <v>4</v>
      </c>
      <c r="AB170" s="127">
        <f t="shared" si="81"/>
        <v>5</v>
      </c>
      <c r="AC170" s="127" t="str">
        <f t="shared" si="82"/>
        <v/>
      </c>
      <c r="AD170" s="127" t="str">
        <f t="shared" si="83"/>
        <v/>
      </c>
      <c r="AE170" s="127" t="str">
        <f t="shared" si="84"/>
        <v/>
      </c>
      <c r="AF170" s="127" t="str">
        <f t="shared" si="85"/>
        <v/>
      </c>
      <c r="AG170" s="127">
        <f t="shared" si="86"/>
        <v>10</v>
      </c>
      <c r="AH170" s="127">
        <f t="shared" si="87"/>
        <v>11</v>
      </c>
      <c r="AI170" s="127">
        <f t="shared" si="88"/>
        <v>12</v>
      </c>
      <c r="AJ170" s="127">
        <f t="shared" si="89"/>
        <v>13</v>
      </c>
      <c r="AK170" s="127">
        <f t="shared" si="90"/>
        <v>14</v>
      </c>
      <c r="AL170" s="127">
        <f t="shared" si="91"/>
        <v>15</v>
      </c>
      <c r="AM170" s="127">
        <f t="shared" si="92"/>
        <v>16</v>
      </c>
      <c r="AN170" s="128" t="str">
        <f t="shared" si="93"/>
        <v/>
      </c>
      <c r="AO170" s="127">
        <f t="shared" ca="1" si="94"/>
        <v>17</v>
      </c>
      <c r="AP170" s="127" t="b">
        <f t="shared" ca="1" si="95"/>
        <v>1</v>
      </c>
      <c r="AQ170" s="127" t="b">
        <f t="shared" ca="1" si="96"/>
        <v>1</v>
      </c>
      <c r="AR170" s="127" t="b">
        <f t="shared" si="97"/>
        <v>0</v>
      </c>
      <c r="AS170" s="127" t="b">
        <f t="shared" si="98"/>
        <v>0</v>
      </c>
      <c r="AT170" s="127" t="b">
        <f t="shared" ca="1" si="99"/>
        <v>1</v>
      </c>
      <c r="AU170" s="127" t="b">
        <f t="shared" ca="1" si="100"/>
        <v>1</v>
      </c>
      <c r="AV170" s="127" t="b">
        <f t="shared" ca="1" si="101"/>
        <v>1</v>
      </c>
      <c r="AW170" s="127" t="b">
        <f t="shared" ca="1" si="102"/>
        <v>1</v>
      </c>
      <c r="AX170" s="127" t="b">
        <f t="shared" ca="1" si="103"/>
        <v>1</v>
      </c>
      <c r="AY170" s="127" t="b">
        <f t="shared" ca="1" si="104"/>
        <v>1</v>
      </c>
      <c r="AZ170" s="127" t="b">
        <f t="shared" ca="1" si="105"/>
        <v>1</v>
      </c>
      <c r="BA170" s="127" t="b">
        <f t="shared" ca="1" si="106"/>
        <v>1</v>
      </c>
      <c r="BB170" s="127" t="b">
        <f t="shared" ca="1" si="107"/>
        <v>1</v>
      </c>
      <c r="BC170" s="127" t="b">
        <f t="shared" ca="1" si="108"/>
        <v>1</v>
      </c>
      <c r="BD170" s="127" t="b">
        <f t="shared" ca="1" si="109"/>
        <v>1</v>
      </c>
      <c r="BE170" s="127" t="b">
        <f t="shared" ca="1" si="110"/>
        <v>1</v>
      </c>
      <c r="BF170" s="127" t="b">
        <f t="shared" ca="1" si="111"/>
        <v>1</v>
      </c>
      <c r="BG170" s="129" t="b">
        <f t="shared" si="112"/>
        <v>0</v>
      </c>
    </row>
    <row r="171" spans="1:59" ht="24.95" customHeight="1" x14ac:dyDescent="0.2">
      <c r="A171" s="74"/>
      <c r="B171" s="69"/>
      <c r="C171" s="75"/>
      <c r="D171" s="68"/>
      <c r="E171" s="68"/>
      <c r="F171" s="67"/>
      <c r="G171" s="67"/>
      <c r="H171" s="67"/>
      <c r="I171" s="67"/>
      <c r="J171" s="70"/>
      <c r="K171" s="71"/>
      <c r="L171" s="72"/>
      <c r="M171" s="72"/>
      <c r="N171" s="72"/>
      <c r="O171" s="72"/>
      <c r="P171" s="72"/>
      <c r="Q171" s="72"/>
      <c r="R171" s="72"/>
      <c r="S171" s="73"/>
      <c r="U171" s="125" t="str">
        <f>IF(W171,VLOOKUP(MIN(X171:AO171),'Data Validation (hidden)'!$B$2:$C$20,2,FALSE),IF(COUNTA(B171:S171)&gt;0,"'Scheme Name' missing but values entered in other columns",""))</f>
        <v/>
      </c>
      <c r="W171" s="126" t="b">
        <f t="shared" si="76"/>
        <v>0</v>
      </c>
      <c r="X171" s="127">
        <f t="shared" si="77"/>
        <v>1</v>
      </c>
      <c r="Y171" s="127">
        <f t="shared" si="78"/>
        <v>2</v>
      </c>
      <c r="Z171" s="127">
        <f t="shared" si="79"/>
        <v>3</v>
      </c>
      <c r="AA171" s="127">
        <f t="shared" si="80"/>
        <v>4</v>
      </c>
      <c r="AB171" s="127">
        <f t="shared" si="81"/>
        <v>5</v>
      </c>
      <c r="AC171" s="127" t="str">
        <f t="shared" si="82"/>
        <v/>
      </c>
      <c r="AD171" s="127" t="str">
        <f t="shared" si="83"/>
        <v/>
      </c>
      <c r="AE171" s="127" t="str">
        <f t="shared" si="84"/>
        <v/>
      </c>
      <c r="AF171" s="127" t="str">
        <f t="shared" si="85"/>
        <v/>
      </c>
      <c r="AG171" s="127">
        <f t="shared" si="86"/>
        <v>10</v>
      </c>
      <c r="AH171" s="127">
        <f t="shared" si="87"/>
        <v>11</v>
      </c>
      <c r="AI171" s="127">
        <f t="shared" si="88"/>
        <v>12</v>
      </c>
      <c r="AJ171" s="127">
        <f t="shared" si="89"/>
        <v>13</v>
      </c>
      <c r="AK171" s="127">
        <f t="shared" si="90"/>
        <v>14</v>
      </c>
      <c r="AL171" s="127">
        <f t="shared" si="91"/>
        <v>15</v>
      </c>
      <c r="AM171" s="127">
        <f t="shared" si="92"/>
        <v>16</v>
      </c>
      <c r="AN171" s="128" t="str">
        <f t="shared" si="93"/>
        <v/>
      </c>
      <c r="AO171" s="127">
        <f t="shared" ca="1" si="94"/>
        <v>17</v>
      </c>
      <c r="AP171" s="127" t="b">
        <f t="shared" ca="1" si="95"/>
        <v>1</v>
      </c>
      <c r="AQ171" s="127" t="b">
        <f t="shared" ca="1" si="96"/>
        <v>1</v>
      </c>
      <c r="AR171" s="127" t="b">
        <f t="shared" si="97"/>
        <v>0</v>
      </c>
      <c r="AS171" s="127" t="b">
        <f t="shared" si="98"/>
        <v>0</v>
      </c>
      <c r="AT171" s="127" t="b">
        <f t="shared" ca="1" si="99"/>
        <v>1</v>
      </c>
      <c r="AU171" s="127" t="b">
        <f t="shared" ca="1" si="100"/>
        <v>1</v>
      </c>
      <c r="AV171" s="127" t="b">
        <f t="shared" ca="1" si="101"/>
        <v>1</v>
      </c>
      <c r="AW171" s="127" t="b">
        <f t="shared" ca="1" si="102"/>
        <v>1</v>
      </c>
      <c r="AX171" s="127" t="b">
        <f t="shared" ca="1" si="103"/>
        <v>1</v>
      </c>
      <c r="AY171" s="127" t="b">
        <f t="shared" ca="1" si="104"/>
        <v>1</v>
      </c>
      <c r="AZ171" s="127" t="b">
        <f t="shared" ca="1" si="105"/>
        <v>1</v>
      </c>
      <c r="BA171" s="127" t="b">
        <f t="shared" ca="1" si="106"/>
        <v>1</v>
      </c>
      <c r="BB171" s="127" t="b">
        <f t="shared" ca="1" si="107"/>
        <v>1</v>
      </c>
      <c r="BC171" s="127" t="b">
        <f t="shared" ca="1" si="108"/>
        <v>1</v>
      </c>
      <c r="BD171" s="127" t="b">
        <f t="shared" ca="1" si="109"/>
        <v>1</v>
      </c>
      <c r="BE171" s="127" t="b">
        <f t="shared" ca="1" si="110"/>
        <v>1</v>
      </c>
      <c r="BF171" s="127" t="b">
        <f t="shared" ca="1" si="111"/>
        <v>1</v>
      </c>
      <c r="BG171" s="129" t="b">
        <f t="shared" si="112"/>
        <v>0</v>
      </c>
    </row>
    <row r="172" spans="1:59" ht="24.95" customHeight="1" x14ac:dyDescent="0.2">
      <c r="A172" s="74"/>
      <c r="B172" s="69"/>
      <c r="C172" s="75"/>
      <c r="D172" s="68"/>
      <c r="E172" s="68"/>
      <c r="F172" s="67"/>
      <c r="G172" s="67"/>
      <c r="H172" s="67"/>
      <c r="I172" s="67"/>
      <c r="J172" s="70"/>
      <c r="K172" s="71"/>
      <c r="L172" s="72"/>
      <c r="M172" s="72"/>
      <c r="N172" s="72"/>
      <c r="O172" s="72"/>
      <c r="P172" s="72"/>
      <c r="Q172" s="72"/>
      <c r="R172" s="72"/>
      <c r="S172" s="73"/>
      <c r="U172" s="125" t="str">
        <f>IF(W172,VLOOKUP(MIN(X172:AO172),'Data Validation (hidden)'!$B$2:$C$20,2,FALSE),IF(COUNTA(B172:S172)&gt;0,"'Scheme Name' missing but values entered in other columns",""))</f>
        <v/>
      </c>
      <c r="W172" s="126" t="b">
        <f t="shared" si="76"/>
        <v>0</v>
      </c>
      <c r="X172" s="127">
        <f t="shared" si="77"/>
        <v>1</v>
      </c>
      <c r="Y172" s="127">
        <f t="shared" si="78"/>
        <v>2</v>
      </c>
      <c r="Z172" s="127">
        <f t="shared" si="79"/>
        <v>3</v>
      </c>
      <c r="AA172" s="127">
        <f t="shared" si="80"/>
        <v>4</v>
      </c>
      <c r="AB172" s="127">
        <f t="shared" si="81"/>
        <v>5</v>
      </c>
      <c r="AC172" s="127" t="str">
        <f t="shared" si="82"/>
        <v/>
      </c>
      <c r="AD172" s="127" t="str">
        <f t="shared" si="83"/>
        <v/>
      </c>
      <c r="AE172" s="127" t="str">
        <f t="shared" si="84"/>
        <v/>
      </c>
      <c r="AF172" s="127" t="str">
        <f t="shared" si="85"/>
        <v/>
      </c>
      <c r="AG172" s="127">
        <f t="shared" si="86"/>
        <v>10</v>
      </c>
      <c r="AH172" s="127">
        <f t="shared" si="87"/>
        <v>11</v>
      </c>
      <c r="AI172" s="127">
        <f t="shared" si="88"/>
        <v>12</v>
      </c>
      <c r="AJ172" s="127">
        <f t="shared" si="89"/>
        <v>13</v>
      </c>
      <c r="AK172" s="127">
        <f t="shared" si="90"/>
        <v>14</v>
      </c>
      <c r="AL172" s="127">
        <f t="shared" si="91"/>
        <v>15</v>
      </c>
      <c r="AM172" s="127">
        <f t="shared" si="92"/>
        <v>16</v>
      </c>
      <c r="AN172" s="128" t="str">
        <f t="shared" si="93"/>
        <v/>
      </c>
      <c r="AO172" s="127">
        <f t="shared" ca="1" si="94"/>
        <v>17</v>
      </c>
      <c r="AP172" s="127" t="b">
        <f t="shared" ca="1" si="95"/>
        <v>1</v>
      </c>
      <c r="AQ172" s="127" t="b">
        <f t="shared" ca="1" si="96"/>
        <v>1</v>
      </c>
      <c r="AR172" s="127" t="b">
        <f t="shared" si="97"/>
        <v>0</v>
      </c>
      <c r="AS172" s="127" t="b">
        <f t="shared" si="98"/>
        <v>0</v>
      </c>
      <c r="AT172" s="127" t="b">
        <f t="shared" ca="1" si="99"/>
        <v>1</v>
      </c>
      <c r="AU172" s="127" t="b">
        <f t="shared" ca="1" si="100"/>
        <v>1</v>
      </c>
      <c r="AV172" s="127" t="b">
        <f t="shared" ca="1" si="101"/>
        <v>1</v>
      </c>
      <c r="AW172" s="127" t="b">
        <f t="shared" ca="1" si="102"/>
        <v>1</v>
      </c>
      <c r="AX172" s="127" t="b">
        <f t="shared" ca="1" si="103"/>
        <v>1</v>
      </c>
      <c r="AY172" s="127" t="b">
        <f t="shared" ca="1" si="104"/>
        <v>1</v>
      </c>
      <c r="AZ172" s="127" t="b">
        <f t="shared" ca="1" si="105"/>
        <v>1</v>
      </c>
      <c r="BA172" s="127" t="b">
        <f t="shared" ca="1" si="106"/>
        <v>1</v>
      </c>
      <c r="BB172" s="127" t="b">
        <f t="shared" ca="1" si="107"/>
        <v>1</v>
      </c>
      <c r="BC172" s="127" t="b">
        <f t="shared" ca="1" si="108"/>
        <v>1</v>
      </c>
      <c r="BD172" s="127" t="b">
        <f t="shared" ca="1" si="109"/>
        <v>1</v>
      </c>
      <c r="BE172" s="127" t="b">
        <f t="shared" ca="1" si="110"/>
        <v>1</v>
      </c>
      <c r="BF172" s="127" t="b">
        <f t="shared" ca="1" si="111"/>
        <v>1</v>
      </c>
      <c r="BG172" s="129" t="b">
        <f t="shared" si="112"/>
        <v>0</v>
      </c>
    </row>
    <row r="173" spans="1:59" ht="24.95" customHeight="1" x14ac:dyDescent="0.2">
      <c r="A173" s="74"/>
      <c r="B173" s="69"/>
      <c r="C173" s="75"/>
      <c r="D173" s="68"/>
      <c r="E173" s="68"/>
      <c r="F173" s="67"/>
      <c r="G173" s="67"/>
      <c r="H173" s="67"/>
      <c r="I173" s="67"/>
      <c r="J173" s="70"/>
      <c r="K173" s="71"/>
      <c r="L173" s="72"/>
      <c r="M173" s="72"/>
      <c r="N173" s="72"/>
      <c r="O173" s="72"/>
      <c r="P173" s="72"/>
      <c r="Q173" s="72"/>
      <c r="R173" s="72"/>
      <c r="S173" s="73"/>
      <c r="U173" s="125" t="str">
        <f>IF(W173,VLOOKUP(MIN(X173:AO173),'Data Validation (hidden)'!$B$2:$C$20,2,FALSE),IF(COUNTA(B173:S173)&gt;0,"'Scheme Name' missing but values entered in other columns",""))</f>
        <v/>
      </c>
      <c r="W173" s="126" t="b">
        <f t="shared" si="76"/>
        <v>0</v>
      </c>
      <c r="X173" s="127">
        <f t="shared" si="77"/>
        <v>1</v>
      </c>
      <c r="Y173" s="127">
        <f t="shared" si="78"/>
        <v>2</v>
      </c>
      <c r="Z173" s="127">
        <f t="shared" si="79"/>
        <v>3</v>
      </c>
      <c r="AA173" s="127">
        <f t="shared" si="80"/>
        <v>4</v>
      </c>
      <c r="AB173" s="127">
        <f t="shared" si="81"/>
        <v>5</v>
      </c>
      <c r="AC173" s="127" t="str">
        <f t="shared" si="82"/>
        <v/>
      </c>
      <c r="AD173" s="127" t="str">
        <f t="shared" si="83"/>
        <v/>
      </c>
      <c r="AE173" s="127" t="str">
        <f t="shared" si="84"/>
        <v/>
      </c>
      <c r="AF173" s="127" t="str">
        <f t="shared" si="85"/>
        <v/>
      </c>
      <c r="AG173" s="127">
        <f t="shared" si="86"/>
        <v>10</v>
      </c>
      <c r="AH173" s="127">
        <f t="shared" si="87"/>
        <v>11</v>
      </c>
      <c r="AI173" s="127">
        <f t="shared" si="88"/>
        <v>12</v>
      </c>
      <c r="AJ173" s="127">
        <f t="shared" si="89"/>
        <v>13</v>
      </c>
      <c r="AK173" s="127">
        <f t="shared" si="90"/>
        <v>14</v>
      </c>
      <c r="AL173" s="127">
        <f t="shared" si="91"/>
        <v>15</v>
      </c>
      <c r="AM173" s="127">
        <f t="shared" si="92"/>
        <v>16</v>
      </c>
      <c r="AN173" s="128" t="str">
        <f t="shared" si="93"/>
        <v/>
      </c>
      <c r="AO173" s="127">
        <f t="shared" ca="1" si="94"/>
        <v>17</v>
      </c>
      <c r="AP173" s="127" t="b">
        <f t="shared" ca="1" si="95"/>
        <v>1</v>
      </c>
      <c r="AQ173" s="127" t="b">
        <f t="shared" ca="1" si="96"/>
        <v>1</v>
      </c>
      <c r="AR173" s="127" t="b">
        <f t="shared" si="97"/>
        <v>0</v>
      </c>
      <c r="AS173" s="127" t="b">
        <f t="shared" si="98"/>
        <v>0</v>
      </c>
      <c r="AT173" s="127" t="b">
        <f t="shared" ca="1" si="99"/>
        <v>1</v>
      </c>
      <c r="AU173" s="127" t="b">
        <f t="shared" ca="1" si="100"/>
        <v>1</v>
      </c>
      <c r="AV173" s="127" t="b">
        <f t="shared" ca="1" si="101"/>
        <v>1</v>
      </c>
      <c r="AW173" s="127" t="b">
        <f t="shared" ca="1" si="102"/>
        <v>1</v>
      </c>
      <c r="AX173" s="127" t="b">
        <f t="shared" ca="1" si="103"/>
        <v>1</v>
      </c>
      <c r="AY173" s="127" t="b">
        <f t="shared" ca="1" si="104"/>
        <v>1</v>
      </c>
      <c r="AZ173" s="127" t="b">
        <f t="shared" ca="1" si="105"/>
        <v>1</v>
      </c>
      <c r="BA173" s="127" t="b">
        <f t="shared" ca="1" si="106"/>
        <v>1</v>
      </c>
      <c r="BB173" s="127" t="b">
        <f t="shared" ca="1" si="107"/>
        <v>1</v>
      </c>
      <c r="BC173" s="127" t="b">
        <f t="shared" ca="1" si="108"/>
        <v>1</v>
      </c>
      <c r="BD173" s="127" t="b">
        <f t="shared" ca="1" si="109"/>
        <v>1</v>
      </c>
      <c r="BE173" s="127" t="b">
        <f t="shared" ca="1" si="110"/>
        <v>1</v>
      </c>
      <c r="BF173" s="127" t="b">
        <f t="shared" ca="1" si="111"/>
        <v>1</v>
      </c>
      <c r="BG173" s="129" t="b">
        <f t="shared" si="112"/>
        <v>0</v>
      </c>
    </row>
    <row r="174" spans="1:59" ht="24.95" customHeight="1" x14ac:dyDescent="0.2">
      <c r="A174" s="74"/>
      <c r="B174" s="69"/>
      <c r="C174" s="75"/>
      <c r="D174" s="68"/>
      <c r="E174" s="68"/>
      <c r="F174" s="67"/>
      <c r="G174" s="67"/>
      <c r="H174" s="67"/>
      <c r="I174" s="67"/>
      <c r="J174" s="70"/>
      <c r="K174" s="71"/>
      <c r="L174" s="72"/>
      <c r="M174" s="72"/>
      <c r="N174" s="72"/>
      <c r="O174" s="72"/>
      <c r="P174" s="72"/>
      <c r="Q174" s="72"/>
      <c r="R174" s="72"/>
      <c r="S174" s="73"/>
      <c r="U174" s="125" t="str">
        <f>IF(W174,VLOOKUP(MIN(X174:AO174),'Data Validation (hidden)'!$B$2:$C$20,2,FALSE),IF(COUNTA(B174:S174)&gt;0,"'Scheme Name' missing but values entered in other columns",""))</f>
        <v/>
      </c>
      <c r="W174" s="126" t="b">
        <f t="shared" si="76"/>
        <v>0</v>
      </c>
      <c r="X174" s="127">
        <f t="shared" si="77"/>
        <v>1</v>
      </c>
      <c r="Y174" s="127">
        <f t="shared" si="78"/>
        <v>2</v>
      </c>
      <c r="Z174" s="127">
        <f t="shared" si="79"/>
        <v>3</v>
      </c>
      <c r="AA174" s="127">
        <f t="shared" si="80"/>
        <v>4</v>
      </c>
      <c r="AB174" s="127">
        <f t="shared" si="81"/>
        <v>5</v>
      </c>
      <c r="AC174" s="127" t="str">
        <f t="shared" si="82"/>
        <v/>
      </c>
      <c r="AD174" s="127" t="str">
        <f t="shared" si="83"/>
        <v/>
      </c>
      <c r="AE174" s="127" t="str">
        <f t="shared" si="84"/>
        <v/>
      </c>
      <c r="AF174" s="127" t="str">
        <f t="shared" si="85"/>
        <v/>
      </c>
      <c r="AG174" s="127">
        <f t="shared" si="86"/>
        <v>10</v>
      </c>
      <c r="AH174" s="127">
        <f t="shared" si="87"/>
        <v>11</v>
      </c>
      <c r="AI174" s="127">
        <f t="shared" si="88"/>
        <v>12</v>
      </c>
      <c r="AJ174" s="127">
        <f t="shared" si="89"/>
        <v>13</v>
      </c>
      <c r="AK174" s="127">
        <f t="shared" si="90"/>
        <v>14</v>
      </c>
      <c r="AL174" s="127">
        <f t="shared" si="91"/>
        <v>15</v>
      </c>
      <c r="AM174" s="127">
        <f t="shared" si="92"/>
        <v>16</v>
      </c>
      <c r="AN174" s="128" t="str">
        <f t="shared" si="93"/>
        <v/>
      </c>
      <c r="AO174" s="127">
        <f t="shared" ca="1" si="94"/>
        <v>17</v>
      </c>
      <c r="AP174" s="127" t="b">
        <f t="shared" ca="1" si="95"/>
        <v>1</v>
      </c>
      <c r="AQ174" s="127" t="b">
        <f t="shared" ca="1" si="96"/>
        <v>1</v>
      </c>
      <c r="AR174" s="127" t="b">
        <f t="shared" si="97"/>
        <v>0</v>
      </c>
      <c r="AS174" s="127" t="b">
        <f t="shared" si="98"/>
        <v>0</v>
      </c>
      <c r="AT174" s="127" t="b">
        <f t="shared" ca="1" si="99"/>
        <v>1</v>
      </c>
      <c r="AU174" s="127" t="b">
        <f t="shared" ca="1" si="100"/>
        <v>1</v>
      </c>
      <c r="AV174" s="127" t="b">
        <f t="shared" ca="1" si="101"/>
        <v>1</v>
      </c>
      <c r="AW174" s="127" t="b">
        <f t="shared" ca="1" si="102"/>
        <v>1</v>
      </c>
      <c r="AX174" s="127" t="b">
        <f t="shared" ca="1" si="103"/>
        <v>1</v>
      </c>
      <c r="AY174" s="127" t="b">
        <f t="shared" ca="1" si="104"/>
        <v>1</v>
      </c>
      <c r="AZ174" s="127" t="b">
        <f t="shared" ca="1" si="105"/>
        <v>1</v>
      </c>
      <c r="BA174" s="127" t="b">
        <f t="shared" ca="1" si="106"/>
        <v>1</v>
      </c>
      <c r="BB174" s="127" t="b">
        <f t="shared" ca="1" si="107"/>
        <v>1</v>
      </c>
      <c r="BC174" s="127" t="b">
        <f t="shared" ca="1" si="108"/>
        <v>1</v>
      </c>
      <c r="BD174" s="127" t="b">
        <f t="shared" ca="1" si="109"/>
        <v>1</v>
      </c>
      <c r="BE174" s="127" t="b">
        <f t="shared" ca="1" si="110"/>
        <v>1</v>
      </c>
      <c r="BF174" s="127" t="b">
        <f t="shared" ca="1" si="111"/>
        <v>1</v>
      </c>
      <c r="BG174" s="129" t="b">
        <f t="shared" si="112"/>
        <v>0</v>
      </c>
    </row>
    <row r="175" spans="1:59" ht="24.95" customHeight="1" x14ac:dyDescent="0.2">
      <c r="A175" s="74"/>
      <c r="B175" s="69"/>
      <c r="C175" s="75"/>
      <c r="D175" s="68"/>
      <c r="E175" s="68"/>
      <c r="F175" s="67"/>
      <c r="G175" s="67"/>
      <c r="H175" s="67"/>
      <c r="I175" s="67"/>
      <c r="J175" s="70"/>
      <c r="K175" s="71"/>
      <c r="L175" s="72"/>
      <c r="M175" s="72"/>
      <c r="N175" s="72"/>
      <c r="O175" s="72"/>
      <c r="P175" s="72"/>
      <c r="Q175" s="72"/>
      <c r="R175" s="72"/>
      <c r="S175" s="73"/>
      <c r="U175" s="125" t="str">
        <f>IF(W175,VLOOKUP(MIN(X175:AO175),'Data Validation (hidden)'!$B$2:$C$20,2,FALSE),IF(COUNTA(B175:S175)&gt;0,"'Scheme Name' missing but values entered in other columns",""))</f>
        <v/>
      </c>
      <c r="W175" s="126" t="b">
        <f t="shared" si="76"/>
        <v>0</v>
      </c>
      <c r="X175" s="127">
        <f t="shared" si="77"/>
        <v>1</v>
      </c>
      <c r="Y175" s="127">
        <f t="shared" si="78"/>
        <v>2</v>
      </c>
      <c r="Z175" s="127">
        <f t="shared" si="79"/>
        <v>3</v>
      </c>
      <c r="AA175" s="127">
        <f t="shared" si="80"/>
        <v>4</v>
      </c>
      <c r="AB175" s="127">
        <f t="shared" si="81"/>
        <v>5</v>
      </c>
      <c r="AC175" s="127" t="str">
        <f t="shared" si="82"/>
        <v/>
      </c>
      <c r="AD175" s="127" t="str">
        <f t="shared" si="83"/>
        <v/>
      </c>
      <c r="AE175" s="127" t="str">
        <f t="shared" si="84"/>
        <v/>
      </c>
      <c r="AF175" s="127" t="str">
        <f t="shared" si="85"/>
        <v/>
      </c>
      <c r="AG175" s="127">
        <f t="shared" si="86"/>
        <v>10</v>
      </c>
      <c r="AH175" s="127">
        <f t="shared" si="87"/>
        <v>11</v>
      </c>
      <c r="AI175" s="127">
        <f t="shared" si="88"/>
        <v>12</v>
      </c>
      <c r="AJ175" s="127">
        <f t="shared" si="89"/>
        <v>13</v>
      </c>
      <c r="AK175" s="127">
        <f t="shared" si="90"/>
        <v>14</v>
      </c>
      <c r="AL175" s="127">
        <f t="shared" si="91"/>
        <v>15</v>
      </c>
      <c r="AM175" s="127">
        <f t="shared" si="92"/>
        <v>16</v>
      </c>
      <c r="AN175" s="128" t="str">
        <f t="shared" si="93"/>
        <v/>
      </c>
      <c r="AO175" s="127">
        <f t="shared" ca="1" si="94"/>
        <v>17</v>
      </c>
      <c r="AP175" s="127" t="b">
        <f t="shared" ca="1" si="95"/>
        <v>1</v>
      </c>
      <c r="AQ175" s="127" t="b">
        <f t="shared" ca="1" si="96"/>
        <v>1</v>
      </c>
      <c r="AR175" s="127" t="b">
        <f t="shared" si="97"/>
        <v>0</v>
      </c>
      <c r="AS175" s="127" t="b">
        <f t="shared" si="98"/>
        <v>0</v>
      </c>
      <c r="AT175" s="127" t="b">
        <f t="shared" ca="1" si="99"/>
        <v>1</v>
      </c>
      <c r="AU175" s="127" t="b">
        <f t="shared" ca="1" si="100"/>
        <v>1</v>
      </c>
      <c r="AV175" s="127" t="b">
        <f t="shared" ca="1" si="101"/>
        <v>1</v>
      </c>
      <c r="AW175" s="127" t="b">
        <f t="shared" ca="1" si="102"/>
        <v>1</v>
      </c>
      <c r="AX175" s="127" t="b">
        <f t="shared" ca="1" si="103"/>
        <v>1</v>
      </c>
      <c r="AY175" s="127" t="b">
        <f t="shared" ca="1" si="104"/>
        <v>1</v>
      </c>
      <c r="AZ175" s="127" t="b">
        <f t="shared" ca="1" si="105"/>
        <v>1</v>
      </c>
      <c r="BA175" s="127" t="b">
        <f t="shared" ca="1" si="106"/>
        <v>1</v>
      </c>
      <c r="BB175" s="127" t="b">
        <f t="shared" ca="1" si="107"/>
        <v>1</v>
      </c>
      <c r="BC175" s="127" t="b">
        <f t="shared" ca="1" si="108"/>
        <v>1</v>
      </c>
      <c r="BD175" s="127" t="b">
        <f t="shared" ca="1" si="109"/>
        <v>1</v>
      </c>
      <c r="BE175" s="127" t="b">
        <f t="shared" ca="1" si="110"/>
        <v>1</v>
      </c>
      <c r="BF175" s="127" t="b">
        <f t="shared" ca="1" si="111"/>
        <v>1</v>
      </c>
      <c r="BG175" s="129" t="b">
        <f t="shared" si="112"/>
        <v>0</v>
      </c>
    </row>
    <row r="176" spans="1:59" ht="24.95" customHeight="1" x14ac:dyDescent="0.2">
      <c r="A176" s="74"/>
      <c r="B176" s="69"/>
      <c r="C176" s="75"/>
      <c r="D176" s="68"/>
      <c r="E176" s="68"/>
      <c r="F176" s="67"/>
      <c r="G176" s="67"/>
      <c r="H176" s="67"/>
      <c r="I176" s="67"/>
      <c r="J176" s="70"/>
      <c r="K176" s="71"/>
      <c r="L176" s="72"/>
      <c r="M176" s="72"/>
      <c r="N176" s="72"/>
      <c r="O176" s="72"/>
      <c r="P176" s="72"/>
      <c r="Q176" s="72"/>
      <c r="R176" s="72"/>
      <c r="S176" s="73"/>
      <c r="U176" s="125" t="str">
        <f>IF(W176,VLOOKUP(MIN(X176:AO176),'Data Validation (hidden)'!$B$2:$C$20,2,FALSE),IF(COUNTA(B176:S176)&gt;0,"'Scheme Name' missing but values entered in other columns",""))</f>
        <v/>
      </c>
      <c r="W176" s="126" t="b">
        <f t="shared" si="76"/>
        <v>0</v>
      </c>
      <c r="X176" s="127">
        <f t="shared" si="77"/>
        <v>1</v>
      </c>
      <c r="Y176" s="127">
        <f t="shared" si="78"/>
        <v>2</v>
      </c>
      <c r="Z176" s="127">
        <f t="shared" si="79"/>
        <v>3</v>
      </c>
      <c r="AA176" s="127">
        <f t="shared" si="80"/>
        <v>4</v>
      </c>
      <c r="AB176" s="127">
        <f t="shared" si="81"/>
        <v>5</v>
      </c>
      <c r="AC176" s="127" t="str">
        <f t="shared" si="82"/>
        <v/>
      </c>
      <c r="AD176" s="127" t="str">
        <f t="shared" si="83"/>
        <v/>
      </c>
      <c r="AE176" s="127" t="str">
        <f t="shared" si="84"/>
        <v/>
      </c>
      <c r="AF176" s="127" t="str">
        <f t="shared" si="85"/>
        <v/>
      </c>
      <c r="AG176" s="127">
        <f t="shared" si="86"/>
        <v>10</v>
      </c>
      <c r="AH176" s="127">
        <f t="shared" si="87"/>
        <v>11</v>
      </c>
      <c r="AI176" s="127">
        <f t="shared" si="88"/>
        <v>12</v>
      </c>
      <c r="AJ176" s="127">
        <f t="shared" si="89"/>
        <v>13</v>
      </c>
      <c r="AK176" s="127">
        <f t="shared" si="90"/>
        <v>14</v>
      </c>
      <c r="AL176" s="127">
        <f t="shared" si="91"/>
        <v>15</v>
      </c>
      <c r="AM176" s="127">
        <f t="shared" si="92"/>
        <v>16</v>
      </c>
      <c r="AN176" s="128" t="str">
        <f t="shared" si="93"/>
        <v/>
      </c>
      <c r="AO176" s="127">
        <f t="shared" ca="1" si="94"/>
        <v>17</v>
      </c>
      <c r="AP176" s="127" t="b">
        <f t="shared" ca="1" si="95"/>
        <v>1</v>
      </c>
      <c r="AQ176" s="127" t="b">
        <f t="shared" ca="1" si="96"/>
        <v>1</v>
      </c>
      <c r="AR176" s="127" t="b">
        <f t="shared" si="97"/>
        <v>0</v>
      </c>
      <c r="AS176" s="127" t="b">
        <f t="shared" si="98"/>
        <v>0</v>
      </c>
      <c r="AT176" s="127" t="b">
        <f t="shared" ca="1" si="99"/>
        <v>1</v>
      </c>
      <c r="AU176" s="127" t="b">
        <f t="shared" ca="1" si="100"/>
        <v>1</v>
      </c>
      <c r="AV176" s="127" t="b">
        <f t="shared" ca="1" si="101"/>
        <v>1</v>
      </c>
      <c r="AW176" s="127" t="b">
        <f t="shared" ca="1" si="102"/>
        <v>1</v>
      </c>
      <c r="AX176" s="127" t="b">
        <f t="shared" ca="1" si="103"/>
        <v>1</v>
      </c>
      <c r="AY176" s="127" t="b">
        <f t="shared" ca="1" si="104"/>
        <v>1</v>
      </c>
      <c r="AZ176" s="127" t="b">
        <f t="shared" ca="1" si="105"/>
        <v>1</v>
      </c>
      <c r="BA176" s="127" t="b">
        <f t="shared" ca="1" si="106"/>
        <v>1</v>
      </c>
      <c r="BB176" s="127" t="b">
        <f t="shared" ca="1" si="107"/>
        <v>1</v>
      </c>
      <c r="BC176" s="127" t="b">
        <f t="shared" ca="1" si="108"/>
        <v>1</v>
      </c>
      <c r="BD176" s="127" t="b">
        <f t="shared" ca="1" si="109"/>
        <v>1</v>
      </c>
      <c r="BE176" s="127" t="b">
        <f t="shared" ca="1" si="110"/>
        <v>1</v>
      </c>
      <c r="BF176" s="127" t="b">
        <f t="shared" ca="1" si="111"/>
        <v>1</v>
      </c>
      <c r="BG176" s="129" t="b">
        <f t="shared" si="112"/>
        <v>0</v>
      </c>
    </row>
    <row r="177" spans="1:59" ht="24.95" customHeight="1" x14ac:dyDescent="0.2">
      <c r="A177" s="74"/>
      <c r="B177" s="69"/>
      <c r="C177" s="75"/>
      <c r="D177" s="68"/>
      <c r="E177" s="68"/>
      <c r="F177" s="67"/>
      <c r="G177" s="67"/>
      <c r="H177" s="67"/>
      <c r="I177" s="67"/>
      <c r="J177" s="70"/>
      <c r="K177" s="71"/>
      <c r="L177" s="72"/>
      <c r="M177" s="72"/>
      <c r="N177" s="72"/>
      <c r="O177" s="72"/>
      <c r="P177" s="72"/>
      <c r="Q177" s="72"/>
      <c r="R177" s="72"/>
      <c r="S177" s="73"/>
      <c r="U177" s="125" t="str">
        <f>IF(W177,VLOOKUP(MIN(X177:AO177),'Data Validation (hidden)'!$B$2:$C$20,2,FALSE),IF(COUNTA(B177:S177)&gt;0,"'Scheme Name' missing but values entered in other columns",""))</f>
        <v/>
      </c>
      <c r="W177" s="126" t="b">
        <f t="shared" si="76"/>
        <v>0</v>
      </c>
      <c r="X177" s="127">
        <f t="shared" si="77"/>
        <v>1</v>
      </c>
      <c r="Y177" s="127">
        <f t="shared" si="78"/>
        <v>2</v>
      </c>
      <c r="Z177" s="127">
        <f t="shared" si="79"/>
        <v>3</v>
      </c>
      <c r="AA177" s="127">
        <f t="shared" si="80"/>
        <v>4</v>
      </c>
      <c r="AB177" s="127">
        <f t="shared" si="81"/>
        <v>5</v>
      </c>
      <c r="AC177" s="127" t="str">
        <f t="shared" si="82"/>
        <v/>
      </c>
      <c r="AD177" s="127" t="str">
        <f t="shared" si="83"/>
        <v/>
      </c>
      <c r="AE177" s="127" t="str">
        <f t="shared" si="84"/>
        <v/>
      </c>
      <c r="AF177" s="127" t="str">
        <f t="shared" si="85"/>
        <v/>
      </c>
      <c r="AG177" s="127">
        <f t="shared" si="86"/>
        <v>10</v>
      </c>
      <c r="AH177" s="127">
        <f t="shared" si="87"/>
        <v>11</v>
      </c>
      <c r="AI177" s="127">
        <f t="shared" si="88"/>
        <v>12</v>
      </c>
      <c r="AJ177" s="127">
        <f t="shared" si="89"/>
        <v>13</v>
      </c>
      <c r="AK177" s="127">
        <f t="shared" si="90"/>
        <v>14</v>
      </c>
      <c r="AL177" s="127">
        <f t="shared" si="91"/>
        <v>15</v>
      </c>
      <c r="AM177" s="127">
        <f t="shared" si="92"/>
        <v>16</v>
      </c>
      <c r="AN177" s="128" t="str">
        <f t="shared" si="93"/>
        <v/>
      </c>
      <c r="AO177" s="127">
        <f t="shared" ca="1" si="94"/>
        <v>17</v>
      </c>
      <c r="AP177" s="127" t="b">
        <f t="shared" ca="1" si="95"/>
        <v>1</v>
      </c>
      <c r="AQ177" s="127" t="b">
        <f t="shared" ca="1" si="96"/>
        <v>1</v>
      </c>
      <c r="AR177" s="127" t="b">
        <f t="shared" si="97"/>
        <v>0</v>
      </c>
      <c r="AS177" s="127" t="b">
        <f t="shared" si="98"/>
        <v>0</v>
      </c>
      <c r="AT177" s="127" t="b">
        <f t="shared" ca="1" si="99"/>
        <v>1</v>
      </c>
      <c r="AU177" s="127" t="b">
        <f t="shared" ca="1" si="100"/>
        <v>1</v>
      </c>
      <c r="AV177" s="127" t="b">
        <f t="shared" ca="1" si="101"/>
        <v>1</v>
      </c>
      <c r="AW177" s="127" t="b">
        <f t="shared" ca="1" si="102"/>
        <v>1</v>
      </c>
      <c r="AX177" s="127" t="b">
        <f t="shared" ca="1" si="103"/>
        <v>1</v>
      </c>
      <c r="AY177" s="127" t="b">
        <f t="shared" ca="1" si="104"/>
        <v>1</v>
      </c>
      <c r="AZ177" s="127" t="b">
        <f t="shared" ca="1" si="105"/>
        <v>1</v>
      </c>
      <c r="BA177" s="127" t="b">
        <f t="shared" ca="1" si="106"/>
        <v>1</v>
      </c>
      <c r="BB177" s="127" t="b">
        <f t="shared" ca="1" si="107"/>
        <v>1</v>
      </c>
      <c r="BC177" s="127" t="b">
        <f t="shared" ca="1" si="108"/>
        <v>1</v>
      </c>
      <c r="BD177" s="127" t="b">
        <f t="shared" ca="1" si="109"/>
        <v>1</v>
      </c>
      <c r="BE177" s="127" t="b">
        <f t="shared" ca="1" si="110"/>
        <v>1</v>
      </c>
      <c r="BF177" s="127" t="b">
        <f t="shared" ca="1" si="111"/>
        <v>1</v>
      </c>
      <c r="BG177" s="129" t="b">
        <f t="shared" si="112"/>
        <v>0</v>
      </c>
    </row>
    <row r="178" spans="1:59" ht="24.95" customHeight="1" x14ac:dyDescent="0.2">
      <c r="A178" s="74"/>
      <c r="B178" s="69"/>
      <c r="C178" s="75"/>
      <c r="D178" s="68"/>
      <c r="E178" s="68"/>
      <c r="F178" s="67"/>
      <c r="G178" s="67"/>
      <c r="H178" s="67"/>
      <c r="I178" s="67"/>
      <c r="J178" s="70"/>
      <c r="K178" s="71"/>
      <c r="L178" s="72"/>
      <c r="M178" s="72"/>
      <c r="N178" s="72"/>
      <c r="O178" s="72"/>
      <c r="P178" s="72"/>
      <c r="Q178" s="72"/>
      <c r="R178" s="72"/>
      <c r="S178" s="73"/>
      <c r="U178" s="125" t="str">
        <f>IF(W178,VLOOKUP(MIN(X178:AO178),'Data Validation (hidden)'!$B$2:$C$20,2,FALSE),IF(COUNTA(B178:S178)&gt;0,"'Scheme Name' missing but values entered in other columns",""))</f>
        <v/>
      </c>
      <c r="W178" s="126" t="b">
        <f t="shared" si="76"/>
        <v>0</v>
      </c>
      <c r="X178" s="127">
        <f t="shared" si="77"/>
        <v>1</v>
      </c>
      <c r="Y178" s="127">
        <f t="shared" si="78"/>
        <v>2</v>
      </c>
      <c r="Z178" s="127">
        <f t="shared" si="79"/>
        <v>3</v>
      </c>
      <c r="AA178" s="127">
        <f t="shared" si="80"/>
        <v>4</v>
      </c>
      <c r="AB178" s="127">
        <f t="shared" si="81"/>
        <v>5</v>
      </c>
      <c r="AC178" s="127" t="str">
        <f t="shared" si="82"/>
        <v/>
      </c>
      <c r="AD178" s="127" t="str">
        <f t="shared" si="83"/>
        <v/>
      </c>
      <c r="AE178" s="127" t="str">
        <f t="shared" si="84"/>
        <v/>
      </c>
      <c r="AF178" s="127" t="str">
        <f t="shared" si="85"/>
        <v/>
      </c>
      <c r="AG178" s="127">
        <f t="shared" si="86"/>
        <v>10</v>
      </c>
      <c r="AH178" s="127">
        <f t="shared" si="87"/>
        <v>11</v>
      </c>
      <c r="AI178" s="127">
        <f t="shared" si="88"/>
        <v>12</v>
      </c>
      <c r="AJ178" s="127">
        <f t="shared" si="89"/>
        <v>13</v>
      </c>
      <c r="AK178" s="127">
        <f t="shared" si="90"/>
        <v>14</v>
      </c>
      <c r="AL178" s="127">
        <f t="shared" si="91"/>
        <v>15</v>
      </c>
      <c r="AM178" s="127">
        <f t="shared" si="92"/>
        <v>16</v>
      </c>
      <c r="AN178" s="128" t="str">
        <f t="shared" si="93"/>
        <v/>
      </c>
      <c r="AO178" s="127">
        <f t="shared" ca="1" si="94"/>
        <v>17</v>
      </c>
      <c r="AP178" s="127" t="b">
        <f t="shared" ca="1" si="95"/>
        <v>1</v>
      </c>
      <c r="AQ178" s="127" t="b">
        <f t="shared" ca="1" si="96"/>
        <v>1</v>
      </c>
      <c r="AR178" s="127" t="b">
        <f t="shared" si="97"/>
        <v>0</v>
      </c>
      <c r="AS178" s="127" t="b">
        <f t="shared" si="98"/>
        <v>0</v>
      </c>
      <c r="AT178" s="127" t="b">
        <f t="shared" ca="1" si="99"/>
        <v>1</v>
      </c>
      <c r="AU178" s="127" t="b">
        <f t="shared" ca="1" si="100"/>
        <v>1</v>
      </c>
      <c r="AV178" s="127" t="b">
        <f t="shared" ca="1" si="101"/>
        <v>1</v>
      </c>
      <c r="AW178" s="127" t="b">
        <f t="shared" ca="1" si="102"/>
        <v>1</v>
      </c>
      <c r="AX178" s="127" t="b">
        <f t="shared" ca="1" si="103"/>
        <v>1</v>
      </c>
      <c r="AY178" s="127" t="b">
        <f t="shared" ca="1" si="104"/>
        <v>1</v>
      </c>
      <c r="AZ178" s="127" t="b">
        <f t="shared" ca="1" si="105"/>
        <v>1</v>
      </c>
      <c r="BA178" s="127" t="b">
        <f t="shared" ca="1" si="106"/>
        <v>1</v>
      </c>
      <c r="BB178" s="127" t="b">
        <f t="shared" ca="1" si="107"/>
        <v>1</v>
      </c>
      <c r="BC178" s="127" t="b">
        <f t="shared" ca="1" si="108"/>
        <v>1</v>
      </c>
      <c r="BD178" s="127" t="b">
        <f t="shared" ca="1" si="109"/>
        <v>1</v>
      </c>
      <c r="BE178" s="127" t="b">
        <f t="shared" ca="1" si="110"/>
        <v>1</v>
      </c>
      <c r="BF178" s="127" t="b">
        <f t="shared" ca="1" si="111"/>
        <v>1</v>
      </c>
      <c r="BG178" s="129" t="b">
        <f t="shared" si="112"/>
        <v>0</v>
      </c>
    </row>
    <row r="179" spans="1:59" ht="24.95" customHeight="1" x14ac:dyDescent="0.2">
      <c r="A179" s="74"/>
      <c r="B179" s="69"/>
      <c r="C179" s="75"/>
      <c r="D179" s="68"/>
      <c r="E179" s="68"/>
      <c r="F179" s="67"/>
      <c r="G179" s="67"/>
      <c r="H179" s="67"/>
      <c r="I179" s="67"/>
      <c r="J179" s="70"/>
      <c r="K179" s="71"/>
      <c r="L179" s="72"/>
      <c r="M179" s="72"/>
      <c r="N179" s="72"/>
      <c r="O179" s="72"/>
      <c r="P179" s="72"/>
      <c r="Q179" s="72"/>
      <c r="R179" s="72"/>
      <c r="S179" s="73"/>
      <c r="U179" s="125" t="str">
        <f>IF(W179,VLOOKUP(MIN(X179:AO179),'Data Validation (hidden)'!$B$2:$C$20,2,FALSE),IF(COUNTA(B179:S179)&gt;0,"'Scheme Name' missing but values entered in other columns",""))</f>
        <v/>
      </c>
      <c r="W179" s="126" t="b">
        <f t="shared" si="76"/>
        <v>0</v>
      </c>
      <c r="X179" s="127">
        <f t="shared" si="77"/>
        <v>1</v>
      </c>
      <c r="Y179" s="127">
        <f t="shared" si="78"/>
        <v>2</v>
      </c>
      <c r="Z179" s="127">
        <f t="shared" si="79"/>
        <v>3</v>
      </c>
      <c r="AA179" s="127">
        <f t="shared" si="80"/>
        <v>4</v>
      </c>
      <c r="AB179" s="127">
        <f t="shared" si="81"/>
        <v>5</v>
      </c>
      <c r="AC179" s="127" t="str">
        <f t="shared" si="82"/>
        <v/>
      </c>
      <c r="AD179" s="127" t="str">
        <f t="shared" si="83"/>
        <v/>
      </c>
      <c r="AE179" s="127" t="str">
        <f t="shared" si="84"/>
        <v/>
      </c>
      <c r="AF179" s="127" t="str">
        <f t="shared" si="85"/>
        <v/>
      </c>
      <c r="AG179" s="127">
        <f t="shared" si="86"/>
        <v>10</v>
      </c>
      <c r="AH179" s="127">
        <f t="shared" si="87"/>
        <v>11</v>
      </c>
      <c r="AI179" s="127">
        <f t="shared" si="88"/>
        <v>12</v>
      </c>
      <c r="AJ179" s="127">
        <f t="shared" si="89"/>
        <v>13</v>
      </c>
      <c r="AK179" s="127">
        <f t="shared" si="90"/>
        <v>14</v>
      </c>
      <c r="AL179" s="127">
        <f t="shared" si="91"/>
        <v>15</v>
      </c>
      <c r="AM179" s="127">
        <f t="shared" si="92"/>
        <v>16</v>
      </c>
      <c r="AN179" s="128" t="str">
        <f t="shared" si="93"/>
        <v/>
      </c>
      <c r="AO179" s="127">
        <f t="shared" ca="1" si="94"/>
        <v>17</v>
      </c>
      <c r="AP179" s="127" t="b">
        <f t="shared" ca="1" si="95"/>
        <v>1</v>
      </c>
      <c r="AQ179" s="127" t="b">
        <f t="shared" ca="1" si="96"/>
        <v>1</v>
      </c>
      <c r="AR179" s="127" t="b">
        <f t="shared" si="97"/>
        <v>0</v>
      </c>
      <c r="AS179" s="127" t="b">
        <f t="shared" si="98"/>
        <v>0</v>
      </c>
      <c r="AT179" s="127" t="b">
        <f t="shared" ca="1" si="99"/>
        <v>1</v>
      </c>
      <c r="AU179" s="127" t="b">
        <f t="shared" ca="1" si="100"/>
        <v>1</v>
      </c>
      <c r="AV179" s="127" t="b">
        <f t="shared" ca="1" si="101"/>
        <v>1</v>
      </c>
      <c r="AW179" s="127" t="b">
        <f t="shared" ca="1" si="102"/>
        <v>1</v>
      </c>
      <c r="AX179" s="127" t="b">
        <f t="shared" ca="1" si="103"/>
        <v>1</v>
      </c>
      <c r="AY179" s="127" t="b">
        <f t="shared" ca="1" si="104"/>
        <v>1</v>
      </c>
      <c r="AZ179" s="127" t="b">
        <f t="shared" ca="1" si="105"/>
        <v>1</v>
      </c>
      <c r="BA179" s="127" t="b">
        <f t="shared" ca="1" si="106"/>
        <v>1</v>
      </c>
      <c r="BB179" s="127" t="b">
        <f t="shared" ca="1" si="107"/>
        <v>1</v>
      </c>
      <c r="BC179" s="127" t="b">
        <f t="shared" ca="1" si="108"/>
        <v>1</v>
      </c>
      <c r="BD179" s="127" t="b">
        <f t="shared" ca="1" si="109"/>
        <v>1</v>
      </c>
      <c r="BE179" s="127" t="b">
        <f t="shared" ca="1" si="110"/>
        <v>1</v>
      </c>
      <c r="BF179" s="127" t="b">
        <f t="shared" ca="1" si="111"/>
        <v>1</v>
      </c>
      <c r="BG179" s="129" t="b">
        <f t="shared" si="112"/>
        <v>0</v>
      </c>
    </row>
    <row r="180" spans="1:59" ht="24.95" customHeight="1" x14ac:dyDescent="0.2">
      <c r="A180" s="74"/>
      <c r="B180" s="69"/>
      <c r="C180" s="75"/>
      <c r="D180" s="68"/>
      <c r="E180" s="68"/>
      <c r="F180" s="67"/>
      <c r="G180" s="67"/>
      <c r="H180" s="67"/>
      <c r="I180" s="67"/>
      <c r="J180" s="70"/>
      <c r="K180" s="71"/>
      <c r="L180" s="72"/>
      <c r="M180" s="72"/>
      <c r="N180" s="72"/>
      <c r="O180" s="72"/>
      <c r="P180" s="72"/>
      <c r="Q180" s="72"/>
      <c r="R180" s="72"/>
      <c r="S180" s="73"/>
      <c r="U180" s="125" t="str">
        <f>IF(W180,VLOOKUP(MIN(X180:AO180),'Data Validation (hidden)'!$B$2:$C$20,2,FALSE),IF(COUNTA(B180:S180)&gt;0,"'Scheme Name' missing but values entered in other columns",""))</f>
        <v/>
      </c>
      <c r="W180" s="126" t="b">
        <f t="shared" si="76"/>
        <v>0</v>
      </c>
      <c r="X180" s="127">
        <f t="shared" si="77"/>
        <v>1</v>
      </c>
      <c r="Y180" s="127">
        <f t="shared" si="78"/>
        <v>2</v>
      </c>
      <c r="Z180" s="127">
        <f t="shared" si="79"/>
        <v>3</v>
      </c>
      <c r="AA180" s="127">
        <f t="shared" si="80"/>
        <v>4</v>
      </c>
      <c r="AB180" s="127">
        <f t="shared" si="81"/>
        <v>5</v>
      </c>
      <c r="AC180" s="127" t="str">
        <f t="shared" si="82"/>
        <v/>
      </c>
      <c r="AD180" s="127" t="str">
        <f t="shared" si="83"/>
        <v/>
      </c>
      <c r="AE180" s="127" t="str">
        <f t="shared" si="84"/>
        <v/>
      </c>
      <c r="AF180" s="127" t="str">
        <f t="shared" si="85"/>
        <v/>
      </c>
      <c r="AG180" s="127">
        <f t="shared" si="86"/>
        <v>10</v>
      </c>
      <c r="AH180" s="127">
        <f t="shared" si="87"/>
        <v>11</v>
      </c>
      <c r="AI180" s="127">
        <f t="shared" si="88"/>
        <v>12</v>
      </c>
      <c r="AJ180" s="127">
        <f t="shared" si="89"/>
        <v>13</v>
      </c>
      <c r="AK180" s="127">
        <f t="shared" si="90"/>
        <v>14</v>
      </c>
      <c r="AL180" s="127">
        <f t="shared" si="91"/>
        <v>15</v>
      </c>
      <c r="AM180" s="127">
        <f t="shared" si="92"/>
        <v>16</v>
      </c>
      <c r="AN180" s="128" t="str">
        <f t="shared" si="93"/>
        <v/>
      </c>
      <c r="AO180" s="127">
        <f t="shared" ca="1" si="94"/>
        <v>17</v>
      </c>
      <c r="AP180" s="127" t="b">
        <f t="shared" ca="1" si="95"/>
        <v>1</v>
      </c>
      <c r="AQ180" s="127" t="b">
        <f t="shared" ca="1" si="96"/>
        <v>1</v>
      </c>
      <c r="AR180" s="127" t="b">
        <f t="shared" si="97"/>
        <v>0</v>
      </c>
      <c r="AS180" s="127" t="b">
        <f t="shared" si="98"/>
        <v>0</v>
      </c>
      <c r="AT180" s="127" t="b">
        <f t="shared" ca="1" si="99"/>
        <v>1</v>
      </c>
      <c r="AU180" s="127" t="b">
        <f t="shared" ca="1" si="100"/>
        <v>1</v>
      </c>
      <c r="AV180" s="127" t="b">
        <f t="shared" ca="1" si="101"/>
        <v>1</v>
      </c>
      <c r="AW180" s="127" t="b">
        <f t="shared" ca="1" si="102"/>
        <v>1</v>
      </c>
      <c r="AX180" s="127" t="b">
        <f t="shared" ca="1" si="103"/>
        <v>1</v>
      </c>
      <c r="AY180" s="127" t="b">
        <f t="shared" ca="1" si="104"/>
        <v>1</v>
      </c>
      <c r="AZ180" s="127" t="b">
        <f t="shared" ca="1" si="105"/>
        <v>1</v>
      </c>
      <c r="BA180" s="127" t="b">
        <f t="shared" ca="1" si="106"/>
        <v>1</v>
      </c>
      <c r="BB180" s="127" t="b">
        <f t="shared" ca="1" si="107"/>
        <v>1</v>
      </c>
      <c r="BC180" s="127" t="b">
        <f t="shared" ca="1" si="108"/>
        <v>1</v>
      </c>
      <c r="BD180" s="127" t="b">
        <f t="shared" ca="1" si="109"/>
        <v>1</v>
      </c>
      <c r="BE180" s="127" t="b">
        <f t="shared" ca="1" si="110"/>
        <v>1</v>
      </c>
      <c r="BF180" s="127" t="b">
        <f t="shared" ca="1" si="111"/>
        <v>1</v>
      </c>
      <c r="BG180" s="129" t="b">
        <f t="shared" si="112"/>
        <v>0</v>
      </c>
    </row>
    <row r="181" spans="1:59" ht="24.95" customHeight="1" x14ac:dyDescent="0.2">
      <c r="A181" s="74"/>
      <c r="B181" s="69"/>
      <c r="C181" s="75"/>
      <c r="D181" s="68"/>
      <c r="E181" s="68"/>
      <c r="F181" s="67"/>
      <c r="G181" s="67"/>
      <c r="H181" s="67"/>
      <c r="I181" s="67"/>
      <c r="J181" s="70"/>
      <c r="K181" s="71"/>
      <c r="L181" s="72"/>
      <c r="M181" s="72"/>
      <c r="N181" s="72"/>
      <c r="O181" s="72"/>
      <c r="P181" s="72"/>
      <c r="Q181" s="72"/>
      <c r="R181" s="72"/>
      <c r="S181" s="73"/>
      <c r="U181" s="125" t="str">
        <f>IF(W181,VLOOKUP(MIN(X181:AO181),'Data Validation (hidden)'!$B$2:$C$20,2,FALSE),IF(COUNTA(B181:S181)&gt;0,"'Scheme Name' missing but values entered in other columns",""))</f>
        <v/>
      </c>
      <c r="W181" s="126" t="b">
        <f t="shared" si="76"/>
        <v>0</v>
      </c>
      <c r="X181" s="127">
        <f t="shared" si="77"/>
        <v>1</v>
      </c>
      <c r="Y181" s="127">
        <f t="shared" si="78"/>
        <v>2</v>
      </c>
      <c r="Z181" s="127">
        <f t="shared" si="79"/>
        <v>3</v>
      </c>
      <c r="AA181" s="127">
        <f t="shared" si="80"/>
        <v>4</v>
      </c>
      <c r="AB181" s="127">
        <f t="shared" si="81"/>
        <v>5</v>
      </c>
      <c r="AC181" s="127" t="str">
        <f t="shared" si="82"/>
        <v/>
      </c>
      <c r="AD181" s="127" t="str">
        <f t="shared" si="83"/>
        <v/>
      </c>
      <c r="AE181" s="127" t="str">
        <f t="shared" si="84"/>
        <v/>
      </c>
      <c r="AF181" s="127" t="str">
        <f t="shared" si="85"/>
        <v/>
      </c>
      <c r="AG181" s="127">
        <f t="shared" si="86"/>
        <v>10</v>
      </c>
      <c r="AH181" s="127">
        <f t="shared" si="87"/>
        <v>11</v>
      </c>
      <c r="AI181" s="127">
        <f t="shared" si="88"/>
        <v>12</v>
      </c>
      <c r="AJ181" s="127">
        <f t="shared" si="89"/>
        <v>13</v>
      </c>
      <c r="AK181" s="127">
        <f t="shared" si="90"/>
        <v>14</v>
      </c>
      <c r="AL181" s="127">
        <f t="shared" si="91"/>
        <v>15</v>
      </c>
      <c r="AM181" s="127">
        <f t="shared" si="92"/>
        <v>16</v>
      </c>
      <c r="AN181" s="128" t="str">
        <f t="shared" si="93"/>
        <v/>
      </c>
      <c r="AO181" s="127">
        <f t="shared" ca="1" si="94"/>
        <v>17</v>
      </c>
      <c r="AP181" s="127" t="b">
        <f t="shared" ca="1" si="95"/>
        <v>1</v>
      </c>
      <c r="AQ181" s="127" t="b">
        <f t="shared" ca="1" si="96"/>
        <v>1</v>
      </c>
      <c r="AR181" s="127" t="b">
        <f t="shared" si="97"/>
        <v>0</v>
      </c>
      <c r="AS181" s="127" t="b">
        <f t="shared" si="98"/>
        <v>0</v>
      </c>
      <c r="AT181" s="127" t="b">
        <f t="shared" ca="1" si="99"/>
        <v>1</v>
      </c>
      <c r="AU181" s="127" t="b">
        <f t="shared" ca="1" si="100"/>
        <v>1</v>
      </c>
      <c r="AV181" s="127" t="b">
        <f t="shared" ca="1" si="101"/>
        <v>1</v>
      </c>
      <c r="AW181" s="127" t="b">
        <f t="shared" ca="1" si="102"/>
        <v>1</v>
      </c>
      <c r="AX181" s="127" t="b">
        <f t="shared" ca="1" si="103"/>
        <v>1</v>
      </c>
      <c r="AY181" s="127" t="b">
        <f t="shared" ca="1" si="104"/>
        <v>1</v>
      </c>
      <c r="AZ181" s="127" t="b">
        <f t="shared" ca="1" si="105"/>
        <v>1</v>
      </c>
      <c r="BA181" s="127" t="b">
        <f t="shared" ca="1" si="106"/>
        <v>1</v>
      </c>
      <c r="BB181" s="127" t="b">
        <f t="shared" ca="1" si="107"/>
        <v>1</v>
      </c>
      <c r="BC181" s="127" t="b">
        <f t="shared" ca="1" si="108"/>
        <v>1</v>
      </c>
      <c r="BD181" s="127" t="b">
        <f t="shared" ca="1" si="109"/>
        <v>1</v>
      </c>
      <c r="BE181" s="127" t="b">
        <f t="shared" ca="1" si="110"/>
        <v>1</v>
      </c>
      <c r="BF181" s="127" t="b">
        <f t="shared" ca="1" si="111"/>
        <v>1</v>
      </c>
      <c r="BG181" s="129" t="b">
        <f t="shared" si="112"/>
        <v>0</v>
      </c>
    </row>
    <row r="182" spans="1:59" ht="24.95" customHeight="1" x14ac:dyDescent="0.2">
      <c r="A182" s="74"/>
      <c r="B182" s="69"/>
      <c r="C182" s="75"/>
      <c r="D182" s="68"/>
      <c r="E182" s="68"/>
      <c r="F182" s="67"/>
      <c r="G182" s="67"/>
      <c r="H182" s="67"/>
      <c r="I182" s="67"/>
      <c r="J182" s="70"/>
      <c r="K182" s="71"/>
      <c r="L182" s="72"/>
      <c r="M182" s="72"/>
      <c r="N182" s="72"/>
      <c r="O182" s="72"/>
      <c r="P182" s="72"/>
      <c r="Q182" s="72"/>
      <c r="R182" s="72"/>
      <c r="S182" s="73"/>
      <c r="U182" s="125" t="str">
        <f>IF(W182,VLOOKUP(MIN(X182:AO182),'Data Validation (hidden)'!$B$2:$C$20,2,FALSE),IF(COUNTA(B182:S182)&gt;0,"'Scheme Name' missing but values entered in other columns",""))</f>
        <v/>
      </c>
      <c r="W182" s="126" t="b">
        <f t="shared" si="76"/>
        <v>0</v>
      </c>
      <c r="X182" s="127">
        <f t="shared" si="77"/>
        <v>1</v>
      </c>
      <c r="Y182" s="127">
        <f t="shared" si="78"/>
        <v>2</v>
      </c>
      <c r="Z182" s="127">
        <f t="shared" si="79"/>
        <v>3</v>
      </c>
      <c r="AA182" s="127">
        <f t="shared" si="80"/>
        <v>4</v>
      </c>
      <c r="AB182" s="127">
        <f t="shared" si="81"/>
        <v>5</v>
      </c>
      <c r="AC182" s="127" t="str">
        <f t="shared" si="82"/>
        <v/>
      </c>
      <c r="AD182" s="127" t="str">
        <f t="shared" si="83"/>
        <v/>
      </c>
      <c r="AE182" s="127" t="str">
        <f t="shared" si="84"/>
        <v/>
      </c>
      <c r="AF182" s="127" t="str">
        <f t="shared" si="85"/>
        <v/>
      </c>
      <c r="AG182" s="127">
        <f t="shared" si="86"/>
        <v>10</v>
      </c>
      <c r="AH182" s="127">
        <f t="shared" si="87"/>
        <v>11</v>
      </c>
      <c r="AI182" s="127">
        <f t="shared" si="88"/>
        <v>12</v>
      </c>
      <c r="AJ182" s="127">
        <f t="shared" si="89"/>
        <v>13</v>
      </c>
      <c r="AK182" s="127">
        <f t="shared" si="90"/>
        <v>14</v>
      </c>
      <c r="AL182" s="127">
        <f t="shared" si="91"/>
        <v>15</v>
      </c>
      <c r="AM182" s="127">
        <f t="shared" si="92"/>
        <v>16</v>
      </c>
      <c r="AN182" s="128" t="str">
        <f t="shared" si="93"/>
        <v/>
      </c>
      <c r="AO182" s="127">
        <f t="shared" ca="1" si="94"/>
        <v>17</v>
      </c>
      <c r="AP182" s="127" t="b">
        <f t="shared" ca="1" si="95"/>
        <v>1</v>
      </c>
      <c r="AQ182" s="127" t="b">
        <f t="shared" ca="1" si="96"/>
        <v>1</v>
      </c>
      <c r="AR182" s="127" t="b">
        <f t="shared" si="97"/>
        <v>0</v>
      </c>
      <c r="AS182" s="127" t="b">
        <f t="shared" si="98"/>
        <v>0</v>
      </c>
      <c r="AT182" s="127" t="b">
        <f t="shared" ca="1" si="99"/>
        <v>1</v>
      </c>
      <c r="AU182" s="127" t="b">
        <f t="shared" ca="1" si="100"/>
        <v>1</v>
      </c>
      <c r="AV182" s="127" t="b">
        <f t="shared" ca="1" si="101"/>
        <v>1</v>
      </c>
      <c r="AW182" s="127" t="b">
        <f t="shared" ca="1" si="102"/>
        <v>1</v>
      </c>
      <c r="AX182" s="127" t="b">
        <f t="shared" ca="1" si="103"/>
        <v>1</v>
      </c>
      <c r="AY182" s="127" t="b">
        <f t="shared" ca="1" si="104"/>
        <v>1</v>
      </c>
      <c r="AZ182" s="127" t="b">
        <f t="shared" ca="1" si="105"/>
        <v>1</v>
      </c>
      <c r="BA182" s="127" t="b">
        <f t="shared" ca="1" si="106"/>
        <v>1</v>
      </c>
      <c r="BB182" s="127" t="b">
        <f t="shared" ca="1" si="107"/>
        <v>1</v>
      </c>
      <c r="BC182" s="127" t="b">
        <f t="shared" ca="1" si="108"/>
        <v>1</v>
      </c>
      <c r="BD182" s="127" t="b">
        <f t="shared" ca="1" si="109"/>
        <v>1</v>
      </c>
      <c r="BE182" s="127" t="b">
        <f t="shared" ca="1" si="110"/>
        <v>1</v>
      </c>
      <c r="BF182" s="127" t="b">
        <f t="shared" ca="1" si="111"/>
        <v>1</v>
      </c>
      <c r="BG182" s="129" t="b">
        <f t="shared" si="112"/>
        <v>0</v>
      </c>
    </row>
    <row r="183" spans="1:59" ht="24.95" customHeight="1" x14ac:dyDescent="0.2">
      <c r="A183" s="74"/>
      <c r="B183" s="69"/>
      <c r="C183" s="75"/>
      <c r="D183" s="68"/>
      <c r="E183" s="68"/>
      <c r="F183" s="67"/>
      <c r="G183" s="67"/>
      <c r="H183" s="67"/>
      <c r="I183" s="67"/>
      <c r="J183" s="70"/>
      <c r="K183" s="71"/>
      <c r="L183" s="72"/>
      <c r="M183" s="72"/>
      <c r="N183" s="72"/>
      <c r="O183" s="72"/>
      <c r="P183" s="72"/>
      <c r="Q183" s="72"/>
      <c r="R183" s="72"/>
      <c r="S183" s="73"/>
      <c r="U183" s="125" t="str">
        <f>IF(W183,VLOOKUP(MIN(X183:AO183),'Data Validation (hidden)'!$B$2:$C$20,2,FALSE),IF(COUNTA(B183:S183)&gt;0,"'Scheme Name' missing but values entered in other columns",""))</f>
        <v/>
      </c>
      <c r="W183" s="126" t="b">
        <f t="shared" si="76"/>
        <v>0</v>
      </c>
      <c r="X183" s="127">
        <f t="shared" si="77"/>
        <v>1</v>
      </c>
      <c r="Y183" s="127">
        <f t="shared" si="78"/>
        <v>2</v>
      </c>
      <c r="Z183" s="127">
        <f t="shared" si="79"/>
        <v>3</v>
      </c>
      <c r="AA183" s="127">
        <f t="shared" si="80"/>
        <v>4</v>
      </c>
      <c r="AB183" s="127">
        <f t="shared" si="81"/>
        <v>5</v>
      </c>
      <c r="AC183" s="127" t="str">
        <f t="shared" si="82"/>
        <v/>
      </c>
      <c r="AD183" s="127" t="str">
        <f t="shared" si="83"/>
        <v/>
      </c>
      <c r="AE183" s="127" t="str">
        <f t="shared" si="84"/>
        <v/>
      </c>
      <c r="AF183" s="127" t="str">
        <f t="shared" si="85"/>
        <v/>
      </c>
      <c r="AG183" s="127">
        <f t="shared" si="86"/>
        <v>10</v>
      </c>
      <c r="AH183" s="127">
        <f t="shared" si="87"/>
        <v>11</v>
      </c>
      <c r="AI183" s="127">
        <f t="shared" si="88"/>
        <v>12</v>
      </c>
      <c r="AJ183" s="127">
        <f t="shared" si="89"/>
        <v>13</v>
      </c>
      <c r="AK183" s="127">
        <f t="shared" si="90"/>
        <v>14</v>
      </c>
      <c r="AL183" s="127">
        <f t="shared" si="91"/>
        <v>15</v>
      </c>
      <c r="AM183" s="127">
        <f t="shared" si="92"/>
        <v>16</v>
      </c>
      <c r="AN183" s="128" t="str">
        <f t="shared" si="93"/>
        <v/>
      </c>
      <c r="AO183" s="127">
        <f t="shared" ca="1" si="94"/>
        <v>17</v>
      </c>
      <c r="AP183" s="127" t="b">
        <f t="shared" ca="1" si="95"/>
        <v>1</v>
      </c>
      <c r="AQ183" s="127" t="b">
        <f t="shared" ca="1" si="96"/>
        <v>1</v>
      </c>
      <c r="AR183" s="127" t="b">
        <f t="shared" si="97"/>
        <v>0</v>
      </c>
      <c r="AS183" s="127" t="b">
        <f t="shared" si="98"/>
        <v>0</v>
      </c>
      <c r="AT183" s="127" t="b">
        <f t="shared" ca="1" si="99"/>
        <v>1</v>
      </c>
      <c r="AU183" s="127" t="b">
        <f t="shared" ca="1" si="100"/>
        <v>1</v>
      </c>
      <c r="AV183" s="127" t="b">
        <f t="shared" ca="1" si="101"/>
        <v>1</v>
      </c>
      <c r="AW183" s="127" t="b">
        <f t="shared" ca="1" si="102"/>
        <v>1</v>
      </c>
      <c r="AX183" s="127" t="b">
        <f t="shared" ca="1" si="103"/>
        <v>1</v>
      </c>
      <c r="AY183" s="127" t="b">
        <f t="shared" ca="1" si="104"/>
        <v>1</v>
      </c>
      <c r="AZ183" s="127" t="b">
        <f t="shared" ca="1" si="105"/>
        <v>1</v>
      </c>
      <c r="BA183" s="127" t="b">
        <f t="shared" ca="1" si="106"/>
        <v>1</v>
      </c>
      <c r="BB183" s="127" t="b">
        <f t="shared" ca="1" si="107"/>
        <v>1</v>
      </c>
      <c r="BC183" s="127" t="b">
        <f t="shared" ca="1" si="108"/>
        <v>1</v>
      </c>
      <c r="BD183" s="127" t="b">
        <f t="shared" ca="1" si="109"/>
        <v>1</v>
      </c>
      <c r="BE183" s="127" t="b">
        <f t="shared" ca="1" si="110"/>
        <v>1</v>
      </c>
      <c r="BF183" s="127" t="b">
        <f t="shared" ca="1" si="111"/>
        <v>1</v>
      </c>
      <c r="BG183" s="129" t="b">
        <f t="shared" si="112"/>
        <v>0</v>
      </c>
    </row>
    <row r="184" spans="1:59" ht="24.95" customHeight="1" x14ac:dyDescent="0.2">
      <c r="A184" s="74"/>
      <c r="B184" s="69"/>
      <c r="C184" s="75"/>
      <c r="D184" s="68"/>
      <c r="E184" s="68"/>
      <c r="F184" s="67"/>
      <c r="G184" s="67"/>
      <c r="H184" s="67"/>
      <c r="I184" s="67"/>
      <c r="J184" s="70"/>
      <c r="K184" s="71"/>
      <c r="L184" s="72"/>
      <c r="M184" s="72"/>
      <c r="N184" s="72"/>
      <c r="O184" s="72"/>
      <c r="P184" s="72"/>
      <c r="Q184" s="72"/>
      <c r="R184" s="72"/>
      <c r="S184" s="73"/>
      <c r="U184" s="125" t="str">
        <f>IF(W184,VLOOKUP(MIN(X184:AO184),'Data Validation (hidden)'!$B$2:$C$20,2,FALSE),IF(COUNTA(B184:S184)&gt;0,"'Scheme Name' missing but values entered in other columns",""))</f>
        <v/>
      </c>
      <c r="W184" s="126" t="b">
        <f t="shared" si="76"/>
        <v>0</v>
      </c>
      <c r="X184" s="127">
        <f t="shared" si="77"/>
        <v>1</v>
      </c>
      <c r="Y184" s="127">
        <f t="shared" si="78"/>
        <v>2</v>
      </c>
      <c r="Z184" s="127">
        <f t="shared" si="79"/>
        <v>3</v>
      </c>
      <c r="AA184" s="127">
        <f t="shared" si="80"/>
        <v>4</v>
      </c>
      <c r="AB184" s="127">
        <f t="shared" si="81"/>
        <v>5</v>
      </c>
      <c r="AC184" s="127" t="str">
        <f t="shared" si="82"/>
        <v/>
      </c>
      <c r="AD184" s="127" t="str">
        <f t="shared" si="83"/>
        <v/>
      </c>
      <c r="AE184" s="127" t="str">
        <f t="shared" si="84"/>
        <v/>
      </c>
      <c r="AF184" s="127" t="str">
        <f t="shared" si="85"/>
        <v/>
      </c>
      <c r="AG184" s="127">
        <f t="shared" si="86"/>
        <v>10</v>
      </c>
      <c r="AH184" s="127">
        <f t="shared" si="87"/>
        <v>11</v>
      </c>
      <c r="AI184" s="127">
        <f t="shared" si="88"/>
        <v>12</v>
      </c>
      <c r="AJ184" s="127">
        <f t="shared" si="89"/>
        <v>13</v>
      </c>
      <c r="AK184" s="127">
        <f t="shared" si="90"/>
        <v>14</v>
      </c>
      <c r="AL184" s="127">
        <f t="shared" si="91"/>
        <v>15</v>
      </c>
      <c r="AM184" s="127">
        <f t="shared" si="92"/>
        <v>16</v>
      </c>
      <c r="AN184" s="128" t="str">
        <f t="shared" si="93"/>
        <v/>
      </c>
      <c r="AO184" s="127">
        <f t="shared" ca="1" si="94"/>
        <v>17</v>
      </c>
      <c r="AP184" s="127" t="b">
        <f t="shared" ca="1" si="95"/>
        <v>1</v>
      </c>
      <c r="AQ184" s="127" t="b">
        <f t="shared" ca="1" si="96"/>
        <v>1</v>
      </c>
      <c r="AR184" s="127" t="b">
        <f t="shared" si="97"/>
        <v>0</v>
      </c>
      <c r="AS184" s="127" t="b">
        <f t="shared" si="98"/>
        <v>0</v>
      </c>
      <c r="AT184" s="127" t="b">
        <f t="shared" ca="1" si="99"/>
        <v>1</v>
      </c>
      <c r="AU184" s="127" t="b">
        <f t="shared" ca="1" si="100"/>
        <v>1</v>
      </c>
      <c r="AV184" s="127" t="b">
        <f t="shared" ca="1" si="101"/>
        <v>1</v>
      </c>
      <c r="AW184" s="127" t="b">
        <f t="shared" ca="1" si="102"/>
        <v>1</v>
      </c>
      <c r="AX184" s="127" t="b">
        <f t="shared" ca="1" si="103"/>
        <v>1</v>
      </c>
      <c r="AY184" s="127" t="b">
        <f t="shared" ca="1" si="104"/>
        <v>1</v>
      </c>
      <c r="AZ184" s="127" t="b">
        <f t="shared" ca="1" si="105"/>
        <v>1</v>
      </c>
      <c r="BA184" s="127" t="b">
        <f t="shared" ca="1" si="106"/>
        <v>1</v>
      </c>
      <c r="BB184" s="127" t="b">
        <f t="shared" ca="1" si="107"/>
        <v>1</v>
      </c>
      <c r="BC184" s="127" t="b">
        <f t="shared" ca="1" si="108"/>
        <v>1</v>
      </c>
      <c r="BD184" s="127" t="b">
        <f t="shared" ca="1" si="109"/>
        <v>1</v>
      </c>
      <c r="BE184" s="127" t="b">
        <f t="shared" ca="1" si="110"/>
        <v>1</v>
      </c>
      <c r="BF184" s="127" t="b">
        <f t="shared" ca="1" si="111"/>
        <v>1</v>
      </c>
      <c r="BG184" s="129" t="b">
        <f t="shared" si="112"/>
        <v>0</v>
      </c>
    </row>
    <row r="185" spans="1:59" ht="24.95" customHeight="1" x14ac:dyDescent="0.2">
      <c r="A185" s="74"/>
      <c r="B185" s="69"/>
      <c r="C185" s="75"/>
      <c r="D185" s="68"/>
      <c r="E185" s="68"/>
      <c r="F185" s="67"/>
      <c r="G185" s="67"/>
      <c r="H185" s="67"/>
      <c r="I185" s="67"/>
      <c r="J185" s="70"/>
      <c r="K185" s="71"/>
      <c r="L185" s="72"/>
      <c r="M185" s="72"/>
      <c r="N185" s="72"/>
      <c r="O185" s="72"/>
      <c r="P185" s="72"/>
      <c r="Q185" s="72"/>
      <c r="R185" s="72"/>
      <c r="S185" s="73"/>
      <c r="U185" s="125" t="str">
        <f>IF(W185,VLOOKUP(MIN(X185:AO185),'Data Validation (hidden)'!$B$2:$C$20,2,FALSE),IF(COUNTA(B185:S185)&gt;0,"'Scheme Name' missing but values entered in other columns",""))</f>
        <v/>
      </c>
      <c r="W185" s="126" t="b">
        <f t="shared" si="76"/>
        <v>0</v>
      </c>
      <c r="X185" s="127">
        <f t="shared" si="77"/>
        <v>1</v>
      </c>
      <c r="Y185" s="127">
        <f t="shared" si="78"/>
        <v>2</v>
      </c>
      <c r="Z185" s="127">
        <f t="shared" si="79"/>
        <v>3</v>
      </c>
      <c r="AA185" s="127">
        <f t="shared" si="80"/>
        <v>4</v>
      </c>
      <c r="AB185" s="127">
        <f t="shared" si="81"/>
        <v>5</v>
      </c>
      <c r="AC185" s="127" t="str">
        <f t="shared" si="82"/>
        <v/>
      </c>
      <c r="AD185" s="127" t="str">
        <f t="shared" si="83"/>
        <v/>
      </c>
      <c r="AE185" s="127" t="str">
        <f t="shared" si="84"/>
        <v/>
      </c>
      <c r="AF185" s="127" t="str">
        <f t="shared" si="85"/>
        <v/>
      </c>
      <c r="AG185" s="127">
        <f t="shared" si="86"/>
        <v>10</v>
      </c>
      <c r="AH185" s="127">
        <f t="shared" si="87"/>
        <v>11</v>
      </c>
      <c r="AI185" s="127">
        <f t="shared" si="88"/>
        <v>12</v>
      </c>
      <c r="AJ185" s="127">
        <f t="shared" si="89"/>
        <v>13</v>
      </c>
      <c r="AK185" s="127">
        <f t="shared" si="90"/>
        <v>14</v>
      </c>
      <c r="AL185" s="127">
        <f t="shared" si="91"/>
        <v>15</v>
      </c>
      <c r="AM185" s="127">
        <f t="shared" si="92"/>
        <v>16</v>
      </c>
      <c r="AN185" s="128" t="str">
        <f t="shared" si="93"/>
        <v/>
      </c>
      <c r="AO185" s="127">
        <f t="shared" ca="1" si="94"/>
        <v>17</v>
      </c>
      <c r="AP185" s="127" t="b">
        <f t="shared" ca="1" si="95"/>
        <v>1</v>
      </c>
      <c r="AQ185" s="127" t="b">
        <f t="shared" ca="1" si="96"/>
        <v>1</v>
      </c>
      <c r="AR185" s="127" t="b">
        <f t="shared" si="97"/>
        <v>0</v>
      </c>
      <c r="AS185" s="127" t="b">
        <f t="shared" si="98"/>
        <v>0</v>
      </c>
      <c r="AT185" s="127" t="b">
        <f t="shared" ca="1" si="99"/>
        <v>1</v>
      </c>
      <c r="AU185" s="127" t="b">
        <f t="shared" ca="1" si="100"/>
        <v>1</v>
      </c>
      <c r="AV185" s="127" t="b">
        <f t="shared" ca="1" si="101"/>
        <v>1</v>
      </c>
      <c r="AW185" s="127" t="b">
        <f t="shared" ca="1" si="102"/>
        <v>1</v>
      </c>
      <c r="AX185" s="127" t="b">
        <f t="shared" ca="1" si="103"/>
        <v>1</v>
      </c>
      <c r="AY185" s="127" t="b">
        <f t="shared" ca="1" si="104"/>
        <v>1</v>
      </c>
      <c r="AZ185" s="127" t="b">
        <f t="shared" ca="1" si="105"/>
        <v>1</v>
      </c>
      <c r="BA185" s="127" t="b">
        <f t="shared" ca="1" si="106"/>
        <v>1</v>
      </c>
      <c r="BB185" s="127" t="b">
        <f t="shared" ca="1" si="107"/>
        <v>1</v>
      </c>
      <c r="BC185" s="127" t="b">
        <f t="shared" ca="1" si="108"/>
        <v>1</v>
      </c>
      <c r="BD185" s="127" t="b">
        <f t="shared" ca="1" si="109"/>
        <v>1</v>
      </c>
      <c r="BE185" s="127" t="b">
        <f t="shared" ca="1" si="110"/>
        <v>1</v>
      </c>
      <c r="BF185" s="127" t="b">
        <f t="shared" ca="1" si="111"/>
        <v>1</v>
      </c>
      <c r="BG185" s="129" t="b">
        <f t="shared" si="112"/>
        <v>0</v>
      </c>
    </row>
    <row r="186" spans="1:59" ht="24.95" customHeight="1" x14ac:dyDescent="0.2">
      <c r="A186" s="74"/>
      <c r="B186" s="69"/>
      <c r="C186" s="75"/>
      <c r="D186" s="68"/>
      <c r="E186" s="68"/>
      <c r="F186" s="67"/>
      <c r="G186" s="67"/>
      <c r="H186" s="67"/>
      <c r="I186" s="67"/>
      <c r="J186" s="70"/>
      <c r="K186" s="71"/>
      <c r="L186" s="72"/>
      <c r="M186" s="72"/>
      <c r="N186" s="72"/>
      <c r="O186" s="72"/>
      <c r="P186" s="72"/>
      <c r="Q186" s="72"/>
      <c r="R186" s="72"/>
      <c r="S186" s="73"/>
      <c r="U186" s="125" t="str">
        <f>IF(W186,VLOOKUP(MIN(X186:AO186),'Data Validation (hidden)'!$B$2:$C$20,2,FALSE),IF(COUNTA(B186:S186)&gt;0,"'Scheme Name' missing but values entered in other columns",""))</f>
        <v/>
      </c>
      <c r="W186" s="126" t="b">
        <f t="shared" si="76"/>
        <v>0</v>
      </c>
      <c r="X186" s="127">
        <f t="shared" si="77"/>
        <v>1</v>
      </c>
      <c r="Y186" s="127">
        <f t="shared" si="78"/>
        <v>2</v>
      </c>
      <c r="Z186" s="127">
        <f t="shared" si="79"/>
        <v>3</v>
      </c>
      <c r="AA186" s="127">
        <f t="shared" si="80"/>
        <v>4</v>
      </c>
      <c r="AB186" s="127">
        <f t="shared" si="81"/>
        <v>5</v>
      </c>
      <c r="AC186" s="127" t="str">
        <f t="shared" si="82"/>
        <v/>
      </c>
      <c r="AD186" s="127" t="str">
        <f t="shared" si="83"/>
        <v/>
      </c>
      <c r="AE186" s="127" t="str">
        <f t="shared" si="84"/>
        <v/>
      </c>
      <c r="AF186" s="127" t="str">
        <f t="shared" si="85"/>
        <v/>
      </c>
      <c r="AG186" s="127">
        <f t="shared" si="86"/>
        <v>10</v>
      </c>
      <c r="AH186" s="127">
        <f t="shared" si="87"/>
        <v>11</v>
      </c>
      <c r="AI186" s="127">
        <f t="shared" si="88"/>
        <v>12</v>
      </c>
      <c r="AJ186" s="127">
        <f t="shared" si="89"/>
        <v>13</v>
      </c>
      <c r="AK186" s="127">
        <f t="shared" si="90"/>
        <v>14</v>
      </c>
      <c r="AL186" s="127">
        <f t="shared" si="91"/>
        <v>15</v>
      </c>
      <c r="AM186" s="127">
        <f t="shared" si="92"/>
        <v>16</v>
      </c>
      <c r="AN186" s="128" t="str">
        <f t="shared" si="93"/>
        <v/>
      </c>
      <c r="AO186" s="127">
        <f t="shared" ca="1" si="94"/>
        <v>17</v>
      </c>
      <c r="AP186" s="127" t="b">
        <f t="shared" ca="1" si="95"/>
        <v>1</v>
      </c>
      <c r="AQ186" s="127" t="b">
        <f t="shared" ca="1" si="96"/>
        <v>1</v>
      </c>
      <c r="AR186" s="127" t="b">
        <f t="shared" si="97"/>
        <v>0</v>
      </c>
      <c r="AS186" s="127" t="b">
        <f t="shared" si="98"/>
        <v>0</v>
      </c>
      <c r="AT186" s="127" t="b">
        <f t="shared" ca="1" si="99"/>
        <v>1</v>
      </c>
      <c r="AU186" s="127" t="b">
        <f t="shared" ca="1" si="100"/>
        <v>1</v>
      </c>
      <c r="AV186" s="127" t="b">
        <f t="shared" ca="1" si="101"/>
        <v>1</v>
      </c>
      <c r="AW186" s="127" t="b">
        <f t="shared" ca="1" si="102"/>
        <v>1</v>
      </c>
      <c r="AX186" s="127" t="b">
        <f t="shared" ca="1" si="103"/>
        <v>1</v>
      </c>
      <c r="AY186" s="127" t="b">
        <f t="shared" ca="1" si="104"/>
        <v>1</v>
      </c>
      <c r="AZ186" s="127" t="b">
        <f t="shared" ca="1" si="105"/>
        <v>1</v>
      </c>
      <c r="BA186" s="127" t="b">
        <f t="shared" ca="1" si="106"/>
        <v>1</v>
      </c>
      <c r="BB186" s="127" t="b">
        <f t="shared" ca="1" si="107"/>
        <v>1</v>
      </c>
      <c r="BC186" s="127" t="b">
        <f t="shared" ca="1" si="108"/>
        <v>1</v>
      </c>
      <c r="BD186" s="127" t="b">
        <f t="shared" ca="1" si="109"/>
        <v>1</v>
      </c>
      <c r="BE186" s="127" t="b">
        <f t="shared" ca="1" si="110"/>
        <v>1</v>
      </c>
      <c r="BF186" s="127" t="b">
        <f t="shared" ca="1" si="111"/>
        <v>1</v>
      </c>
      <c r="BG186" s="129" t="b">
        <f t="shared" si="112"/>
        <v>0</v>
      </c>
    </row>
    <row r="187" spans="1:59" ht="24.95" customHeight="1" x14ac:dyDescent="0.2">
      <c r="A187" s="74"/>
      <c r="B187" s="69"/>
      <c r="C187" s="75"/>
      <c r="D187" s="68"/>
      <c r="E187" s="68"/>
      <c r="F187" s="67"/>
      <c r="G187" s="67"/>
      <c r="H187" s="67"/>
      <c r="I187" s="67"/>
      <c r="J187" s="70"/>
      <c r="K187" s="71"/>
      <c r="L187" s="72"/>
      <c r="M187" s="72"/>
      <c r="N187" s="72"/>
      <c r="O187" s="72"/>
      <c r="P187" s="72"/>
      <c r="Q187" s="72"/>
      <c r="R187" s="72"/>
      <c r="S187" s="73"/>
      <c r="U187" s="125" t="str">
        <f>IF(W187,VLOOKUP(MIN(X187:AO187),'Data Validation (hidden)'!$B$2:$C$20,2,FALSE),IF(COUNTA(B187:S187)&gt;0,"'Scheme Name' missing but values entered in other columns",""))</f>
        <v/>
      </c>
      <c r="W187" s="126" t="b">
        <f t="shared" si="76"/>
        <v>0</v>
      </c>
      <c r="X187" s="127">
        <f t="shared" si="77"/>
        <v>1</v>
      </c>
      <c r="Y187" s="127">
        <f t="shared" si="78"/>
        <v>2</v>
      </c>
      <c r="Z187" s="127">
        <f t="shared" si="79"/>
        <v>3</v>
      </c>
      <c r="AA187" s="127">
        <f t="shared" si="80"/>
        <v>4</v>
      </c>
      <c r="AB187" s="127">
        <f t="shared" si="81"/>
        <v>5</v>
      </c>
      <c r="AC187" s="127" t="str">
        <f t="shared" si="82"/>
        <v/>
      </c>
      <c r="AD187" s="127" t="str">
        <f t="shared" si="83"/>
        <v/>
      </c>
      <c r="AE187" s="127" t="str">
        <f t="shared" si="84"/>
        <v/>
      </c>
      <c r="AF187" s="127" t="str">
        <f t="shared" si="85"/>
        <v/>
      </c>
      <c r="AG187" s="127">
        <f t="shared" si="86"/>
        <v>10</v>
      </c>
      <c r="AH187" s="127">
        <f t="shared" si="87"/>
        <v>11</v>
      </c>
      <c r="AI187" s="127">
        <f t="shared" si="88"/>
        <v>12</v>
      </c>
      <c r="AJ187" s="127">
        <f t="shared" si="89"/>
        <v>13</v>
      </c>
      <c r="AK187" s="127">
        <f t="shared" si="90"/>
        <v>14</v>
      </c>
      <c r="AL187" s="127">
        <f t="shared" si="91"/>
        <v>15</v>
      </c>
      <c r="AM187" s="127">
        <f t="shared" si="92"/>
        <v>16</v>
      </c>
      <c r="AN187" s="128" t="str">
        <f t="shared" si="93"/>
        <v/>
      </c>
      <c r="AO187" s="127">
        <f t="shared" ca="1" si="94"/>
        <v>17</v>
      </c>
      <c r="AP187" s="127" t="b">
        <f t="shared" ca="1" si="95"/>
        <v>1</v>
      </c>
      <c r="AQ187" s="127" t="b">
        <f t="shared" ca="1" si="96"/>
        <v>1</v>
      </c>
      <c r="AR187" s="127" t="b">
        <f t="shared" si="97"/>
        <v>0</v>
      </c>
      <c r="AS187" s="127" t="b">
        <f t="shared" si="98"/>
        <v>0</v>
      </c>
      <c r="AT187" s="127" t="b">
        <f t="shared" ca="1" si="99"/>
        <v>1</v>
      </c>
      <c r="AU187" s="127" t="b">
        <f t="shared" ca="1" si="100"/>
        <v>1</v>
      </c>
      <c r="AV187" s="127" t="b">
        <f t="shared" ca="1" si="101"/>
        <v>1</v>
      </c>
      <c r="AW187" s="127" t="b">
        <f t="shared" ca="1" si="102"/>
        <v>1</v>
      </c>
      <c r="AX187" s="127" t="b">
        <f t="shared" ca="1" si="103"/>
        <v>1</v>
      </c>
      <c r="AY187" s="127" t="b">
        <f t="shared" ca="1" si="104"/>
        <v>1</v>
      </c>
      <c r="AZ187" s="127" t="b">
        <f t="shared" ca="1" si="105"/>
        <v>1</v>
      </c>
      <c r="BA187" s="127" t="b">
        <f t="shared" ca="1" si="106"/>
        <v>1</v>
      </c>
      <c r="BB187" s="127" t="b">
        <f t="shared" ca="1" si="107"/>
        <v>1</v>
      </c>
      <c r="BC187" s="127" t="b">
        <f t="shared" ca="1" si="108"/>
        <v>1</v>
      </c>
      <c r="BD187" s="127" t="b">
        <f t="shared" ca="1" si="109"/>
        <v>1</v>
      </c>
      <c r="BE187" s="127" t="b">
        <f t="shared" ca="1" si="110"/>
        <v>1</v>
      </c>
      <c r="BF187" s="127" t="b">
        <f t="shared" ca="1" si="111"/>
        <v>1</v>
      </c>
      <c r="BG187" s="129" t="b">
        <f t="shared" si="112"/>
        <v>0</v>
      </c>
    </row>
    <row r="188" spans="1:59" ht="24.95" customHeight="1" x14ac:dyDescent="0.2">
      <c r="A188" s="74"/>
      <c r="B188" s="69"/>
      <c r="C188" s="75"/>
      <c r="D188" s="68"/>
      <c r="E188" s="68"/>
      <c r="F188" s="67"/>
      <c r="G188" s="67"/>
      <c r="H188" s="67"/>
      <c r="I188" s="67"/>
      <c r="J188" s="70"/>
      <c r="K188" s="71"/>
      <c r="L188" s="72"/>
      <c r="M188" s="72"/>
      <c r="N188" s="72"/>
      <c r="O188" s="72"/>
      <c r="P188" s="72"/>
      <c r="Q188" s="72"/>
      <c r="R188" s="72"/>
      <c r="S188" s="73"/>
      <c r="U188" s="125" t="str">
        <f>IF(W188,VLOOKUP(MIN(X188:AO188),'Data Validation (hidden)'!$B$2:$C$20,2,FALSE),IF(COUNTA(B188:S188)&gt;0,"'Scheme Name' missing but values entered in other columns",""))</f>
        <v/>
      </c>
      <c r="W188" s="126" t="b">
        <f t="shared" si="76"/>
        <v>0</v>
      </c>
      <c r="X188" s="127">
        <f t="shared" si="77"/>
        <v>1</v>
      </c>
      <c r="Y188" s="127">
        <f t="shared" si="78"/>
        <v>2</v>
      </c>
      <c r="Z188" s="127">
        <f t="shared" si="79"/>
        <v>3</v>
      </c>
      <c r="AA188" s="127">
        <f t="shared" si="80"/>
        <v>4</v>
      </c>
      <c r="AB188" s="127">
        <f t="shared" si="81"/>
        <v>5</v>
      </c>
      <c r="AC188" s="127" t="str">
        <f t="shared" si="82"/>
        <v/>
      </c>
      <c r="AD188" s="127" t="str">
        <f t="shared" si="83"/>
        <v/>
      </c>
      <c r="AE188" s="127" t="str">
        <f t="shared" si="84"/>
        <v/>
      </c>
      <c r="AF188" s="127" t="str">
        <f t="shared" si="85"/>
        <v/>
      </c>
      <c r="AG188" s="127">
        <f t="shared" si="86"/>
        <v>10</v>
      </c>
      <c r="AH188" s="127">
        <f t="shared" si="87"/>
        <v>11</v>
      </c>
      <c r="AI188" s="127">
        <f t="shared" si="88"/>
        <v>12</v>
      </c>
      <c r="AJ188" s="127">
        <f t="shared" si="89"/>
        <v>13</v>
      </c>
      <c r="AK188" s="127">
        <f t="shared" si="90"/>
        <v>14</v>
      </c>
      <c r="AL188" s="127">
        <f t="shared" si="91"/>
        <v>15</v>
      </c>
      <c r="AM188" s="127">
        <f t="shared" si="92"/>
        <v>16</v>
      </c>
      <c r="AN188" s="128" t="str">
        <f t="shared" si="93"/>
        <v/>
      </c>
      <c r="AO188" s="127">
        <f t="shared" ca="1" si="94"/>
        <v>17</v>
      </c>
      <c r="AP188" s="127" t="b">
        <f t="shared" ca="1" si="95"/>
        <v>1</v>
      </c>
      <c r="AQ188" s="127" t="b">
        <f t="shared" ca="1" si="96"/>
        <v>1</v>
      </c>
      <c r="AR188" s="127" t="b">
        <f t="shared" si="97"/>
        <v>0</v>
      </c>
      <c r="AS188" s="127" t="b">
        <f t="shared" si="98"/>
        <v>0</v>
      </c>
      <c r="AT188" s="127" t="b">
        <f t="shared" ca="1" si="99"/>
        <v>1</v>
      </c>
      <c r="AU188" s="127" t="b">
        <f t="shared" ca="1" si="100"/>
        <v>1</v>
      </c>
      <c r="AV188" s="127" t="b">
        <f t="shared" ca="1" si="101"/>
        <v>1</v>
      </c>
      <c r="AW188" s="127" t="b">
        <f t="shared" ca="1" si="102"/>
        <v>1</v>
      </c>
      <c r="AX188" s="127" t="b">
        <f t="shared" ca="1" si="103"/>
        <v>1</v>
      </c>
      <c r="AY188" s="127" t="b">
        <f t="shared" ca="1" si="104"/>
        <v>1</v>
      </c>
      <c r="AZ188" s="127" t="b">
        <f t="shared" ca="1" si="105"/>
        <v>1</v>
      </c>
      <c r="BA188" s="127" t="b">
        <f t="shared" ca="1" si="106"/>
        <v>1</v>
      </c>
      <c r="BB188" s="127" t="b">
        <f t="shared" ca="1" si="107"/>
        <v>1</v>
      </c>
      <c r="BC188" s="127" t="b">
        <f t="shared" ca="1" si="108"/>
        <v>1</v>
      </c>
      <c r="BD188" s="127" t="b">
        <f t="shared" ca="1" si="109"/>
        <v>1</v>
      </c>
      <c r="BE188" s="127" t="b">
        <f t="shared" ca="1" si="110"/>
        <v>1</v>
      </c>
      <c r="BF188" s="127" t="b">
        <f t="shared" ca="1" si="111"/>
        <v>1</v>
      </c>
      <c r="BG188" s="129" t="b">
        <f t="shared" si="112"/>
        <v>0</v>
      </c>
    </row>
    <row r="189" spans="1:59" ht="24.95" customHeight="1" x14ac:dyDescent="0.2">
      <c r="A189" s="74"/>
      <c r="B189" s="69"/>
      <c r="C189" s="75"/>
      <c r="D189" s="68"/>
      <c r="E189" s="68"/>
      <c r="F189" s="67"/>
      <c r="G189" s="67"/>
      <c r="H189" s="67"/>
      <c r="I189" s="67"/>
      <c r="J189" s="70"/>
      <c r="K189" s="71"/>
      <c r="L189" s="72"/>
      <c r="M189" s="72"/>
      <c r="N189" s="72"/>
      <c r="O189" s="72"/>
      <c r="P189" s="72"/>
      <c r="Q189" s="72"/>
      <c r="R189" s="72"/>
      <c r="S189" s="73"/>
      <c r="U189" s="125" t="str">
        <f>IF(W189,VLOOKUP(MIN(X189:AO189),'Data Validation (hidden)'!$B$2:$C$20,2,FALSE),IF(COUNTA(B189:S189)&gt;0,"'Scheme Name' missing but values entered in other columns",""))</f>
        <v/>
      </c>
      <c r="W189" s="126" t="b">
        <f t="shared" si="76"/>
        <v>0</v>
      </c>
      <c r="X189" s="127">
        <f t="shared" si="77"/>
        <v>1</v>
      </c>
      <c r="Y189" s="127">
        <f t="shared" si="78"/>
        <v>2</v>
      </c>
      <c r="Z189" s="127">
        <f t="shared" si="79"/>
        <v>3</v>
      </c>
      <c r="AA189" s="127">
        <f t="shared" si="80"/>
        <v>4</v>
      </c>
      <c r="AB189" s="127">
        <f t="shared" si="81"/>
        <v>5</v>
      </c>
      <c r="AC189" s="127" t="str">
        <f t="shared" si="82"/>
        <v/>
      </c>
      <c r="AD189" s="127" t="str">
        <f t="shared" si="83"/>
        <v/>
      </c>
      <c r="AE189" s="127" t="str">
        <f t="shared" si="84"/>
        <v/>
      </c>
      <c r="AF189" s="127" t="str">
        <f t="shared" si="85"/>
        <v/>
      </c>
      <c r="AG189" s="127">
        <f t="shared" si="86"/>
        <v>10</v>
      </c>
      <c r="AH189" s="127">
        <f t="shared" si="87"/>
        <v>11</v>
      </c>
      <c r="AI189" s="127">
        <f t="shared" si="88"/>
        <v>12</v>
      </c>
      <c r="AJ189" s="127">
        <f t="shared" si="89"/>
        <v>13</v>
      </c>
      <c r="AK189" s="127">
        <f t="shared" si="90"/>
        <v>14</v>
      </c>
      <c r="AL189" s="127">
        <f t="shared" si="91"/>
        <v>15</v>
      </c>
      <c r="AM189" s="127">
        <f t="shared" si="92"/>
        <v>16</v>
      </c>
      <c r="AN189" s="128" t="str">
        <f t="shared" si="93"/>
        <v/>
      </c>
      <c r="AO189" s="127">
        <f t="shared" ca="1" si="94"/>
        <v>17</v>
      </c>
      <c r="AP189" s="127" t="b">
        <f t="shared" ca="1" si="95"/>
        <v>1</v>
      </c>
      <c r="AQ189" s="127" t="b">
        <f t="shared" ca="1" si="96"/>
        <v>1</v>
      </c>
      <c r="AR189" s="127" t="b">
        <f t="shared" si="97"/>
        <v>0</v>
      </c>
      <c r="AS189" s="127" t="b">
        <f t="shared" si="98"/>
        <v>0</v>
      </c>
      <c r="AT189" s="127" t="b">
        <f t="shared" ca="1" si="99"/>
        <v>1</v>
      </c>
      <c r="AU189" s="127" t="b">
        <f t="shared" ca="1" si="100"/>
        <v>1</v>
      </c>
      <c r="AV189" s="127" t="b">
        <f t="shared" ca="1" si="101"/>
        <v>1</v>
      </c>
      <c r="AW189" s="127" t="b">
        <f t="shared" ca="1" si="102"/>
        <v>1</v>
      </c>
      <c r="AX189" s="127" t="b">
        <f t="shared" ca="1" si="103"/>
        <v>1</v>
      </c>
      <c r="AY189" s="127" t="b">
        <f t="shared" ca="1" si="104"/>
        <v>1</v>
      </c>
      <c r="AZ189" s="127" t="b">
        <f t="shared" ca="1" si="105"/>
        <v>1</v>
      </c>
      <c r="BA189" s="127" t="b">
        <f t="shared" ca="1" si="106"/>
        <v>1</v>
      </c>
      <c r="BB189" s="127" t="b">
        <f t="shared" ca="1" si="107"/>
        <v>1</v>
      </c>
      <c r="BC189" s="127" t="b">
        <f t="shared" ca="1" si="108"/>
        <v>1</v>
      </c>
      <c r="BD189" s="127" t="b">
        <f t="shared" ca="1" si="109"/>
        <v>1</v>
      </c>
      <c r="BE189" s="127" t="b">
        <f t="shared" ca="1" si="110"/>
        <v>1</v>
      </c>
      <c r="BF189" s="127" t="b">
        <f t="shared" ca="1" si="111"/>
        <v>1</v>
      </c>
      <c r="BG189" s="129" t="b">
        <f t="shared" si="112"/>
        <v>0</v>
      </c>
    </row>
    <row r="190" spans="1:59" ht="24.95" customHeight="1" x14ac:dyDescent="0.2">
      <c r="A190" s="74"/>
      <c r="B190" s="69"/>
      <c r="C190" s="75"/>
      <c r="D190" s="68"/>
      <c r="E190" s="68"/>
      <c r="F190" s="67"/>
      <c r="G190" s="67"/>
      <c r="H190" s="67"/>
      <c r="I190" s="67"/>
      <c r="J190" s="70"/>
      <c r="K190" s="71"/>
      <c r="L190" s="72"/>
      <c r="M190" s="72"/>
      <c r="N190" s="72"/>
      <c r="O190" s="72"/>
      <c r="P190" s="72"/>
      <c r="Q190" s="72"/>
      <c r="R190" s="72"/>
      <c r="S190" s="73"/>
      <c r="U190" s="125" t="str">
        <f>IF(W190,VLOOKUP(MIN(X190:AO190),'Data Validation (hidden)'!$B$2:$C$20,2,FALSE),IF(COUNTA(B190:S190)&gt;0,"'Scheme Name' missing but values entered in other columns",""))</f>
        <v/>
      </c>
      <c r="W190" s="126" t="b">
        <f t="shared" si="76"/>
        <v>0</v>
      </c>
      <c r="X190" s="127">
        <f t="shared" si="77"/>
        <v>1</v>
      </c>
      <c r="Y190" s="127">
        <f t="shared" si="78"/>
        <v>2</v>
      </c>
      <c r="Z190" s="127">
        <f t="shared" si="79"/>
        <v>3</v>
      </c>
      <c r="AA190" s="127">
        <f t="shared" si="80"/>
        <v>4</v>
      </c>
      <c r="AB190" s="127">
        <f t="shared" si="81"/>
        <v>5</v>
      </c>
      <c r="AC190" s="127" t="str">
        <f t="shared" si="82"/>
        <v/>
      </c>
      <c r="AD190" s="127" t="str">
        <f t="shared" si="83"/>
        <v/>
      </c>
      <c r="AE190" s="127" t="str">
        <f t="shared" si="84"/>
        <v/>
      </c>
      <c r="AF190" s="127" t="str">
        <f t="shared" si="85"/>
        <v/>
      </c>
      <c r="AG190" s="127">
        <f t="shared" si="86"/>
        <v>10</v>
      </c>
      <c r="AH190" s="127">
        <f t="shared" si="87"/>
        <v>11</v>
      </c>
      <c r="AI190" s="127">
        <f t="shared" si="88"/>
        <v>12</v>
      </c>
      <c r="AJ190" s="127">
        <f t="shared" si="89"/>
        <v>13</v>
      </c>
      <c r="AK190" s="127">
        <f t="shared" si="90"/>
        <v>14</v>
      </c>
      <c r="AL190" s="127">
        <f t="shared" si="91"/>
        <v>15</v>
      </c>
      <c r="AM190" s="127">
        <f t="shared" si="92"/>
        <v>16</v>
      </c>
      <c r="AN190" s="128" t="str">
        <f t="shared" si="93"/>
        <v/>
      </c>
      <c r="AO190" s="127">
        <f t="shared" ca="1" si="94"/>
        <v>17</v>
      </c>
      <c r="AP190" s="127" t="b">
        <f t="shared" ca="1" si="95"/>
        <v>1</v>
      </c>
      <c r="AQ190" s="127" t="b">
        <f t="shared" ca="1" si="96"/>
        <v>1</v>
      </c>
      <c r="AR190" s="127" t="b">
        <f t="shared" si="97"/>
        <v>0</v>
      </c>
      <c r="AS190" s="127" t="b">
        <f t="shared" si="98"/>
        <v>0</v>
      </c>
      <c r="AT190" s="127" t="b">
        <f t="shared" ca="1" si="99"/>
        <v>1</v>
      </c>
      <c r="AU190" s="127" t="b">
        <f t="shared" ca="1" si="100"/>
        <v>1</v>
      </c>
      <c r="AV190" s="127" t="b">
        <f t="shared" ca="1" si="101"/>
        <v>1</v>
      </c>
      <c r="AW190" s="127" t="b">
        <f t="shared" ca="1" si="102"/>
        <v>1</v>
      </c>
      <c r="AX190" s="127" t="b">
        <f t="shared" ca="1" si="103"/>
        <v>1</v>
      </c>
      <c r="AY190" s="127" t="b">
        <f t="shared" ca="1" si="104"/>
        <v>1</v>
      </c>
      <c r="AZ190" s="127" t="b">
        <f t="shared" ca="1" si="105"/>
        <v>1</v>
      </c>
      <c r="BA190" s="127" t="b">
        <f t="shared" ca="1" si="106"/>
        <v>1</v>
      </c>
      <c r="BB190" s="127" t="b">
        <f t="shared" ca="1" si="107"/>
        <v>1</v>
      </c>
      <c r="BC190" s="127" t="b">
        <f t="shared" ca="1" si="108"/>
        <v>1</v>
      </c>
      <c r="BD190" s="127" t="b">
        <f t="shared" ca="1" si="109"/>
        <v>1</v>
      </c>
      <c r="BE190" s="127" t="b">
        <f t="shared" ca="1" si="110"/>
        <v>1</v>
      </c>
      <c r="BF190" s="127" t="b">
        <f t="shared" ca="1" si="111"/>
        <v>1</v>
      </c>
      <c r="BG190" s="129" t="b">
        <f t="shared" si="112"/>
        <v>0</v>
      </c>
    </row>
    <row r="191" spans="1:59" ht="24.95" customHeight="1" x14ac:dyDescent="0.2">
      <c r="A191" s="74"/>
      <c r="B191" s="69"/>
      <c r="C191" s="75"/>
      <c r="D191" s="68"/>
      <c r="E191" s="68"/>
      <c r="F191" s="67"/>
      <c r="G191" s="67"/>
      <c r="H191" s="67"/>
      <c r="I191" s="67"/>
      <c r="J191" s="70"/>
      <c r="K191" s="71"/>
      <c r="L191" s="72"/>
      <c r="M191" s="72"/>
      <c r="N191" s="72"/>
      <c r="O191" s="72"/>
      <c r="P191" s="72"/>
      <c r="Q191" s="72"/>
      <c r="R191" s="72"/>
      <c r="S191" s="73"/>
      <c r="U191" s="125" t="str">
        <f>IF(W191,VLOOKUP(MIN(X191:AO191),'Data Validation (hidden)'!$B$2:$C$20,2,FALSE),IF(COUNTA(B191:S191)&gt;0,"'Scheme Name' missing but values entered in other columns",""))</f>
        <v/>
      </c>
      <c r="W191" s="126" t="b">
        <f t="shared" si="76"/>
        <v>0</v>
      </c>
      <c r="X191" s="127">
        <f t="shared" si="77"/>
        <v>1</v>
      </c>
      <c r="Y191" s="127">
        <f t="shared" si="78"/>
        <v>2</v>
      </c>
      <c r="Z191" s="127">
        <f t="shared" si="79"/>
        <v>3</v>
      </c>
      <c r="AA191" s="127">
        <f t="shared" si="80"/>
        <v>4</v>
      </c>
      <c r="AB191" s="127">
        <f t="shared" si="81"/>
        <v>5</v>
      </c>
      <c r="AC191" s="127" t="str">
        <f t="shared" si="82"/>
        <v/>
      </c>
      <c r="AD191" s="127" t="str">
        <f t="shared" si="83"/>
        <v/>
      </c>
      <c r="AE191" s="127" t="str">
        <f t="shared" si="84"/>
        <v/>
      </c>
      <c r="AF191" s="127" t="str">
        <f t="shared" si="85"/>
        <v/>
      </c>
      <c r="AG191" s="127">
        <f t="shared" si="86"/>
        <v>10</v>
      </c>
      <c r="AH191" s="127">
        <f t="shared" si="87"/>
        <v>11</v>
      </c>
      <c r="AI191" s="127">
        <f t="shared" si="88"/>
        <v>12</v>
      </c>
      <c r="AJ191" s="127">
        <f t="shared" si="89"/>
        <v>13</v>
      </c>
      <c r="AK191" s="127">
        <f t="shared" si="90"/>
        <v>14</v>
      </c>
      <c r="AL191" s="127">
        <f t="shared" si="91"/>
        <v>15</v>
      </c>
      <c r="AM191" s="127">
        <f t="shared" si="92"/>
        <v>16</v>
      </c>
      <c r="AN191" s="128" t="str">
        <f t="shared" si="93"/>
        <v/>
      </c>
      <c r="AO191" s="127">
        <f t="shared" ca="1" si="94"/>
        <v>17</v>
      </c>
      <c r="AP191" s="127" t="b">
        <f t="shared" ca="1" si="95"/>
        <v>1</v>
      </c>
      <c r="AQ191" s="127" t="b">
        <f t="shared" ca="1" si="96"/>
        <v>1</v>
      </c>
      <c r="AR191" s="127" t="b">
        <f t="shared" si="97"/>
        <v>0</v>
      </c>
      <c r="AS191" s="127" t="b">
        <f t="shared" si="98"/>
        <v>0</v>
      </c>
      <c r="AT191" s="127" t="b">
        <f t="shared" ca="1" si="99"/>
        <v>1</v>
      </c>
      <c r="AU191" s="127" t="b">
        <f t="shared" ca="1" si="100"/>
        <v>1</v>
      </c>
      <c r="AV191" s="127" t="b">
        <f t="shared" ca="1" si="101"/>
        <v>1</v>
      </c>
      <c r="AW191" s="127" t="b">
        <f t="shared" ca="1" si="102"/>
        <v>1</v>
      </c>
      <c r="AX191" s="127" t="b">
        <f t="shared" ca="1" si="103"/>
        <v>1</v>
      </c>
      <c r="AY191" s="127" t="b">
        <f t="shared" ca="1" si="104"/>
        <v>1</v>
      </c>
      <c r="AZ191" s="127" t="b">
        <f t="shared" ca="1" si="105"/>
        <v>1</v>
      </c>
      <c r="BA191" s="127" t="b">
        <f t="shared" ca="1" si="106"/>
        <v>1</v>
      </c>
      <c r="BB191" s="127" t="b">
        <f t="shared" ca="1" si="107"/>
        <v>1</v>
      </c>
      <c r="BC191" s="127" t="b">
        <f t="shared" ca="1" si="108"/>
        <v>1</v>
      </c>
      <c r="BD191" s="127" t="b">
        <f t="shared" ca="1" si="109"/>
        <v>1</v>
      </c>
      <c r="BE191" s="127" t="b">
        <f t="shared" ca="1" si="110"/>
        <v>1</v>
      </c>
      <c r="BF191" s="127" t="b">
        <f t="shared" ca="1" si="111"/>
        <v>1</v>
      </c>
      <c r="BG191" s="129" t="b">
        <f t="shared" si="112"/>
        <v>0</v>
      </c>
    </row>
    <row r="192" spans="1:59" ht="24.95" customHeight="1" x14ac:dyDescent="0.2">
      <c r="A192" s="74"/>
      <c r="B192" s="69"/>
      <c r="C192" s="75"/>
      <c r="D192" s="68"/>
      <c r="E192" s="68"/>
      <c r="F192" s="67"/>
      <c r="G192" s="67"/>
      <c r="H192" s="67"/>
      <c r="I192" s="67"/>
      <c r="J192" s="70"/>
      <c r="K192" s="71"/>
      <c r="L192" s="72"/>
      <c r="M192" s="72"/>
      <c r="N192" s="72"/>
      <c r="O192" s="72"/>
      <c r="P192" s="72"/>
      <c r="Q192" s="72"/>
      <c r="R192" s="72"/>
      <c r="S192" s="73"/>
      <c r="U192" s="125" t="str">
        <f>IF(W192,VLOOKUP(MIN(X192:AO192),'Data Validation (hidden)'!$B$2:$C$20,2,FALSE),IF(COUNTA(B192:S192)&gt;0,"'Scheme Name' missing but values entered in other columns",""))</f>
        <v/>
      </c>
      <c r="W192" s="126" t="b">
        <f t="shared" si="76"/>
        <v>0</v>
      </c>
      <c r="X192" s="127">
        <f t="shared" si="77"/>
        <v>1</v>
      </c>
      <c r="Y192" s="127">
        <f t="shared" si="78"/>
        <v>2</v>
      </c>
      <c r="Z192" s="127">
        <f t="shared" si="79"/>
        <v>3</v>
      </c>
      <c r="AA192" s="127">
        <f t="shared" si="80"/>
        <v>4</v>
      </c>
      <c r="AB192" s="127">
        <f t="shared" si="81"/>
        <v>5</v>
      </c>
      <c r="AC192" s="127" t="str">
        <f t="shared" si="82"/>
        <v/>
      </c>
      <c r="AD192" s="127" t="str">
        <f t="shared" si="83"/>
        <v/>
      </c>
      <c r="AE192" s="127" t="str">
        <f t="shared" si="84"/>
        <v/>
      </c>
      <c r="AF192" s="127" t="str">
        <f t="shared" si="85"/>
        <v/>
      </c>
      <c r="AG192" s="127">
        <f t="shared" si="86"/>
        <v>10</v>
      </c>
      <c r="AH192" s="127">
        <f t="shared" si="87"/>
        <v>11</v>
      </c>
      <c r="AI192" s="127">
        <f t="shared" si="88"/>
        <v>12</v>
      </c>
      <c r="AJ192" s="127">
        <f t="shared" si="89"/>
        <v>13</v>
      </c>
      <c r="AK192" s="127">
        <f t="shared" si="90"/>
        <v>14</v>
      </c>
      <c r="AL192" s="127">
        <f t="shared" si="91"/>
        <v>15</v>
      </c>
      <c r="AM192" s="127">
        <f t="shared" si="92"/>
        <v>16</v>
      </c>
      <c r="AN192" s="128" t="str">
        <f t="shared" si="93"/>
        <v/>
      </c>
      <c r="AO192" s="127">
        <f t="shared" ca="1" si="94"/>
        <v>17</v>
      </c>
      <c r="AP192" s="127" t="b">
        <f t="shared" ca="1" si="95"/>
        <v>1</v>
      </c>
      <c r="AQ192" s="127" t="b">
        <f t="shared" ca="1" si="96"/>
        <v>1</v>
      </c>
      <c r="AR192" s="127" t="b">
        <f t="shared" si="97"/>
        <v>0</v>
      </c>
      <c r="AS192" s="127" t="b">
        <f t="shared" si="98"/>
        <v>0</v>
      </c>
      <c r="AT192" s="127" t="b">
        <f t="shared" ca="1" si="99"/>
        <v>1</v>
      </c>
      <c r="AU192" s="127" t="b">
        <f t="shared" ca="1" si="100"/>
        <v>1</v>
      </c>
      <c r="AV192" s="127" t="b">
        <f t="shared" ca="1" si="101"/>
        <v>1</v>
      </c>
      <c r="AW192" s="127" t="b">
        <f t="shared" ca="1" si="102"/>
        <v>1</v>
      </c>
      <c r="AX192" s="127" t="b">
        <f t="shared" ca="1" si="103"/>
        <v>1</v>
      </c>
      <c r="AY192" s="127" t="b">
        <f t="shared" ca="1" si="104"/>
        <v>1</v>
      </c>
      <c r="AZ192" s="127" t="b">
        <f t="shared" ca="1" si="105"/>
        <v>1</v>
      </c>
      <c r="BA192" s="127" t="b">
        <f t="shared" ca="1" si="106"/>
        <v>1</v>
      </c>
      <c r="BB192" s="127" t="b">
        <f t="shared" ca="1" si="107"/>
        <v>1</v>
      </c>
      <c r="BC192" s="127" t="b">
        <f t="shared" ca="1" si="108"/>
        <v>1</v>
      </c>
      <c r="BD192" s="127" t="b">
        <f t="shared" ca="1" si="109"/>
        <v>1</v>
      </c>
      <c r="BE192" s="127" t="b">
        <f t="shared" ca="1" si="110"/>
        <v>1</v>
      </c>
      <c r="BF192" s="127" t="b">
        <f t="shared" ca="1" si="111"/>
        <v>1</v>
      </c>
      <c r="BG192" s="129" t="b">
        <f t="shared" si="112"/>
        <v>0</v>
      </c>
    </row>
    <row r="193" spans="1:59" ht="24.95" customHeight="1" x14ac:dyDescent="0.2">
      <c r="A193" s="74"/>
      <c r="B193" s="69"/>
      <c r="C193" s="75"/>
      <c r="D193" s="68"/>
      <c r="E193" s="68"/>
      <c r="F193" s="67"/>
      <c r="G193" s="67"/>
      <c r="H193" s="67"/>
      <c r="I193" s="67"/>
      <c r="J193" s="70"/>
      <c r="K193" s="71"/>
      <c r="L193" s="72"/>
      <c r="M193" s="72"/>
      <c r="N193" s="72"/>
      <c r="O193" s="72"/>
      <c r="P193" s="72"/>
      <c r="Q193" s="72"/>
      <c r="R193" s="72"/>
      <c r="S193" s="73"/>
      <c r="U193" s="125" t="str">
        <f>IF(W193,VLOOKUP(MIN(X193:AO193),'Data Validation (hidden)'!$B$2:$C$20,2,FALSE),IF(COUNTA(B193:S193)&gt;0,"'Scheme Name' missing but values entered in other columns",""))</f>
        <v/>
      </c>
      <c r="W193" s="126" t="b">
        <f t="shared" si="76"/>
        <v>0</v>
      </c>
      <c r="X193" s="127">
        <f t="shared" si="77"/>
        <v>1</v>
      </c>
      <c r="Y193" s="127">
        <f t="shared" si="78"/>
        <v>2</v>
      </c>
      <c r="Z193" s="127">
        <f t="shared" si="79"/>
        <v>3</v>
      </c>
      <c r="AA193" s="127">
        <f t="shared" si="80"/>
        <v>4</v>
      </c>
      <c r="AB193" s="127">
        <f t="shared" si="81"/>
        <v>5</v>
      </c>
      <c r="AC193" s="127" t="str">
        <f t="shared" si="82"/>
        <v/>
      </c>
      <c r="AD193" s="127" t="str">
        <f t="shared" si="83"/>
        <v/>
      </c>
      <c r="AE193" s="127" t="str">
        <f t="shared" si="84"/>
        <v/>
      </c>
      <c r="AF193" s="127" t="str">
        <f t="shared" si="85"/>
        <v/>
      </c>
      <c r="AG193" s="127">
        <f t="shared" si="86"/>
        <v>10</v>
      </c>
      <c r="AH193" s="127">
        <f t="shared" si="87"/>
        <v>11</v>
      </c>
      <c r="AI193" s="127">
        <f t="shared" si="88"/>
        <v>12</v>
      </c>
      <c r="AJ193" s="127">
        <f t="shared" si="89"/>
        <v>13</v>
      </c>
      <c r="AK193" s="127">
        <f t="shared" si="90"/>
        <v>14</v>
      </c>
      <c r="AL193" s="127">
        <f t="shared" si="91"/>
        <v>15</v>
      </c>
      <c r="AM193" s="127">
        <f t="shared" si="92"/>
        <v>16</v>
      </c>
      <c r="AN193" s="128" t="str">
        <f t="shared" si="93"/>
        <v/>
      </c>
      <c r="AO193" s="127">
        <f t="shared" ca="1" si="94"/>
        <v>17</v>
      </c>
      <c r="AP193" s="127" t="b">
        <f t="shared" ca="1" si="95"/>
        <v>1</v>
      </c>
      <c r="AQ193" s="127" t="b">
        <f t="shared" ca="1" si="96"/>
        <v>1</v>
      </c>
      <c r="AR193" s="127" t="b">
        <f t="shared" si="97"/>
        <v>0</v>
      </c>
      <c r="AS193" s="127" t="b">
        <f t="shared" si="98"/>
        <v>0</v>
      </c>
      <c r="AT193" s="127" t="b">
        <f t="shared" ca="1" si="99"/>
        <v>1</v>
      </c>
      <c r="AU193" s="127" t="b">
        <f t="shared" ca="1" si="100"/>
        <v>1</v>
      </c>
      <c r="AV193" s="127" t="b">
        <f t="shared" ca="1" si="101"/>
        <v>1</v>
      </c>
      <c r="AW193" s="127" t="b">
        <f t="shared" ca="1" si="102"/>
        <v>1</v>
      </c>
      <c r="AX193" s="127" t="b">
        <f t="shared" ca="1" si="103"/>
        <v>1</v>
      </c>
      <c r="AY193" s="127" t="b">
        <f t="shared" ca="1" si="104"/>
        <v>1</v>
      </c>
      <c r="AZ193" s="127" t="b">
        <f t="shared" ca="1" si="105"/>
        <v>1</v>
      </c>
      <c r="BA193" s="127" t="b">
        <f t="shared" ca="1" si="106"/>
        <v>1</v>
      </c>
      <c r="BB193" s="127" t="b">
        <f t="shared" ca="1" si="107"/>
        <v>1</v>
      </c>
      <c r="BC193" s="127" t="b">
        <f t="shared" ca="1" si="108"/>
        <v>1</v>
      </c>
      <c r="BD193" s="127" t="b">
        <f t="shared" ca="1" si="109"/>
        <v>1</v>
      </c>
      <c r="BE193" s="127" t="b">
        <f t="shared" ca="1" si="110"/>
        <v>1</v>
      </c>
      <c r="BF193" s="127" t="b">
        <f t="shared" ca="1" si="111"/>
        <v>1</v>
      </c>
      <c r="BG193" s="129" t="b">
        <f t="shared" si="112"/>
        <v>0</v>
      </c>
    </row>
    <row r="194" spans="1:59" ht="24.95" customHeight="1" x14ac:dyDescent="0.2">
      <c r="A194" s="74"/>
      <c r="B194" s="69"/>
      <c r="C194" s="75"/>
      <c r="D194" s="68"/>
      <c r="E194" s="68"/>
      <c r="F194" s="67"/>
      <c r="G194" s="67"/>
      <c r="H194" s="67"/>
      <c r="I194" s="67"/>
      <c r="J194" s="70"/>
      <c r="K194" s="71"/>
      <c r="L194" s="72"/>
      <c r="M194" s="72"/>
      <c r="N194" s="72"/>
      <c r="O194" s="72"/>
      <c r="P194" s="72"/>
      <c r="Q194" s="72"/>
      <c r="R194" s="72"/>
      <c r="S194" s="73"/>
      <c r="U194" s="125" t="str">
        <f>IF(W194,VLOOKUP(MIN(X194:AO194),'Data Validation (hidden)'!$B$2:$C$20,2,FALSE),IF(COUNTA(B194:S194)&gt;0,"'Scheme Name' missing but values entered in other columns",""))</f>
        <v/>
      </c>
      <c r="W194" s="126" t="b">
        <f t="shared" si="76"/>
        <v>0</v>
      </c>
      <c r="X194" s="127">
        <f t="shared" si="77"/>
        <v>1</v>
      </c>
      <c r="Y194" s="127">
        <f t="shared" si="78"/>
        <v>2</v>
      </c>
      <c r="Z194" s="127">
        <f t="shared" si="79"/>
        <v>3</v>
      </c>
      <c r="AA194" s="127">
        <f t="shared" si="80"/>
        <v>4</v>
      </c>
      <c r="AB194" s="127">
        <f t="shared" si="81"/>
        <v>5</v>
      </c>
      <c r="AC194" s="127" t="str">
        <f t="shared" si="82"/>
        <v/>
      </c>
      <c r="AD194" s="127" t="str">
        <f t="shared" si="83"/>
        <v/>
      </c>
      <c r="AE194" s="127" t="str">
        <f t="shared" si="84"/>
        <v/>
      </c>
      <c r="AF194" s="127" t="str">
        <f t="shared" si="85"/>
        <v/>
      </c>
      <c r="AG194" s="127">
        <f t="shared" si="86"/>
        <v>10</v>
      </c>
      <c r="AH194" s="127">
        <f t="shared" si="87"/>
        <v>11</v>
      </c>
      <c r="AI194" s="127">
        <f t="shared" si="88"/>
        <v>12</v>
      </c>
      <c r="AJ194" s="127">
        <f t="shared" si="89"/>
        <v>13</v>
      </c>
      <c r="AK194" s="127">
        <f t="shared" si="90"/>
        <v>14</v>
      </c>
      <c r="AL194" s="127">
        <f t="shared" si="91"/>
        <v>15</v>
      </c>
      <c r="AM194" s="127">
        <f t="shared" si="92"/>
        <v>16</v>
      </c>
      <c r="AN194" s="128" t="str">
        <f t="shared" si="93"/>
        <v/>
      </c>
      <c r="AO194" s="127">
        <f t="shared" ca="1" si="94"/>
        <v>17</v>
      </c>
      <c r="AP194" s="127" t="b">
        <f t="shared" ca="1" si="95"/>
        <v>1</v>
      </c>
      <c r="AQ194" s="127" t="b">
        <f t="shared" ca="1" si="96"/>
        <v>1</v>
      </c>
      <c r="AR194" s="127" t="b">
        <f t="shared" si="97"/>
        <v>0</v>
      </c>
      <c r="AS194" s="127" t="b">
        <f t="shared" si="98"/>
        <v>0</v>
      </c>
      <c r="AT194" s="127" t="b">
        <f t="shared" ca="1" si="99"/>
        <v>1</v>
      </c>
      <c r="AU194" s="127" t="b">
        <f t="shared" ca="1" si="100"/>
        <v>1</v>
      </c>
      <c r="AV194" s="127" t="b">
        <f t="shared" ca="1" si="101"/>
        <v>1</v>
      </c>
      <c r="AW194" s="127" t="b">
        <f t="shared" ca="1" si="102"/>
        <v>1</v>
      </c>
      <c r="AX194" s="127" t="b">
        <f t="shared" ca="1" si="103"/>
        <v>1</v>
      </c>
      <c r="AY194" s="127" t="b">
        <f t="shared" ca="1" si="104"/>
        <v>1</v>
      </c>
      <c r="AZ194" s="127" t="b">
        <f t="shared" ca="1" si="105"/>
        <v>1</v>
      </c>
      <c r="BA194" s="127" t="b">
        <f t="shared" ca="1" si="106"/>
        <v>1</v>
      </c>
      <c r="BB194" s="127" t="b">
        <f t="shared" ca="1" si="107"/>
        <v>1</v>
      </c>
      <c r="BC194" s="127" t="b">
        <f t="shared" ca="1" si="108"/>
        <v>1</v>
      </c>
      <c r="BD194" s="127" t="b">
        <f t="shared" ca="1" si="109"/>
        <v>1</v>
      </c>
      <c r="BE194" s="127" t="b">
        <f t="shared" ca="1" si="110"/>
        <v>1</v>
      </c>
      <c r="BF194" s="127" t="b">
        <f t="shared" ca="1" si="111"/>
        <v>1</v>
      </c>
      <c r="BG194" s="129" t="b">
        <f t="shared" si="112"/>
        <v>0</v>
      </c>
    </row>
    <row r="195" spans="1:59" ht="24.95" customHeight="1" x14ac:dyDescent="0.2">
      <c r="A195" s="74"/>
      <c r="B195" s="69"/>
      <c r="C195" s="75"/>
      <c r="D195" s="68"/>
      <c r="E195" s="68"/>
      <c r="F195" s="67"/>
      <c r="G195" s="67"/>
      <c r="H195" s="67"/>
      <c r="I195" s="67"/>
      <c r="J195" s="70"/>
      <c r="K195" s="71"/>
      <c r="L195" s="72"/>
      <c r="M195" s="72"/>
      <c r="N195" s="72"/>
      <c r="O195" s="72"/>
      <c r="P195" s="72"/>
      <c r="Q195" s="72"/>
      <c r="R195" s="72"/>
      <c r="S195" s="73"/>
      <c r="U195" s="125" t="str">
        <f>IF(W195,VLOOKUP(MIN(X195:AO195),'Data Validation (hidden)'!$B$2:$C$20,2,FALSE),IF(COUNTA(B195:S195)&gt;0,"'Scheme Name' missing but values entered in other columns",""))</f>
        <v/>
      </c>
      <c r="W195" s="126" t="b">
        <f t="shared" si="76"/>
        <v>0</v>
      </c>
      <c r="X195" s="127">
        <f t="shared" si="77"/>
        <v>1</v>
      </c>
      <c r="Y195" s="127">
        <f t="shared" si="78"/>
        <v>2</v>
      </c>
      <c r="Z195" s="127">
        <f t="shared" si="79"/>
        <v>3</v>
      </c>
      <c r="AA195" s="127">
        <f t="shared" si="80"/>
        <v>4</v>
      </c>
      <c r="AB195" s="127">
        <f t="shared" si="81"/>
        <v>5</v>
      </c>
      <c r="AC195" s="127" t="str">
        <f t="shared" si="82"/>
        <v/>
      </c>
      <c r="AD195" s="127" t="str">
        <f t="shared" si="83"/>
        <v/>
      </c>
      <c r="AE195" s="127" t="str">
        <f t="shared" si="84"/>
        <v/>
      </c>
      <c r="AF195" s="127" t="str">
        <f t="shared" si="85"/>
        <v/>
      </c>
      <c r="AG195" s="127">
        <f t="shared" si="86"/>
        <v>10</v>
      </c>
      <c r="AH195" s="127">
        <f t="shared" si="87"/>
        <v>11</v>
      </c>
      <c r="AI195" s="127">
        <f t="shared" si="88"/>
        <v>12</v>
      </c>
      <c r="AJ195" s="127">
        <f t="shared" si="89"/>
        <v>13</v>
      </c>
      <c r="AK195" s="127">
        <f t="shared" si="90"/>
        <v>14</v>
      </c>
      <c r="AL195" s="127">
        <f t="shared" si="91"/>
        <v>15</v>
      </c>
      <c r="AM195" s="127">
        <f t="shared" si="92"/>
        <v>16</v>
      </c>
      <c r="AN195" s="128" t="str">
        <f t="shared" si="93"/>
        <v/>
      </c>
      <c r="AO195" s="127">
        <f t="shared" ca="1" si="94"/>
        <v>17</v>
      </c>
      <c r="AP195" s="127" t="b">
        <f t="shared" ca="1" si="95"/>
        <v>1</v>
      </c>
      <c r="AQ195" s="127" t="b">
        <f t="shared" ca="1" si="96"/>
        <v>1</v>
      </c>
      <c r="AR195" s="127" t="b">
        <f t="shared" si="97"/>
        <v>0</v>
      </c>
      <c r="AS195" s="127" t="b">
        <f t="shared" si="98"/>
        <v>0</v>
      </c>
      <c r="AT195" s="127" t="b">
        <f t="shared" ca="1" si="99"/>
        <v>1</v>
      </c>
      <c r="AU195" s="127" t="b">
        <f t="shared" ca="1" si="100"/>
        <v>1</v>
      </c>
      <c r="AV195" s="127" t="b">
        <f t="shared" ca="1" si="101"/>
        <v>1</v>
      </c>
      <c r="AW195" s="127" t="b">
        <f t="shared" ca="1" si="102"/>
        <v>1</v>
      </c>
      <c r="AX195" s="127" t="b">
        <f t="shared" ca="1" si="103"/>
        <v>1</v>
      </c>
      <c r="AY195" s="127" t="b">
        <f t="shared" ca="1" si="104"/>
        <v>1</v>
      </c>
      <c r="AZ195" s="127" t="b">
        <f t="shared" ca="1" si="105"/>
        <v>1</v>
      </c>
      <c r="BA195" s="127" t="b">
        <f t="shared" ca="1" si="106"/>
        <v>1</v>
      </c>
      <c r="BB195" s="127" t="b">
        <f t="shared" ca="1" si="107"/>
        <v>1</v>
      </c>
      <c r="BC195" s="127" t="b">
        <f t="shared" ca="1" si="108"/>
        <v>1</v>
      </c>
      <c r="BD195" s="127" t="b">
        <f t="shared" ca="1" si="109"/>
        <v>1</v>
      </c>
      <c r="BE195" s="127" t="b">
        <f t="shared" ca="1" si="110"/>
        <v>1</v>
      </c>
      <c r="BF195" s="127" t="b">
        <f t="shared" ca="1" si="111"/>
        <v>1</v>
      </c>
      <c r="BG195" s="129" t="b">
        <f t="shared" si="112"/>
        <v>0</v>
      </c>
    </row>
    <row r="196" spans="1:59" ht="24.95" customHeight="1" x14ac:dyDescent="0.2">
      <c r="A196" s="74"/>
      <c r="B196" s="69"/>
      <c r="C196" s="75"/>
      <c r="D196" s="68"/>
      <c r="E196" s="68"/>
      <c r="F196" s="67"/>
      <c r="G196" s="67"/>
      <c r="H196" s="67"/>
      <c r="I196" s="67"/>
      <c r="J196" s="70"/>
      <c r="K196" s="71"/>
      <c r="L196" s="72"/>
      <c r="M196" s="72"/>
      <c r="N196" s="72"/>
      <c r="O196" s="72"/>
      <c r="P196" s="72"/>
      <c r="Q196" s="72"/>
      <c r="R196" s="72"/>
      <c r="S196" s="73"/>
      <c r="U196" s="125" t="str">
        <f>IF(W196,VLOOKUP(MIN(X196:AO196),'Data Validation (hidden)'!$B$2:$C$20,2,FALSE),IF(COUNTA(B196:S196)&gt;0,"'Scheme Name' missing but values entered in other columns",""))</f>
        <v/>
      </c>
      <c r="W196" s="126" t="b">
        <f t="shared" si="76"/>
        <v>0</v>
      </c>
      <c r="X196" s="127">
        <f t="shared" si="77"/>
        <v>1</v>
      </c>
      <c r="Y196" s="127">
        <f t="shared" si="78"/>
        <v>2</v>
      </c>
      <c r="Z196" s="127">
        <f t="shared" si="79"/>
        <v>3</v>
      </c>
      <c r="AA196" s="127">
        <f t="shared" si="80"/>
        <v>4</v>
      </c>
      <c r="AB196" s="127">
        <f t="shared" si="81"/>
        <v>5</v>
      </c>
      <c r="AC196" s="127" t="str">
        <f t="shared" si="82"/>
        <v/>
      </c>
      <c r="AD196" s="127" t="str">
        <f t="shared" si="83"/>
        <v/>
      </c>
      <c r="AE196" s="127" t="str">
        <f t="shared" si="84"/>
        <v/>
      </c>
      <c r="AF196" s="127" t="str">
        <f t="shared" si="85"/>
        <v/>
      </c>
      <c r="AG196" s="127">
        <f t="shared" si="86"/>
        <v>10</v>
      </c>
      <c r="AH196" s="127">
        <f t="shared" si="87"/>
        <v>11</v>
      </c>
      <c r="AI196" s="127">
        <f t="shared" si="88"/>
        <v>12</v>
      </c>
      <c r="AJ196" s="127">
        <f t="shared" si="89"/>
        <v>13</v>
      </c>
      <c r="AK196" s="127">
        <f t="shared" si="90"/>
        <v>14</v>
      </c>
      <c r="AL196" s="127">
        <f t="shared" si="91"/>
        <v>15</v>
      </c>
      <c r="AM196" s="127">
        <f t="shared" si="92"/>
        <v>16</v>
      </c>
      <c r="AN196" s="128" t="str">
        <f t="shared" si="93"/>
        <v/>
      </c>
      <c r="AO196" s="127">
        <f t="shared" ca="1" si="94"/>
        <v>17</v>
      </c>
      <c r="AP196" s="127" t="b">
        <f t="shared" ca="1" si="95"/>
        <v>1</v>
      </c>
      <c r="AQ196" s="127" t="b">
        <f t="shared" ca="1" si="96"/>
        <v>1</v>
      </c>
      <c r="AR196" s="127" t="b">
        <f t="shared" si="97"/>
        <v>0</v>
      </c>
      <c r="AS196" s="127" t="b">
        <f t="shared" si="98"/>
        <v>0</v>
      </c>
      <c r="AT196" s="127" t="b">
        <f t="shared" ca="1" si="99"/>
        <v>1</v>
      </c>
      <c r="AU196" s="127" t="b">
        <f t="shared" ca="1" si="100"/>
        <v>1</v>
      </c>
      <c r="AV196" s="127" t="b">
        <f t="shared" ca="1" si="101"/>
        <v>1</v>
      </c>
      <c r="AW196" s="127" t="b">
        <f t="shared" ca="1" si="102"/>
        <v>1</v>
      </c>
      <c r="AX196" s="127" t="b">
        <f t="shared" ca="1" si="103"/>
        <v>1</v>
      </c>
      <c r="AY196" s="127" t="b">
        <f t="shared" ca="1" si="104"/>
        <v>1</v>
      </c>
      <c r="AZ196" s="127" t="b">
        <f t="shared" ca="1" si="105"/>
        <v>1</v>
      </c>
      <c r="BA196" s="127" t="b">
        <f t="shared" ca="1" si="106"/>
        <v>1</v>
      </c>
      <c r="BB196" s="127" t="b">
        <f t="shared" ca="1" si="107"/>
        <v>1</v>
      </c>
      <c r="BC196" s="127" t="b">
        <f t="shared" ca="1" si="108"/>
        <v>1</v>
      </c>
      <c r="BD196" s="127" t="b">
        <f t="shared" ca="1" si="109"/>
        <v>1</v>
      </c>
      <c r="BE196" s="127" t="b">
        <f t="shared" ca="1" si="110"/>
        <v>1</v>
      </c>
      <c r="BF196" s="127" t="b">
        <f t="shared" ca="1" si="111"/>
        <v>1</v>
      </c>
      <c r="BG196" s="129" t="b">
        <f t="shared" si="112"/>
        <v>0</v>
      </c>
    </row>
    <row r="197" spans="1:59" ht="24.95" customHeight="1" x14ac:dyDescent="0.2">
      <c r="A197" s="74"/>
      <c r="B197" s="69"/>
      <c r="C197" s="75"/>
      <c r="D197" s="68"/>
      <c r="E197" s="68"/>
      <c r="F197" s="67"/>
      <c r="G197" s="67"/>
      <c r="H197" s="67"/>
      <c r="I197" s="67"/>
      <c r="J197" s="70"/>
      <c r="K197" s="71"/>
      <c r="L197" s="72"/>
      <c r="M197" s="72"/>
      <c r="N197" s="72"/>
      <c r="O197" s="72"/>
      <c r="P197" s="72"/>
      <c r="Q197" s="72"/>
      <c r="R197" s="72"/>
      <c r="S197" s="73"/>
      <c r="U197" s="125" t="str">
        <f>IF(W197,VLOOKUP(MIN(X197:AO197),'Data Validation (hidden)'!$B$2:$C$20,2,FALSE),IF(COUNTA(B197:S197)&gt;0,"'Scheme Name' missing but values entered in other columns",""))</f>
        <v/>
      </c>
      <c r="W197" s="126" t="b">
        <f t="shared" si="76"/>
        <v>0</v>
      </c>
      <c r="X197" s="127">
        <f t="shared" si="77"/>
        <v>1</v>
      </c>
      <c r="Y197" s="127">
        <f t="shared" si="78"/>
        <v>2</v>
      </c>
      <c r="Z197" s="127">
        <f t="shared" si="79"/>
        <v>3</v>
      </c>
      <c r="AA197" s="127">
        <f t="shared" si="80"/>
        <v>4</v>
      </c>
      <c r="AB197" s="127">
        <f t="shared" si="81"/>
        <v>5</v>
      </c>
      <c r="AC197" s="127" t="str">
        <f t="shared" si="82"/>
        <v/>
      </c>
      <c r="AD197" s="127" t="str">
        <f t="shared" si="83"/>
        <v/>
      </c>
      <c r="AE197" s="127" t="str">
        <f t="shared" si="84"/>
        <v/>
      </c>
      <c r="AF197" s="127" t="str">
        <f t="shared" si="85"/>
        <v/>
      </c>
      <c r="AG197" s="127">
        <f t="shared" si="86"/>
        <v>10</v>
      </c>
      <c r="AH197" s="127">
        <f t="shared" si="87"/>
        <v>11</v>
      </c>
      <c r="AI197" s="127">
        <f t="shared" si="88"/>
        <v>12</v>
      </c>
      <c r="AJ197" s="127">
        <f t="shared" si="89"/>
        <v>13</v>
      </c>
      <c r="AK197" s="127">
        <f t="shared" si="90"/>
        <v>14</v>
      </c>
      <c r="AL197" s="127">
        <f t="shared" si="91"/>
        <v>15</v>
      </c>
      <c r="AM197" s="127">
        <f t="shared" si="92"/>
        <v>16</v>
      </c>
      <c r="AN197" s="128" t="str">
        <f t="shared" si="93"/>
        <v/>
      </c>
      <c r="AO197" s="127">
        <f t="shared" ca="1" si="94"/>
        <v>17</v>
      </c>
      <c r="AP197" s="127" t="b">
        <f t="shared" ca="1" si="95"/>
        <v>1</v>
      </c>
      <c r="AQ197" s="127" t="b">
        <f t="shared" ca="1" si="96"/>
        <v>1</v>
      </c>
      <c r="AR197" s="127" t="b">
        <f t="shared" si="97"/>
        <v>0</v>
      </c>
      <c r="AS197" s="127" t="b">
        <f t="shared" si="98"/>
        <v>0</v>
      </c>
      <c r="AT197" s="127" t="b">
        <f t="shared" ca="1" si="99"/>
        <v>1</v>
      </c>
      <c r="AU197" s="127" t="b">
        <f t="shared" ca="1" si="100"/>
        <v>1</v>
      </c>
      <c r="AV197" s="127" t="b">
        <f t="shared" ca="1" si="101"/>
        <v>1</v>
      </c>
      <c r="AW197" s="127" t="b">
        <f t="shared" ca="1" si="102"/>
        <v>1</v>
      </c>
      <c r="AX197" s="127" t="b">
        <f t="shared" ca="1" si="103"/>
        <v>1</v>
      </c>
      <c r="AY197" s="127" t="b">
        <f t="shared" ca="1" si="104"/>
        <v>1</v>
      </c>
      <c r="AZ197" s="127" t="b">
        <f t="shared" ca="1" si="105"/>
        <v>1</v>
      </c>
      <c r="BA197" s="127" t="b">
        <f t="shared" ca="1" si="106"/>
        <v>1</v>
      </c>
      <c r="BB197" s="127" t="b">
        <f t="shared" ca="1" si="107"/>
        <v>1</v>
      </c>
      <c r="BC197" s="127" t="b">
        <f t="shared" ca="1" si="108"/>
        <v>1</v>
      </c>
      <c r="BD197" s="127" t="b">
        <f t="shared" ca="1" si="109"/>
        <v>1</v>
      </c>
      <c r="BE197" s="127" t="b">
        <f t="shared" ca="1" si="110"/>
        <v>1</v>
      </c>
      <c r="BF197" s="127" t="b">
        <f t="shared" ca="1" si="111"/>
        <v>1</v>
      </c>
      <c r="BG197" s="129" t="b">
        <f t="shared" si="112"/>
        <v>0</v>
      </c>
    </row>
    <row r="198" spans="1:59" ht="24.95" customHeight="1" x14ac:dyDescent="0.2">
      <c r="A198" s="74"/>
      <c r="B198" s="69"/>
      <c r="C198" s="75"/>
      <c r="D198" s="68"/>
      <c r="E198" s="68"/>
      <c r="F198" s="67"/>
      <c r="G198" s="67"/>
      <c r="H198" s="67"/>
      <c r="I198" s="67"/>
      <c r="J198" s="70"/>
      <c r="K198" s="71"/>
      <c r="L198" s="72"/>
      <c r="M198" s="72"/>
      <c r="N198" s="72"/>
      <c r="O198" s="72"/>
      <c r="P198" s="72"/>
      <c r="Q198" s="72"/>
      <c r="R198" s="72"/>
      <c r="S198" s="73"/>
      <c r="U198" s="125" t="str">
        <f>IF(W198,VLOOKUP(MIN(X198:AO198),'Data Validation (hidden)'!$B$2:$C$20,2,FALSE),IF(COUNTA(B198:S198)&gt;0,"'Scheme Name' missing but values entered in other columns",""))</f>
        <v/>
      </c>
      <c r="W198" s="126" t="b">
        <f t="shared" si="76"/>
        <v>0</v>
      </c>
      <c r="X198" s="127">
        <f t="shared" si="77"/>
        <v>1</v>
      </c>
      <c r="Y198" s="127">
        <f t="shared" si="78"/>
        <v>2</v>
      </c>
      <c r="Z198" s="127">
        <f t="shared" si="79"/>
        <v>3</v>
      </c>
      <c r="AA198" s="127">
        <f t="shared" si="80"/>
        <v>4</v>
      </c>
      <c r="AB198" s="127">
        <f t="shared" si="81"/>
        <v>5</v>
      </c>
      <c r="AC198" s="127" t="str">
        <f t="shared" si="82"/>
        <v/>
      </c>
      <c r="AD198" s="127" t="str">
        <f t="shared" si="83"/>
        <v/>
      </c>
      <c r="AE198" s="127" t="str">
        <f t="shared" si="84"/>
        <v/>
      </c>
      <c r="AF198" s="127" t="str">
        <f t="shared" si="85"/>
        <v/>
      </c>
      <c r="AG198" s="127">
        <f t="shared" si="86"/>
        <v>10</v>
      </c>
      <c r="AH198" s="127">
        <f t="shared" si="87"/>
        <v>11</v>
      </c>
      <c r="AI198" s="127">
        <f t="shared" si="88"/>
        <v>12</v>
      </c>
      <c r="AJ198" s="127">
        <f t="shared" si="89"/>
        <v>13</v>
      </c>
      <c r="AK198" s="127">
        <f t="shared" si="90"/>
        <v>14</v>
      </c>
      <c r="AL198" s="127">
        <f t="shared" si="91"/>
        <v>15</v>
      </c>
      <c r="AM198" s="127">
        <f t="shared" si="92"/>
        <v>16</v>
      </c>
      <c r="AN198" s="128" t="str">
        <f t="shared" si="93"/>
        <v/>
      </c>
      <c r="AO198" s="127">
        <f t="shared" ca="1" si="94"/>
        <v>17</v>
      </c>
      <c r="AP198" s="127" t="b">
        <f t="shared" ca="1" si="95"/>
        <v>1</v>
      </c>
      <c r="AQ198" s="127" t="b">
        <f t="shared" ca="1" si="96"/>
        <v>1</v>
      </c>
      <c r="AR198" s="127" t="b">
        <f t="shared" si="97"/>
        <v>0</v>
      </c>
      <c r="AS198" s="127" t="b">
        <f t="shared" si="98"/>
        <v>0</v>
      </c>
      <c r="AT198" s="127" t="b">
        <f t="shared" ca="1" si="99"/>
        <v>1</v>
      </c>
      <c r="AU198" s="127" t="b">
        <f t="shared" ca="1" si="100"/>
        <v>1</v>
      </c>
      <c r="AV198" s="127" t="b">
        <f t="shared" ca="1" si="101"/>
        <v>1</v>
      </c>
      <c r="AW198" s="127" t="b">
        <f t="shared" ca="1" si="102"/>
        <v>1</v>
      </c>
      <c r="AX198" s="127" t="b">
        <f t="shared" ca="1" si="103"/>
        <v>1</v>
      </c>
      <c r="AY198" s="127" t="b">
        <f t="shared" ca="1" si="104"/>
        <v>1</v>
      </c>
      <c r="AZ198" s="127" t="b">
        <f t="shared" ca="1" si="105"/>
        <v>1</v>
      </c>
      <c r="BA198" s="127" t="b">
        <f t="shared" ca="1" si="106"/>
        <v>1</v>
      </c>
      <c r="BB198" s="127" t="b">
        <f t="shared" ca="1" si="107"/>
        <v>1</v>
      </c>
      <c r="BC198" s="127" t="b">
        <f t="shared" ca="1" si="108"/>
        <v>1</v>
      </c>
      <c r="BD198" s="127" t="b">
        <f t="shared" ca="1" si="109"/>
        <v>1</v>
      </c>
      <c r="BE198" s="127" t="b">
        <f t="shared" ca="1" si="110"/>
        <v>1</v>
      </c>
      <c r="BF198" s="127" t="b">
        <f t="shared" ca="1" si="111"/>
        <v>1</v>
      </c>
      <c r="BG198" s="129" t="b">
        <f t="shared" si="112"/>
        <v>0</v>
      </c>
    </row>
    <row r="199" spans="1:59" ht="24.95" customHeight="1" x14ac:dyDescent="0.2">
      <c r="A199" s="74"/>
      <c r="B199" s="69"/>
      <c r="C199" s="75"/>
      <c r="D199" s="68"/>
      <c r="E199" s="68"/>
      <c r="F199" s="67"/>
      <c r="G199" s="67"/>
      <c r="H199" s="67"/>
      <c r="I199" s="67"/>
      <c r="J199" s="70"/>
      <c r="K199" s="71"/>
      <c r="L199" s="72"/>
      <c r="M199" s="72"/>
      <c r="N199" s="72"/>
      <c r="O199" s="72"/>
      <c r="P199" s="72"/>
      <c r="Q199" s="72"/>
      <c r="R199" s="72"/>
      <c r="S199" s="73"/>
      <c r="U199" s="125" t="str">
        <f>IF(W199,VLOOKUP(MIN(X199:AO199),'Data Validation (hidden)'!$B$2:$C$20,2,FALSE),IF(COUNTA(B199:S199)&gt;0,"'Scheme Name' missing but values entered in other columns",""))</f>
        <v/>
      </c>
      <c r="W199" s="126" t="b">
        <f t="shared" si="76"/>
        <v>0</v>
      </c>
      <c r="X199" s="127">
        <f t="shared" si="77"/>
        <v>1</v>
      </c>
      <c r="Y199" s="127">
        <f t="shared" si="78"/>
        <v>2</v>
      </c>
      <c r="Z199" s="127">
        <f t="shared" si="79"/>
        <v>3</v>
      </c>
      <c r="AA199" s="127">
        <f t="shared" si="80"/>
        <v>4</v>
      </c>
      <c r="AB199" s="127">
        <f t="shared" si="81"/>
        <v>5</v>
      </c>
      <c r="AC199" s="127" t="str">
        <f t="shared" si="82"/>
        <v/>
      </c>
      <c r="AD199" s="127" t="str">
        <f t="shared" si="83"/>
        <v/>
      </c>
      <c r="AE199" s="127" t="str">
        <f t="shared" si="84"/>
        <v/>
      </c>
      <c r="AF199" s="127" t="str">
        <f t="shared" si="85"/>
        <v/>
      </c>
      <c r="AG199" s="127">
        <f t="shared" si="86"/>
        <v>10</v>
      </c>
      <c r="AH199" s="127">
        <f t="shared" si="87"/>
        <v>11</v>
      </c>
      <c r="AI199" s="127">
        <f t="shared" si="88"/>
        <v>12</v>
      </c>
      <c r="AJ199" s="127">
        <f t="shared" si="89"/>
        <v>13</v>
      </c>
      <c r="AK199" s="127">
        <f t="shared" si="90"/>
        <v>14</v>
      </c>
      <c r="AL199" s="127">
        <f t="shared" si="91"/>
        <v>15</v>
      </c>
      <c r="AM199" s="127">
        <f t="shared" si="92"/>
        <v>16</v>
      </c>
      <c r="AN199" s="128" t="str">
        <f t="shared" si="93"/>
        <v/>
      </c>
      <c r="AO199" s="127">
        <f t="shared" ca="1" si="94"/>
        <v>17</v>
      </c>
      <c r="AP199" s="127" t="b">
        <f t="shared" ca="1" si="95"/>
        <v>1</v>
      </c>
      <c r="AQ199" s="127" t="b">
        <f t="shared" ca="1" si="96"/>
        <v>1</v>
      </c>
      <c r="AR199" s="127" t="b">
        <f t="shared" si="97"/>
        <v>0</v>
      </c>
      <c r="AS199" s="127" t="b">
        <f t="shared" si="98"/>
        <v>0</v>
      </c>
      <c r="AT199" s="127" t="b">
        <f t="shared" ca="1" si="99"/>
        <v>1</v>
      </c>
      <c r="AU199" s="127" t="b">
        <f t="shared" ca="1" si="100"/>
        <v>1</v>
      </c>
      <c r="AV199" s="127" t="b">
        <f t="shared" ca="1" si="101"/>
        <v>1</v>
      </c>
      <c r="AW199" s="127" t="b">
        <f t="shared" ca="1" si="102"/>
        <v>1</v>
      </c>
      <c r="AX199" s="127" t="b">
        <f t="shared" ca="1" si="103"/>
        <v>1</v>
      </c>
      <c r="AY199" s="127" t="b">
        <f t="shared" ca="1" si="104"/>
        <v>1</v>
      </c>
      <c r="AZ199" s="127" t="b">
        <f t="shared" ca="1" si="105"/>
        <v>1</v>
      </c>
      <c r="BA199" s="127" t="b">
        <f t="shared" ca="1" si="106"/>
        <v>1</v>
      </c>
      <c r="BB199" s="127" t="b">
        <f t="shared" ca="1" si="107"/>
        <v>1</v>
      </c>
      <c r="BC199" s="127" t="b">
        <f t="shared" ca="1" si="108"/>
        <v>1</v>
      </c>
      <c r="BD199" s="127" t="b">
        <f t="shared" ca="1" si="109"/>
        <v>1</v>
      </c>
      <c r="BE199" s="127" t="b">
        <f t="shared" ca="1" si="110"/>
        <v>1</v>
      </c>
      <c r="BF199" s="127" t="b">
        <f t="shared" ca="1" si="111"/>
        <v>1</v>
      </c>
      <c r="BG199" s="129" t="b">
        <f t="shared" si="112"/>
        <v>0</v>
      </c>
    </row>
    <row r="200" spans="1:59" ht="24.95" customHeight="1" x14ac:dyDescent="0.2">
      <c r="A200" s="74"/>
      <c r="B200" s="69"/>
      <c r="C200" s="75"/>
      <c r="D200" s="68"/>
      <c r="E200" s="68"/>
      <c r="F200" s="67"/>
      <c r="G200" s="67"/>
      <c r="H200" s="67"/>
      <c r="I200" s="67"/>
      <c r="J200" s="70"/>
      <c r="K200" s="71"/>
      <c r="L200" s="72"/>
      <c r="M200" s="72"/>
      <c r="N200" s="72"/>
      <c r="O200" s="72"/>
      <c r="P200" s="72"/>
      <c r="Q200" s="72"/>
      <c r="R200" s="72"/>
      <c r="S200" s="73"/>
      <c r="U200" s="125" t="str">
        <f>IF(W200,VLOOKUP(MIN(X200:AO200),'Data Validation (hidden)'!$B$2:$C$20,2,FALSE),IF(COUNTA(B200:S200)&gt;0,"'Scheme Name' missing but values entered in other columns",""))</f>
        <v/>
      </c>
      <c r="W200" s="126" t="b">
        <f t="shared" si="76"/>
        <v>0</v>
      </c>
      <c r="X200" s="127">
        <f t="shared" si="77"/>
        <v>1</v>
      </c>
      <c r="Y200" s="127">
        <f t="shared" si="78"/>
        <v>2</v>
      </c>
      <c r="Z200" s="127">
        <f t="shared" si="79"/>
        <v>3</v>
      </c>
      <c r="AA200" s="127">
        <f t="shared" si="80"/>
        <v>4</v>
      </c>
      <c r="AB200" s="127">
        <f t="shared" si="81"/>
        <v>5</v>
      </c>
      <c r="AC200" s="127" t="str">
        <f t="shared" si="82"/>
        <v/>
      </c>
      <c r="AD200" s="127" t="str">
        <f t="shared" si="83"/>
        <v/>
      </c>
      <c r="AE200" s="127" t="str">
        <f t="shared" si="84"/>
        <v/>
      </c>
      <c r="AF200" s="127" t="str">
        <f t="shared" si="85"/>
        <v/>
      </c>
      <c r="AG200" s="127">
        <f t="shared" si="86"/>
        <v>10</v>
      </c>
      <c r="AH200" s="127">
        <f t="shared" si="87"/>
        <v>11</v>
      </c>
      <c r="AI200" s="127">
        <f t="shared" si="88"/>
        <v>12</v>
      </c>
      <c r="AJ200" s="127">
        <f t="shared" si="89"/>
        <v>13</v>
      </c>
      <c r="AK200" s="127">
        <f t="shared" si="90"/>
        <v>14</v>
      </c>
      <c r="AL200" s="127">
        <f t="shared" si="91"/>
        <v>15</v>
      </c>
      <c r="AM200" s="127">
        <f t="shared" si="92"/>
        <v>16</v>
      </c>
      <c r="AN200" s="128" t="str">
        <f t="shared" si="93"/>
        <v/>
      </c>
      <c r="AO200" s="127">
        <f t="shared" ca="1" si="94"/>
        <v>17</v>
      </c>
      <c r="AP200" s="127" t="b">
        <f t="shared" ca="1" si="95"/>
        <v>1</v>
      </c>
      <c r="AQ200" s="127" t="b">
        <f t="shared" ca="1" si="96"/>
        <v>1</v>
      </c>
      <c r="AR200" s="127" t="b">
        <f t="shared" si="97"/>
        <v>0</v>
      </c>
      <c r="AS200" s="127" t="b">
        <f t="shared" si="98"/>
        <v>0</v>
      </c>
      <c r="AT200" s="127" t="b">
        <f t="shared" ca="1" si="99"/>
        <v>1</v>
      </c>
      <c r="AU200" s="127" t="b">
        <f t="shared" ca="1" si="100"/>
        <v>1</v>
      </c>
      <c r="AV200" s="127" t="b">
        <f t="shared" ca="1" si="101"/>
        <v>1</v>
      </c>
      <c r="AW200" s="127" t="b">
        <f t="shared" ca="1" si="102"/>
        <v>1</v>
      </c>
      <c r="AX200" s="127" t="b">
        <f t="shared" ca="1" si="103"/>
        <v>1</v>
      </c>
      <c r="AY200" s="127" t="b">
        <f t="shared" ca="1" si="104"/>
        <v>1</v>
      </c>
      <c r="AZ200" s="127" t="b">
        <f t="shared" ca="1" si="105"/>
        <v>1</v>
      </c>
      <c r="BA200" s="127" t="b">
        <f t="shared" ca="1" si="106"/>
        <v>1</v>
      </c>
      <c r="BB200" s="127" t="b">
        <f t="shared" ca="1" si="107"/>
        <v>1</v>
      </c>
      <c r="BC200" s="127" t="b">
        <f t="shared" ca="1" si="108"/>
        <v>1</v>
      </c>
      <c r="BD200" s="127" t="b">
        <f t="shared" ca="1" si="109"/>
        <v>1</v>
      </c>
      <c r="BE200" s="127" t="b">
        <f t="shared" ca="1" si="110"/>
        <v>1</v>
      </c>
      <c r="BF200" s="127" t="b">
        <f t="shared" ca="1" si="111"/>
        <v>1</v>
      </c>
      <c r="BG200" s="129" t="b">
        <f t="shared" si="112"/>
        <v>0</v>
      </c>
    </row>
    <row r="201" spans="1:59" ht="24.95" customHeight="1" x14ac:dyDescent="0.2">
      <c r="A201" s="74"/>
      <c r="B201" s="69"/>
      <c r="C201" s="75"/>
      <c r="D201" s="68"/>
      <c r="E201" s="68"/>
      <c r="F201" s="67"/>
      <c r="G201" s="67"/>
      <c r="H201" s="67"/>
      <c r="I201" s="67"/>
      <c r="J201" s="70"/>
      <c r="K201" s="71"/>
      <c r="L201" s="72"/>
      <c r="M201" s="72"/>
      <c r="N201" s="72"/>
      <c r="O201" s="72"/>
      <c r="P201" s="72"/>
      <c r="Q201" s="72"/>
      <c r="R201" s="72"/>
      <c r="S201" s="73"/>
      <c r="U201" s="125" t="str">
        <f>IF(W201,VLOOKUP(MIN(X201:AO201),'Data Validation (hidden)'!$B$2:$C$20,2,FALSE),IF(COUNTA(B201:S201)&gt;0,"'Scheme Name' missing but values entered in other columns",""))</f>
        <v/>
      </c>
      <c r="W201" s="126" t="b">
        <f t="shared" ref="W201:W264" si="113">A201&lt;&gt;""</f>
        <v>0</v>
      </c>
      <c r="X201" s="127">
        <f t="shared" ref="X201:X264" si="114">IF(B201="",1,"")</f>
        <v>1</v>
      </c>
      <c r="Y201" s="127">
        <f t="shared" ref="Y201:Y264" si="115">IF(D201="",2,"")</f>
        <v>2</v>
      </c>
      <c r="Z201" s="127">
        <f t="shared" ref="Z201:Z264" si="116">IF(E201="",3,"")</f>
        <v>3</v>
      </c>
      <c r="AA201" s="127">
        <f t="shared" ref="AA201:AA264" si="117">IF(F201="",4,"")</f>
        <v>4</v>
      </c>
      <c r="AB201" s="127">
        <f t="shared" ref="AB201:AB264" si="118">IF(G201="",5,"")</f>
        <v>5</v>
      </c>
      <c r="AC201" s="127" t="str">
        <f t="shared" ref="AC201:AC264" si="119">IF(G201=0,"",IF(H201="",6,""))</f>
        <v/>
      </c>
      <c r="AD201" s="127" t="str">
        <f t="shared" ref="AD201:AD264" si="120">IF(G201=0,"",IF(I201="",7,""))</f>
        <v/>
      </c>
      <c r="AE201" s="127" t="str">
        <f t="shared" ref="AE201:AE264" si="121">IF(G201=0,"",IF(J201="",8,""))</f>
        <v/>
      </c>
      <c r="AF201" s="127" t="str">
        <f t="shared" ref="AF201:AF264" si="122">IF(G201=0,"",IF(K201="",9,""))</f>
        <v/>
      </c>
      <c r="AG201" s="127">
        <f t="shared" ref="AG201:AG264" si="123">IF(L201="",10,"")</f>
        <v>10</v>
      </c>
      <c r="AH201" s="127">
        <f t="shared" ref="AH201:AH264" si="124">IF(M201="",11,"")</f>
        <v>11</v>
      </c>
      <c r="AI201" s="127">
        <f t="shared" ref="AI201:AI264" si="125">IF(N201="",12,"")</f>
        <v>12</v>
      </c>
      <c r="AJ201" s="127">
        <f t="shared" ref="AJ201:AJ264" si="126">IF(O201="",13,"")</f>
        <v>13</v>
      </c>
      <c r="AK201" s="127">
        <f t="shared" ref="AK201:AK264" si="127">IF(P201="",14,"")</f>
        <v>14</v>
      </c>
      <c r="AL201" s="127">
        <f t="shared" ref="AL201:AL264" si="128">IF(Q201="",15,"")</f>
        <v>15</v>
      </c>
      <c r="AM201" s="127">
        <f t="shared" ref="AM201:AM264" si="129">IF(R201="",16,"")</f>
        <v>16</v>
      </c>
      <c r="AN201" s="128" t="str">
        <f t="shared" ref="AN201:AN264" si="130">IF(COUNT(X201:AM201)=0,"18","")</f>
        <v/>
      </c>
      <c r="AO201" s="127">
        <f t="shared" ref="AO201:AO264" ca="1" si="131">IF(AND(AP201,AQ201,AR201,AS201,AT201,AU201,AV201,AW201,AX201,AY201,AZ201,BA201,BB201,BC201,BF201)=TRUE,"",17)</f>
        <v>17</v>
      </c>
      <c r="AP201" s="127" t="b">
        <f t="shared" ref="AP201:AP264" ca="1" si="132">IF(CELL("format", A201) = "G",TRUE,FALSE)</f>
        <v>1</v>
      </c>
      <c r="AQ201" s="127" t="b">
        <f t="shared" ref="AQ201:AQ264" ca="1" si="133">IF(CELL("format", B201) = "F0",TRUE,FALSE)</f>
        <v>1</v>
      </c>
      <c r="AR201" s="127" t="b">
        <f t="shared" ref="AR201:AR264" si="134">OR(D201="Open-Ended Scheme",D201="Closed-Ended Scheme",D201="Non-Guernsey Scheme")</f>
        <v>0</v>
      </c>
      <c r="AS201" s="127" t="b">
        <f t="shared" ref="AS201:AS264" si="135">OR(E201="Daily",E201="Weekly",E201="Monthly",E201="Quarterly",E201="Biannually",E201="Annually",E201="Other",E201="N/A",)</f>
        <v>0</v>
      </c>
      <c r="AT201" s="127" t="b">
        <f t="shared" ref="AT201:AT264" ca="1" si="136">IF(CELL("format",F201) = "F0",TRUE,FALSE)</f>
        <v>1</v>
      </c>
      <c r="AU201" s="127" t="b">
        <f t="shared" ref="AU201:AU264" ca="1" si="137">IF(CELL("format",G201) = "F0",TRUE,FALSE)</f>
        <v>1</v>
      </c>
      <c r="AV201" s="127" t="b">
        <f t="shared" ref="AV201:AV264" ca="1" si="138">IF(CELL("format",H201) = "F0",TRUE,FALSE)</f>
        <v>1</v>
      </c>
      <c r="AW201" s="127" t="b">
        <f t="shared" ref="AW201:AW264" ca="1" si="139">IF(CELL("format",I201) = "F0",TRUE,FALSE)</f>
        <v>1</v>
      </c>
      <c r="AX201" s="127" t="b">
        <f t="shared" ref="AX201:AX264" ca="1" si="140">IF(CELL("format",J201) = "F2",TRUE,FALSE)</f>
        <v>1</v>
      </c>
      <c r="AY201" s="127" t="b">
        <f t="shared" ref="AY201:AY264" ca="1" si="141">IF(CELL("format",K201) = "F2",TRUE,FALSE)</f>
        <v>1</v>
      </c>
      <c r="AZ201" s="127" t="b">
        <f t="shared" ref="AZ201:AZ264" ca="1" si="142">IF(CELL("format",L201) = "F0",TRUE,FALSE)</f>
        <v>1</v>
      </c>
      <c r="BA201" s="127" t="b">
        <f t="shared" ref="BA201:BA264" ca="1" si="143">IF(CELL("format",M201) = "F0",TRUE,FALSE)</f>
        <v>1</v>
      </c>
      <c r="BB201" s="127" t="b">
        <f t="shared" ref="BB201:BB264" ca="1" si="144">IF(CELL("format",N201) = "F0",TRUE,FALSE)</f>
        <v>1</v>
      </c>
      <c r="BC201" s="127" t="b">
        <f t="shared" ref="BC201:BC264" ca="1" si="145">IF(CELL("format",O201) = "F0",TRUE,FALSE)</f>
        <v>1</v>
      </c>
      <c r="BD201" s="127" t="b">
        <f t="shared" ref="BD201:BD264" ca="1" si="146">IF(CELL("format",P201) = "F0",TRUE,FALSE)</f>
        <v>1</v>
      </c>
      <c r="BE201" s="127" t="b">
        <f t="shared" ref="BE201:BE264" ca="1" si="147">IF(CELL("format",Q201) = "F0",TRUE,FALSE)</f>
        <v>1</v>
      </c>
      <c r="BF201" s="127" t="b">
        <f t="shared" ref="BF201:BF264" ca="1" si="148">IF(CELL("format",R201) = "F0",TRUE,FALSE)</f>
        <v>1</v>
      </c>
      <c r="BG201" s="129" t="b">
        <f t="shared" ref="BG201:BG264" si="149">IF(U201="",FALSE,IF(U201="OK",FALSE,TRUE))</f>
        <v>0</v>
      </c>
    </row>
    <row r="202" spans="1:59" ht="24.95" customHeight="1" x14ac:dyDescent="0.2">
      <c r="A202" s="74"/>
      <c r="B202" s="69"/>
      <c r="C202" s="75"/>
      <c r="D202" s="68"/>
      <c r="E202" s="68"/>
      <c r="F202" s="67"/>
      <c r="G202" s="67"/>
      <c r="H202" s="67"/>
      <c r="I202" s="67"/>
      <c r="J202" s="70"/>
      <c r="K202" s="71"/>
      <c r="L202" s="72"/>
      <c r="M202" s="72"/>
      <c r="N202" s="72"/>
      <c r="O202" s="72"/>
      <c r="P202" s="72"/>
      <c r="Q202" s="72"/>
      <c r="R202" s="72"/>
      <c r="S202" s="73"/>
      <c r="U202" s="125" t="str">
        <f>IF(W202,VLOOKUP(MIN(X202:AO202),'Data Validation (hidden)'!$B$2:$C$20,2,FALSE),IF(COUNTA(B202:S202)&gt;0,"'Scheme Name' missing but values entered in other columns",""))</f>
        <v/>
      </c>
      <c r="W202" s="126" t="b">
        <f t="shared" si="113"/>
        <v>0</v>
      </c>
      <c r="X202" s="127">
        <f t="shared" si="114"/>
        <v>1</v>
      </c>
      <c r="Y202" s="127">
        <f t="shared" si="115"/>
        <v>2</v>
      </c>
      <c r="Z202" s="127">
        <f t="shared" si="116"/>
        <v>3</v>
      </c>
      <c r="AA202" s="127">
        <f t="shared" si="117"/>
        <v>4</v>
      </c>
      <c r="AB202" s="127">
        <f t="shared" si="118"/>
        <v>5</v>
      </c>
      <c r="AC202" s="127" t="str">
        <f t="shared" si="119"/>
        <v/>
      </c>
      <c r="AD202" s="127" t="str">
        <f t="shared" si="120"/>
        <v/>
      </c>
      <c r="AE202" s="127" t="str">
        <f t="shared" si="121"/>
        <v/>
      </c>
      <c r="AF202" s="127" t="str">
        <f t="shared" si="122"/>
        <v/>
      </c>
      <c r="AG202" s="127">
        <f t="shared" si="123"/>
        <v>10</v>
      </c>
      <c r="AH202" s="127">
        <f t="shared" si="124"/>
        <v>11</v>
      </c>
      <c r="AI202" s="127">
        <f t="shared" si="125"/>
        <v>12</v>
      </c>
      <c r="AJ202" s="127">
        <f t="shared" si="126"/>
        <v>13</v>
      </c>
      <c r="AK202" s="127">
        <f t="shared" si="127"/>
        <v>14</v>
      </c>
      <c r="AL202" s="127">
        <f t="shared" si="128"/>
        <v>15</v>
      </c>
      <c r="AM202" s="127">
        <f t="shared" si="129"/>
        <v>16</v>
      </c>
      <c r="AN202" s="128" t="str">
        <f t="shared" si="130"/>
        <v/>
      </c>
      <c r="AO202" s="127">
        <f t="shared" ca="1" si="131"/>
        <v>17</v>
      </c>
      <c r="AP202" s="127" t="b">
        <f t="shared" ca="1" si="132"/>
        <v>1</v>
      </c>
      <c r="AQ202" s="127" t="b">
        <f t="shared" ca="1" si="133"/>
        <v>1</v>
      </c>
      <c r="AR202" s="127" t="b">
        <f t="shared" si="134"/>
        <v>0</v>
      </c>
      <c r="AS202" s="127" t="b">
        <f t="shared" si="135"/>
        <v>0</v>
      </c>
      <c r="AT202" s="127" t="b">
        <f t="shared" ca="1" si="136"/>
        <v>1</v>
      </c>
      <c r="AU202" s="127" t="b">
        <f t="shared" ca="1" si="137"/>
        <v>1</v>
      </c>
      <c r="AV202" s="127" t="b">
        <f t="shared" ca="1" si="138"/>
        <v>1</v>
      </c>
      <c r="AW202" s="127" t="b">
        <f t="shared" ca="1" si="139"/>
        <v>1</v>
      </c>
      <c r="AX202" s="127" t="b">
        <f t="shared" ca="1" si="140"/>
        <v>1</v>
      </c>
      <c r="AY202" s="127" t="b">
        <f t="shared" ca="1" si="141"/>
        <v>1</v>
      </c>
      <c r="AZ202" s="127" t="b">
        <f t="shared" ca="1" si="142"/>
        <v>1</v>
      </c>
      <c r="BA202" s="127" t="b">
        <f t="shared" ca="1" si="143"/>
        <v>1</v>
      </c>
      <c r="BB202" s="127" t="b">
        <f t="shared" ca="1" si="144"/>
        <v>1</v>
      </c>
      <c r="BC202" s="127" t="b">
        <f t="shared" ca="1" si="145"/>
        <v>1</v>
      </c>
      <c r="BD202" s="127" t="b">
        <f t="shared" ca="1" si="146"/>
        <v>1</v>
      </c>
      <c r="BE202" s="127" t="b">
        <f t="shared" ca="1" si="147"/>
        <v>1</v>
      </c>
      <c r="BF202" s="127" t="b">
        <f t="shared" ca="1" si="148"/>
        <v>1</v>
      </c>
      <c r="BG202" s="129" t="b">
        <f t="shared" si="149"/>
        <v>0</v>
      </c>
    </row>
    <row r="203" spans="1:59" ht="24.95" customHeight="1" x14ac:dyDescent="0.2">
      <c r="A203" s="74"/>
      <c r="B203" s="69"/>
      <c r="C203" s="75"/>
      <c r="D203" s="68"/>
      <c r="E203" s="68"/>
      <c r="F203" s="67"/>
      <c r="G203" s="67"/>
      <c r="H203" s="67"/>
      <c r="I203" s="67"/>
      <c r="J203" s="70"/>
      <c r="K203" s="71"/>
      <c r="L203" s="72"/>
      <c r="M203" s="72"/>
      <c r="N203" s="72"/>
      <c r="O203" s="72"/>
      <c r="P203" s="72"/>
      <c r="Q203" s="72"/>
      <c r="R203" s="72"/>
      <c r="S203" s="73"/>
      <c r="U203" s="125" t="str">
        <f>IF(W203,VLOOKUP(MIN(X203:AO203),'Data Validation (hidden)'!$B$2:$C$20,2,FALSE),IF(COUNTA(B203:S203)&gt;0,"'Scheme Name' missing but values entered in other columns",""))</f>
        <v/>
      </c>
      <c r="W203" s="126" t="b">
        <f t="shared" si="113"/>
        <v>0</v>
      </c>
      <c r="X203" s="127">
        <f t="shared" si="114"/>
        <v>1</v>
      </c>
      <c r="Y203" s="127">
        <f t="shared" si="115"/>
        <v>2</v>
      </c>
      <c r="Z203" s="127">
        <f t="shared" si="116"/>
        <v>3</v>
      </c>
      <c r="AA203" s="127">
        <f t="shared" si="117"/>
        <v>4</v>
      </c>
      <c r="AB203" s="127">
        <f t="shared" si="118"/>
        <v>5</v>
      </c>
      <c r="AC203" s="127" t="str">
        <f t="shared" si="119"/>
        <v/>
      </c>
      <c r="AD203" s="127" t="str">
        <f t="shared" si="120"/>
        <v/>
      </c>
      <c r="AE203" s="127" t="str">
        <f t="shared" si="121"/>
        <v/>
      </c>
      <c r="AF203" s="127" t="str">
        <f t="shared" si="122"/>
        <v/>
      </c>
      <c r="AG203" s="127">
        <f t="shared" si="123"/>
        <v>10</v>
      </c>
      <c r="AH203" s="127">
        <f t="shared" si="124"/>
        <v>11</v>
      </c>
      <c r="AI203" s="127">
        <f t="shared" si="125"/>
        <v>12</v>
      </c>
      <c r="AJ203" s="127">
        <f t="shared" si="126"/>
        <v>13</v>
      </c>
      <c r="AK203" s="127">
        <f t="shared" si="127"/>
        <v>14</v>
      </c>
      <c r="AL203" s="127">
        <f t="shared" si="128"/>
        <v>15</v>
      </c>
      <c r="AM203" s="127">
        <f t="shared" si="129"/>
        <v>16</v>
      </c>
      <c r="AN203" s="128" t="str">
        <f t="shared" si="130"/>
        <v/>
      </c>
      <c r="AO203" s="127">
        <f t="shared" ca="1" si="131"/>
        <v>17</v>
      </c>
      <c r="AP203" s="127" t="b">
        <f t="shared" ca="1" si="132"/>
        <v>1</v>
      </c>
      <c r="AQ203" s="127" t="b">
        <f t="shared" ca="1" si="133"/>
        <v>1</v>
      </c>
      <c r="AR203" s="127" t="b">
        <f t="shared" si="134"/>
        <v>0</v>
      </c>
      <c r="AS203" s="127" t="b">
        <f t="shared" si="135"/>
        <v>0</v>
      </c>
      <c r="AT203" s="127" t="b">
        <f t="shared" ca="1" si="136"/>
        <v>1</v>
      </c>
      <c r="AU203" s="127" t="b">
        <f t="shared" ca="1" si="137"/>
        <v>1</v>
      </c>
      <c r="AV203" s="127" t="b">
        <f t="shared" ca="1" si="138"/>
        <v>1</v>
      </c>
      <c r="AW203" s="127" t="b">
        <f t="shared" ca="1" si="139"/>
        <v>1</v>
      </c>
      <c r="AX203" s="127" t="b">
        <f t="shared" ca="1" si="140"/>
        <v>1</v>
      </c>
      <c r="AY203" s="127" t="b">
        <f t="shared" ca="1" si="141"/>
        <v>1</v>
      </c>
      <c r="AZ203" s="127" t="b">
        <f t="shared" ca="1" si="142"/>
        <v>1</v>
      </c>
      <c r="BA203" s="127" t="b">
        <f t="shared" ca="1" si="143"/>
        <v>1</v>
      </c>
      <c r="BB203" s="127" t="b">
        <f t="shared" ca="1" si="144"/>
        <v>1</v>
      </c>
      <c r="BC203" s="127" t="b">
        <f t="shared" ca="1" si="145"/>
        <v>1</v>
      </c>
      <c r="BD203" s="127" t="b">
        <f t="shared" ca="1" si="146"/>
        <v>1</v>
      </c>
      <c r="BE203" s="127" t="b">
        <f t="shared" ca="1" si="147"/>
        <v>1</v>
      </c>
      <c r="BF203" s="127" t="b">
        <f t="shared" ca="1" si="148"/>
        <v>1</v>
      </c>
      <c r="BG203" s="129" t="b">
        <f t="shared" si="149"/>
        <v>0</v>
      </c>
    </row>
    <row r="204" spans="1:59" ht="24.95" customHeight="1" x14ac:dyDescent="0.2">
      <c r="A204" s="74"/>
      <c r="B204" s="69"/>
      <c r="C204" s="75"/>
      <c r="D204" s="68"/>
      <c r="E204" s="68"/>
      <c r="F204" s="67"/>
      <c r="G204" s="67"/>
      <c r="H204" s="67"/>
      <c r="I204" s="67"/>
      <c r="J204" s="70"/>
      <c r="K204" s="71"/>
      <c r="L204" s="72"/>
      <c r="M204" s="72"/>
      <c r="N204" s="72"/>
      <c r="O204" s="72"/>
      <c r="P204" s="72"/>
      <c r="Q204" s="72"/>
      <c r="R204" s="72"/>
      <c r="S204" s="73"/>
      <c r="U204" s="125" t="str">
        <f>IF(W204,VLOOKUP(MIN(X204:AO204),'Data Validation (hidden)'!$B$2:$C$20,2,FALSE),IF(COUNTA(B204:S204)&gt;0,"'Scheme Name' missing but values entered in other columns",""))</f>
        <v/>
      </c>
      <c r="W204" s="126" t="b">
        <f t="shared" si="113"/>
        <v>0</v>
      </c>
      <c r="X204" s="127">
        <f t="shared" si="114"/>
        <v>1</v>
      </c>
      <c r="Y204" s="127">
        <f t="shared" si="115"/>
        <v>2</v>
      </c>
      <c r="Z204" s="127">
        <f t="shared" si="116"/>
        <v>3</v>
      </c>
      <c r="AA204" s="127">
        <f t="shared" si="117"/>
        <v>4</v>
      </c>
      <c r="AB204" s="127">
        <f t="shared" si="118"/>
        <v>5</v>
      </c>
      <c r="AC204" s="127" t="str">
        <f t="shared" si="119"/>
        <v/>
      </c>
      <c r="AD204" s="127" t="str">
        <f t="shared" si="120"/>
        <v/>
      </c>
      <c r="AE204" s="127" t="str">
        <f t="shared" si="121"/>
        <v/>
      </c>
      <c r="AF204" s="127" t="str">
        <f t="shared" si="122"/>
        <v/>
      </c>
      <c r="AG204" s="127">
        <f t="shared" si="123"/>
        <v>10</v>
      </c>
      <c r="AH204" s="127">
        <f t="shared" si="124"/>
        <v>11</v>
      </c>
      <c r="AI204" s="127">
        <f t="shared" si="125"/>
        <v>12</v>
      </c>
      <c r="AJ204" s="127">
        <f t="shared" si="126"/>
        <v>13</v>
      </c>
      <c r="AK204" s="127">
        <f t="shared" si="127"/>
        <v>14</v>
      </c>
      <c r="AL204" s="127">
        <f t="shared" si="128"/>
        <v>15</v>
      </c>
      <c r="AM204" s="127">
        <f t="shared" si="129"/>
        <v>16</v>
      </c>
      <c r="AN204" s="128" t="str">
        <f t="shared" si="130"/>
        <v/>
      </c>
      <c r="AO204" s="127">
        <f t="shared" ca="1" si="131"/>
        <v>17</v>
      </c>
      <c r="AP204" s="127" t="b">
        <f t="shared" ca="1" si="132"/>
        <v>1</v>
      </c>
      <c r="AQ204" s="127" t="b">
        <f t="shared" ca="1" si="133"/>
        <v>1</v>
      </c>
      <c r="AR204" s="127" t="b">
        <f t="shared" si="134"/>
        <v>0</v>
      </c>
      <c r="AS204" s="127" t="b">
        <f t="shared" si="135"/>
        <v>0</v>
      </c>
      <c r="AT204" s="127" t="b">
        <f t="shared" ca="1" si="136"/>
        <v>1</v>
      </c>
      <c r="AU204" s="127" t="b">
        <f t="shared" ca="1" si="137"/>
        <v>1</v>
      </c>
      <c r="AV204" s="127" t="b">
        <f t="shared" ca="1" si="138"/>
        <v>1</v>
      </c>
      <c r="AW204" s="127" t="b">
        <f t="shared" ca="1" si="139"/>
        <v>1</v>
      </c>
      <c r="AX204" s="127" t="b">
        <f t="shared" ca="1" si="140"/>
        <v>1</v>
      </c>
      <c r="AY204" s="127" t="b">
        <f t="shared" ca="1" si="141"/>
        <v>1</v>
      </c>
      <c r="AZ204" s="127" t="b">
        <f t="shared" ca="1" si="142"/>
        <v>1</v>
      </c>
      <c r="BA204" s="127" t="b">
        <f t="shared" ca="1" si="143"/>
        <v>1</v>
      </c>
      <c r="BB204" s="127" t="b">
        <f t="shared" ca="1" si="144"/>
        <v>1</v>
      </c>
      <c r="BC204" s="127" t="b">
        <f t="shared" ca="1" si="145"/>
        <v>1</v>
      </c>
      <c r="BD204" s="127" t="b">
        <f t="shared" ca="1" si="146"/>
        <v>1</v>
      </c>
      <c r="BE204" s="127" t="b">
        <f t="shared" ca="1" si="147"/>
        <v>1</v>
      </c>
      <c r="BF204" s="127" t="b">
        <f t="shared" ca="1" si="148"/>
        <v>1</v>
      </c>
      <c r="BG204" s="129" t="b">
        <f t="shared" si="149"/>
        <v>0</v>
      </c>
    </row>
    <row r="205" spans="1:59" ht="24.95" customHeight="1" x14ac:dyDescent="0.2">
      <c r="A205" s="74"/>
      <c r="B205" s="69"/>
      <c r="C205" s="75"/>
      <c r="D205" s="68"/>
      <c r="E205" s="68"/>
      <c r="F205" s="67"/>
      <c r="G205" s="67"/>
      <c r="H205" s="67"/>
      <c r="I205" s="67"/>
      <c r="J205" s="70"/>
      <c r="K205" s="71"/>
      <c r="L205" s="72"/>
      <c r="M205" s="72"/>
      <c r="N205" s="72"/>
      <c r="O205" s="72"/>
      <c r="P205" s="72"/>
      <c r="Q205" s="72"/>
      <c r="R205" s="72"/>
      <c r="S205" s="73"/>
      <c r="U205" s="125" t="str">
        <f>IF(W205,VLOOKUP(MIN(X205:AO205),'Data Validation (hidden)'!$B$2:$C$20,2,FALSE),IF(COUNTA(B205:S205)&gt;0,"'Scheme Name' missing but values entered in other columns",""))</f>
        <v/>
      </c>
      <c r="W205" s="126" t="b">
        <f t="shared" si="113"/>
        <v>0</v>
      </c>
      <c r="X205" s="127">
        <f t="shared" si="114"/>
        <v>1</v>
      </c>
      <c r="Y205" s="127">
        <f t="shared" si="115"/>
        <v>2</v>
      </c>
      <c r="Z205" s="127">
        <f t="shared" si="116"/>
        <v>3</v>
      </c>
      <c r="AA205" s="127">
        <f t="shared" si="117"/>
        <v>4</v>
      </c>
      <c r="AB205" s="127">
        <f t="shared" si="118"/>
        <v>5</v>
      </c>
      <c r="AC205" s="127" t="str">
        <f t="shared" si="119"/>
        <v/>
      </c>
      <c r="AD205" s="127" t="str">
        <f t="shared" si="120"/>
        <v/>
      </c>
      <c r="AE205" s="127" t="str">
        <f t="shared" si="121"/>
        <v/>
      </c>
      <c r="AF205" s="127" t="str">
        <f t="shared" si="122"/>
        <v/>
      </c>
      <c r="AG205" s="127">
        <f t="shared" si="123"/>
        <v>10</v>
      </c>
      <c r="AH205" s="127">
        <f t="shared" si="124"/>
        <v>11</v>
      </c>
      <c r="AI205" s="127">
        <f t="shared" si="125"/>
        <v>12</v>
      </c>
      <c r="AJ205" s="127">
        <f t="shared" si="126"/>
        <v>13</v>
      </c>
      <c r="AK205" s="127">
        <f t="shared" si="127"/>
        <v>14</v>
      </c>
      <c r="AL205" s="127">
        <f t="shared" si="128"/>
        <v>15</v>
      </c>
      <c r="AM205" s="127">
        <f t="shared" si="129"/>
        <v>16</v>
      </c>
      <c r="AN205" s="128" t="str">
        <f t="shared" si="130"/>
        <v/>
      </c>
      <c r="AO205" s="127">
        <f t="shared" ca="1" si="131"/>
        <v>17</v>
      </c>
      <c r="AP205" s="127" t="b">
        <f t="shared" ca="1" si="132"/>
        <v>1</v>
      </c>
      <c r="AQ205" s="127" t="b">
        <f t="shared" ca="1" si="133"/>
        <v>1</v>
      </c>
      <c r="AR205" s="127" t="b">
        <f t="shared" si="134"/>
        <v>0</v>
      </c>
      <c r="AS205" s="127" t="b">
        <f t="shared" si="135"/>
        <v>0</v>
      </c>
      <c r="AT205" s="127" t="b">
        <f t="shared" ca="1" si="136"/>
        <v>1</v>
      </c>
      <c r="AU205" s="127" t="b">
        <f t="shared" ca="1" si="137"/>
        <v>1</v>
      </c>
      <c r="AV205" s="127" t="b">
        <f t="shared" ca="1" si="138"/>
        <v>1</v>
      </c>
      <c r="AW205" s="127" t="b">
        <f t="shared" ca="1" si="139"/>
        <v>1</v>
      </c>
      <c r="AX205" s="127" t="b">
        <f t="shared" ca="1" si="140"/>
        <v>1</v>
      </c>
      <c r="AY205" s="127" t="b">
        <f t="shared" ca="1" si="141"/>
        <v>1</v>
      </c>
      <c r="AZ205" s="127" t="b">
        <f t="shared" ca="1" si="142"/>
        <v>1</v>
      </c>
      <c r="BA205" s="127" t="b">
        <f t="shared" ca="1" si="143"/>
        <v>1</v>
      </c>
      <c r="BB205" s="127" t="b">
        <f t="shared" ca="1" si="144"/>
        <v>1</v>
      </c>
      <c r="BC205" s="127" t="b">
        <f t="shared" ca="1" si="145"/>
        <v>1</v>
      </c>
      <c r="BD205" s="127" t="b">
        <f t="shared" ca="1" si="146"/>
        <v>1</v>
      </c>
      <c r="BE205" s="127" t="b">
        <f t="shared" ca="1" si="147"/>
        <v>1</v>
      </c>
      <c r="BF205" s="127" t="b">
        <f t="shared" ca="1" si="148"/>
        <v>1</v>
      </c>
      <c r="BG205" s="129" t="b">
        <f t="shared" si="149"/>
        <v>0</v>
      </c>
    </row>
    <row r="206" spans="1:59" ht="24.95" customHeight="1" x14ac:dyDescent="0.2">
      <c r="A206" s="74"/>
      <c r="B206" s="69"/>
      <c r="C206" s="75"/>
      <c r="D206" s="68"/>
      <c r="E206" s="68"/>
      <c r="F206" s="67"/>
      <c r="G206" s="67"/>
      <c r="H206" s="67"/>
      <c r="I206" s="67"/>
      <c r="J206" s="70"/>
      <c r="K206" s="71"/>
      <c r="L206" s="72"/>
      <c r="M206" s="72"/>
      <c r="N206" s="72"/>
      <c r="O206" s="72"/>
      <c r="P206" s="72"/>
      <c r="Q206" s="72"/>
      <c r="R206" s="72"/>
      <c r="S206" s="73"/>
      <c r="U206" s="125" t="str">
        <f>IF(W206,VLOOKUP(MIN(X206:AO206),'Data Validation (hidden)'!$B$2:$C$20,2,FALSE),IF(COUNTA(B206:S206)&gt;0,"'Scheme Name' missing but values entered in other columns",""))</f>
        <v/>
      </c>
      <c r="W206" s="126" t="b">
        <f t="shared" si="113"/>
        <v>0</v>
      </c>
      <c r="X206" s="127">
        <f t="shared" si="114"/>
        <v>1</v>
      </c>
      <c r="Y206" s="127">
        <f t="shared" si="115"/>
        <v>2</v>
      </c>
      <c r="Z206" s="127">
        <f t="shared" si="116"/>
        <v>3</v>
      </c>
      <c r="AA206" s="127">
        <f t="shared" si="117"/>
        <v>4</v>
      </c>
      <c r="AB206" s="127">
        <f t="shared" si="118"/>
        <v>5</v>
      </c>
      <c r="AC206" s="127" t="str">
        <f t="shared" si="119"/>
        <v/>
      </c>
      <c r="AD206" s="127" t="str">
        <f t="shared" si="120"/>
        <v/>
      </c>
      <c r="AE206" s="127" t="str">
        <f t="shared" si="121"/>
        <v/>
      </c>
      <c r="AF206" s="127" t="str">
        <f t="shared" si="122"/>
        <v/>
      </c>
      <c r="AG206" s="127">
        <f t="shared" si="123"/>
        <v>10</v>
      </c>
      <c r="AH206" s="127">
        <f t="shared" si="124"/>
        <v>11</v>
      </c>
      <c r="AI206" s="127">
        <f t="shared" si="125"/>
        <v>12</v>
      </c>
      <c r="AJ206" s="127">
        <f t="shared" si="126"/>
        <v>13</v>
      </c>
      <c r="AK206" s="127">
        <f t="shared" si="127"/>
        <v>14</v>
      </c>
      <c r="AL206" s="127">
        <f t="shared" si="128"/>
        <v>15</v>
      </c>
      <c r="AM206" s="127">
        <f t="shared" si="129"/>
        <v>16</v>
      </c>
      <c r="AN206" s="128" t="str">
        <f t="shared" si="130"/>
        <v/>
      </c>
      <c r="AO206" s="127">
        <f t="shared" ca="1" si="131"/>
        <v>17</v>
      </c>
      <c r="AP206" s="127" t="b">
        <f t="shared" ca="1" si="132"/>
        <v>1</v>
      </c>
      <c r="AQ206" s="127" t="b">
        <f t="shared" ca="1" si="133"/>
        <v>1</v>
      </c>
      <c r="AR206" s="127" t="b">
        <f t="shared" si="134"/>
        <v>0</v>
      </c>
      <c r="AS206" s="127" t="b">
        <f t="shared" si="135"/>
        <v>0</v>
      </c>
      <c r="AT206" s="127" t="b">
        <f t="shared" ca="1" si="136"/>
        <v>1</v>
      </c>
      <c r="AU206" s="127" t="b">
        <f t="shared" ca="1" si="137"/>
        <v>1</v>
      </c>
      <c r="AV206" s="127" t="b">
        <f t="shared" ca="1" si="138"/>
        <v>1</v>
      </c>
      <c r="AW206" s="127" t="b">
        <f t="shared" ca="1" si="139"/>
        <v>1</v>
      </c>
      <c r="AX206" s="127" t="b">
        <f t="shared" ca="1" si="140"/>
        <v>1</v>
      </c>
      <c r="AY206" s="127" t="b">
        <f t="shared" ca="1" si="141"/>
        <v>1</v>
      </c>
      <c r="AZ206" s="127" t="b">
        <f t="shared" ca="1" si="142"/>
        <v>1</v>
      </c>
      <c r="BA206" s="127" t="b">
        <f t="shared" ca="1" si="143"/>
        <v>1</v>
      </c>
      <c r="BB206" s="127" t="b">
        <f t="shared" ca="1" si="144"/>
        <v>1</v>
      </c>
      <c r="BC206" s="127" t="b">
        <f t="shared" ca="1" si="145"/>
        <v>1</v>
      </c>
      <c r="BD206" s="127" t="b">
        <f t="shared" ca="1" si="146"/>
        <v>1</v>
      </c>
      <c r="BE206" s="127" t="b">
        <f t="shared" ca="1" si="147"/>
        <v>1</v>
      </c>
      <c r="BF206" s="127" t="b">
        <f t="shared" ca="1" si="148"/>
        <v>1</v>
      </c>
      <c r="BG206" s="129" t="b">
        <f t="shared" si="149"/>
        <v>0</v>
      </c>
    </row>
    <row r="207" spans="1:59" ht="24.95" customHeight="1" x14ac:dyDescent="0.2">
      <c r="A207" s="74"/>
      <c r="B207" s="69"/>
      <c r="C207" s="75"/>
      <c r="D207" s="68"/>
      <c r="E207" s="68"/>
      <c r="F207" s="67"/>
      <c r="G207" s="67"/>
      <c r="H207" s="67"/>
      <c r="I207" s="67"/>
      <c r="J207" s="70"/>
      <c r="K207" s="71"/>
      <c r="L207" s="72"/>
      <c r="M207" s="72"/>
      <c r="N207" s="72"/>
      <c r="O207" s="72"/>
      <c r="P207" s="72"/>
      <c r="Q207" s="72"/>
      <c r="R207" s="72"/>
      <c r="S207" s="73"/>
      <c r="U207" s="125" t="str">
        <f>IF(W207,VLOOKUP(MIN(X207:AO207),'Data Validation (hidden)'!$B$2:$C$20,2,FALSE),IF(COUNTA(B207:S207)&gt;0,"'Scheme Name' missing but values entered in other columns",""))</f>
        <v/>
      </c>
      <c r="W207" s="126" t="b">
        <f t="shared" si="113"/>
        <v>0</v>
      </c>
      <c r="X207" s="127">
        <f t="shared" si="114"/>
        <v>1</v>
      </c>
      <c r="Y207" s="127">
        <f t="shared" si="115"/>
        <v>2</v>
      </c>
      <c r="Z207" s="127">
        <f t="shared" si="116"/>
        <v>3</v>
      </c>
      <c r="AA207" s="127">
        <f t="shared" si="117"/>
        <v>4</v>
      </c>
      <c r="AB207" s="127">
        <f t="shared" si="118"/>
        <v>5</v>
      </c>
      <c r="AC207" s="127" t="str">
        <f t="shared" si="119"/>
        <v/>
      </c>
      <c r="AD207" s="127" t="str">
        <f t="shared" si="120"/>
        <v/>
      </c>
      <c r="AE207" s="127" t="str">
        <f t="shared" si="121"/>
        <v/>
      </c>
      <c r="AF207" s="127" t="str">
        <f t="shared" si="122"/>
        <v/>
      </c>
      <c r="AG207" s="127">
        <f t="shared" si="123"/>
        <v>10</v>
      </c>
      <c r="AH207" s="127">
        <f t="shared" si="124"/>
        <v>11</v>
      </c>
      <c r="AI207" s="127">
        <f t="shared" si="125"/>
        <v>12</v>
      </c>
      <c r="AJ207" s="127">
        <f t="shared" si="126"/>
        <v>13</v>
      </c>
      <c r="AK207" s="127">
        <f t="shared" si="127"/>
        <v>14</v>
      </c>
      <c r="AL207" s="127">
        <f t="shared" si="128"/>
        <v>15</v>
      </c>
      <c r="AM207" s="127">
        <f t="shared" si="129"/>
        <v>16</v>
      </c>
      <c r="AN207" s="128" t="str">
        <f t="shared" si="130"/>
        <v/>
      </c>
      <c r="AO207" s="127">
        <f t="shared" ca="1" si="131"/>
        <v>17</v>
      </c>
      <c r="AP207" s="127" t="b">
        <f t="shared" ca="1" si="132"/>
        <v>1</v>
      </c>
      <c r="AQ207" s="127" t="b">
        <f t="shared" ca="1" si="133"/>
        <v>1</v>
      </c>
      <c r="AR207" s="127" t="b">
        <f t="shared" si="134"/>
        <v>0</v>
      </c>
      <c r="AS207" s="127" t="b">
        <f t="shared" si="135"/>
        <v>0</v>
      </c>
      <c r="AT207" s="127" t="b">
        <f t="shared" ca="1" si="136"/>
        <v>1</v>
      </c>
      <c r="AU207" s="127" t="b">
        <f t="shared" ca="1" si="137"/>
        <v>1</v>
      </c>
      <c r="AV207" s="127" t="b">
        <f t="shared" ca="1" si="138"/>
        <v>1</v>
      </c>
      <c r="AW207" s="127" t="b">
        <f t="shared" ca="1" si="139"/>
        <v>1</v>
      </c>
      <c r="AX207" s="127" t="b">
        <f t="shared" ca="1" si="140"/>
        <v>1</v>
      </c>
      <c r="AY207" s="127" t="b">
        <f t="shared" ca="1" si="141"/>
        <v>1</v>
      </c>
      <c r="AZ207" s="127" t="b">
        <f t="shared" ca="1" si="142"/>
        <v>1</v>
      </c>
      <c r="BA207" s="127" t="b">
        <f t="shared" ca="1" si="143"/>
        <v>1</v>
      </c>
      <c r="BB207" s="127" t="b">
        <f t="shared" ca="1" si="144"/>
        <v>1</v>
      </c>
      <c r="BC207" s="127" t="b">
        <f t="shared" ca="1" si="145"/>
        <v>1</v>
      </c>
      <c r="BD207" s="127" t="b">
        <f t="shared" ca="1" si="146"/>
        <v>1</v>
      </c>
      <c r="BE207" s="127" t="b">
        <f t="shared" ca="1" si="147"/>
        <v>1</v>
      </c>
      <c r="BF207" s="127" t="b">
        <f t="shared" ca="1" si="148"/>
        <v>1</v>
      </c>
      <c r="BG207" s="129" t="b">
        <f t="shared" si="149"/>
        <v>0</v>
      </c>
    </row>
    <row r="208" spans="1:59" ht="24.95" customHeight="1" x14ac:dyDescent="0.2">
      <c r="A208" s="74"/>
      <c r="B208" s="69"/>
      <c r="C208" s="75"/>
      <c r="D208" s="68"/>
      <c r="E208" s="68"/>
      <c r="F208" s="67"/>
      <c r="G208" s="67"/>
      <c r="H208" s="67"/>
      <c r="I208" s="67"/>
      <c r="J208" s="70"/>
      <c r="K208" s="71"/>
      <c r="L208" s="72"/>
      <c r="M208" s="72"/>
      <c r="N208" s="72"/>
      <c r="O208" s="72"/>
      <c r="P208" s="72"/>
      <c r="Q208" s="72"/>
      <c r="R208" s="72"/>
      <c r="S208" s="73"/>
      <c r="U208" s="125" t="str">
        <f>IF(W208,VLOOKUP(MIN(X208:AO208),'Data Validation (hidden)'!$B$2:$C$20,2,FALSE),IF(COUNTA(B208:S208)&gt;0,"'Scheme Name' missing but values entered in other columns",""))</f>
        <v/>
      </c>
      <c r="W208" s="126" t="b">
        <f t="shared" si="113"/>
        <v>0</v>
      </c>
      <c r="X208" s="127">
        <f t="shared" si="114"/>
        <v>1</v>
      </c>
      <c r="Y208" s="127">
        <f t="shared" si="115"/>
        <v>2</v>
      </c>
      <c r="Z208" s="127">
        <f t="shared" si="116"/>
        <v>3</v>
      </c>
      <c r="AA208" s="127">
        <f t="shared" si="117"/>
        <v>4</v>
      </c>
      <c r="AB208" s="127">
        <f t="shared" si="118"/>
        <v>5</v>
      </c>
      <c r="AC208" s="127" t="str">
        <f t="shared" si="119"/>
        <v/>
      </c>
      <c r="AD208" s="127" t="str">
        <f t="shared" si="120"/>
        <v/>
      </c>
      <c r="AE208" s="127" t="str">
        <f t="shared" si="121"/>
        <v/>
      </c>
      <c r="AF208" s="127" t="str">
        <f t="shared" si="122"/>
        <v/>
      </c>
      <c r="AG208" s="127">
        <f t="shared" si="123"/>
        <v>10</v>
      </c>
      <c r="AH208" s="127">
        <f t="shared" si="124"/>
        <v>11</v>
      </c>
      <c r="AI208" s="127">
        <f t="shared" si="125"/>
        <v>12</v>
      </c>
      <c r="AJ208" s="127">
        <f t="shared" si="126"/>
        <v>13</v>
      </c>
      <c r="AK208" s="127">
        <f t="shared" si="127"/>
        <v>14</v>
      </c>
      <c r="AL208" s="127">
        <f t="shared" si="128"/>
        <v>15</v>
      </c>
      <c r="AM208" s="127">
        <f t="shared" si="129"/>
        <v>16</v>
      </c>
      <c r="AN208" s="128" t="str">
        <f t="shared" si="130"/>
        <v/>
      </c>
      <c r="AO208" s="127">
        <f t="shared" ca="1" si="131"/>
        <v>17</v>
      </c>
      <c r="AP208" s="127" t="b">
        <f t="shared" ca="1" si="132"/>
        <v>1</v>
      </c>
      <c r="AQ208" s="127" t="b">
        <f t="shared" ca="1" si="133"/>
        <v>1</v>
      </c>
      <c r="AR208" s="127" t="b">
        <f t="shared" si="134"/>
        <v>0</v>
      </c>
      <c r="AS208" s="127" t="b">
        <f t="shared" si="135"/>
        <v>0</v>
      </c>
      <c r="AT208" s="127" t="b">
        <f t="shared" ca="1" si="136"/>
        <v>1</v>
      </c>
      <c r="AU208" s="127" t="b">
        <f t="shared" ca="1" si="137"/>
        <v>1</v>
      </c>
      <c r="AV208" s="127" t="b">
        <f t="shared" ca="1" si="138"/>
        <v>1</v>
      </c>
      <c r="AW208" s="127" t="b">
        <f t="shared" ca="1" si="139"/>
        <v>1</v>
      </c>
      <c r="AX208" s="127" t="b">
        <f t="shared" ca="1" si="140"/>
        <v>1</v>
      </c>
      <c r="AY208" s="127" t="b">
        <f t="shared" ca="1" si="141"/>
        <v>1</v>
      </c>
      <c r="AZ208" s="127" t="b">
        <f t="shared" ca="1" si="142"/>
        <v>1</v>
      </c>
      <c r="BA208" s="127" t="b">
        <f t="shared" ca="1" si="143"/>
        <v>1</v>
      </c>
      <c r="BB208" s="127" t="b">
        <f t="shared" ca="1" si="144"/>
        <v>1</v>
      </c>
      <c r="BC208" s="127" t="b">
        <f t="shared" ca="1" si="145"/>
        <v>1</v>
      </c>
      <c r="BD208" s="127" t="b">
        <f t="shared" ca="1" si="146"/>
        <v>1</v>
      </c>
      <c r="BE208" s="127" t="b">
        <f t="shared" ca="1" si="147"/>
        <v>1</v>
      </c>
      <c r="BF208" s="127" t="b">
        <f t="shared" ca="1" si="148"/>
        <v>1</v>
      </c>
      <c r="BG208" s="129" t="b">
        <f t="shared" si="149"/>
        <v>0</v>
      </c>
    </row>
    <row r="209" spans="1:59" ht="24.95" customHeight="1" x14ac:dyDescent="0.2">
      <c r="A209" s="74"/>
      <c r="B209" s="69"/>
      <c r="C209" s="75"/>
      <c r="D209" s="68"/>
      <c r="E209" s="68"/>
      <c r="F209" s="67"/>
      <c r="G209" s="67"/>
      <c r="H209" s="67"/>
      <c r="I209" s="67"/>
      <c r="J209" s="70"/>
      <c r="K209" s="71"/>
      <c r="L209" s="72"/>
      <c r="M209" s="72"/>
      <c r="N209" s="72"/>
      <c r="O209" s="72"/>
      <c r="P209" s="72"/>
      <c r="Q209" s="72"/>
      <c r="R209" s="72"/>
      <c r="S209" s="73"/>
      <c r="U209" s="125" t="str">
        <f>IF(W209,VLOOKUP(MIN(X209:AO209),'Data Validation (hidden)'!$B$2:$C$20,2,FALSE),IF(COUNTA(B209:S209)&gt;0,"'Scheme Name' missing but values entered in other columns",""))</f>
        <v/>
      </c>
      <c r="W209" s="126" t="b">
        <f t="shared" si="113"/>
        <v>0</v>
      </c>
      <c r="X209" s="127">
        <f t="shared" si="114"/>
        <v>1</v>
      </c>
      <c r="Y209" s="127">
        <f t="shared" si="115"/>
        <v>2</v>
      </c>
      <c r="Z209" s="127">
        <f t="shared" si="116"/>
        <v>3</v>
      </c>
      <c r="AA209" s="127">
        <f t="shared" si="117"/>
        <v>4</v>
      </c>
      <c r="AB209" s="127">
        <f t="shared" si="118"/>
        <v>5</v>
      </c>
      <c r="AC209" s="127" t="str">
        <f t="shared" si="119"/>
        <v/>
      </c>
      <c r="AD209" s="127" t="str">
        <f t="shared" si="120"/>
        <v/>
      </c>
      <c r="AE209" s="127" t="str">
        <f t="shared" si="121"/>
        <v/>
      </c>
      <c r="AF209" s="127" t="str">
        <f t="shared" si="122"/>
        <v/>
      </c>
      <c r="AG209" s="127">
        <f t="shared" si="123"/>
        <v>10</v>
      </c>
      <c r="AH209" s="127">
        <f t="shared" si="124"/>
        <v>11</v>
      </c>
      <c r="AI209" s="127">
        <f t="shared" si="125"/>
        <v>12</v>
      </c>
      <c r="AJ209" s="127">
        <f t="shared" si="126"/>
        <v>13</v>
      </c>
      <c r="AK209" s="127">
        <f t="shared" si="127"/>
        <v>14</v>
      </c>
      <c r="AL209" s="127">
        <f t="shared" si="128"/>
        <v>15</v>
      </c>
      <c r="AM209" s="127">
        <f t="shared" si="129"/>
        <v>16</v>
      </c>
      <c r="AN209" s="128" t="str">
        <f t="shared" si="130"/>
        <v/>
      </c>
      <c r="AO209" s="127">
        <f t="shared" ca="1" si="131"/>
        <v>17</v>
      </c>
      <c r="AP209" s="127" t="b">
        <f t="shared" ca="1" si="132"/>
        <v>1</v>
      </c>
      <c r="AQ209" s="127" t="b">
        <f t="shared" ca="1" si="133"/>
        <v>1</v>
      </c>
      <c r="AR209" s="127" t="b">
        <f t="shared" si="134"/>
        <v>0</v>
      </c>
      <c r="AS209" s="127" t="b">
        <f t="shared" si="135"/>
        <v>0</v>
      </c>
      <c r="AT209" s="127" t="b">
        <f t="shared" ca="1" si="136"/>
        <v>1</v>
      </c>
      <c r="AU209" s="127" t="b">
        <f t="shared" ca="1" si="137"/>
        <v>1</v>
      </c>
      <c r="AV209" s="127" t="b">
        <f t="shared" ca="1" si="138"/>
        <v>1</v>
      </c>
      <c r="AW209" s="127" t="b">
        <f t="shared" ca="1" si="139"/>
        <v>1</v>
      </c>
      <c r="AX209" s="127" t="b">
        <f t="shared" ca="1" si="140"/>
        <v>1</v>
      </c>
      <c r="AY209" s="127" t="b">
        <f t="shared" ca="1" si="141"/>
        <v>1</v>
      </c>
      <c r="AZ209" s="127" t="b">
        <f t="shared" ca="1" si="142"/>
        <v>1</v>
      </c>
      <c r="BA209" s="127" t="b">
        <f t="shared" ca="1" si="143"/>
        <v>1</v>
      </c>
      <c r="BB209" s="127" t="b">
        <f t="shared" ca="1" si="144"/>
        <v>1</v>
      </c>
      <c r="BC209" s="127" t="b">
        <f t="shared" ca="1" si="145"/>
        <v>1</v>
      </c>
      <c r="BD209" s="127" t="b">
        <f t="shared" ca="1" si="146"/>
        <v>1</v>
      </c>
      <c r="BE209" s="127" t="b">
        <f t="shared" ca="1" si="147"/>
        <v>1</v>
      </c>
      <c r="BF209" s="127" t="b">
        <f t="shared" ca="1" si="148"/>
        <v>1</v>
      </c>
      <c r="BG209" s="129" t="b">
        <f t="shared" si="149"/>
        <v>0</v>
      </c>
    </row>
    <row r="210" spans="1:59" ht="24.95" customHeight="1" x14ac:dyDescent="0.2">
      <c r="A210" s="74"/>
      <c r="B210" s="69"/>
      <c r="C210" s="75"/>
      <c r="D210" s="68"/>
      <c r="E210" s="68"/>
      <c r="F210" s="67"/>
      <c r="G210" s="67"/>
      <c r="H210" s="67"/>
      <c r="I210" s="67"/>
      <c r="J210" s="70"/>
      <c r="K210" s="71"/>
      <c r="L210" s="72"/>
      <c r="M210" s="72"/>
      <c r="N210" s="72"/>
      <c r="O210" s="72"/>
      <c r="P210" s="72"/>
      <c r="Q210" s="72"/>
      <c r="R210" s="72"/>
      <c r="S210" s="73"/>
      <c r="U210" s="125" t="str">
        <f>IF(W210,VLOOKUP(MIN(X210:AO210),'Data Validation (hidden)'!$B$2:$C$20,2,FALSE),IF(COUNTA(B210:S210)&gt;0,"'Scheme Name' missing but values entered in other columns",""))</f>
        <v/>
      </c>
      <c r="W210" s="126" t="b">
        <f t="shared" si="113"/>
        <v>0</v>
      </c>
      <c r="X210" s="127">
        <f t="shared" si="114"/>
        <v>1</v>
      </c>
      <c r="Y210" s="127">
        <f t="shared" si="115"/>
        <v>2</v>
      </c>
      <c r="Z210" s="127">
        <f t="shared" si="116"/>
        <v>3</v>
      </c>
      <c r="AA210" s="127">
        <f t="shared" si="117"/>
        <v>4</v>
      </c>
      <c r="AB210" s="127">
        <f t="shared" si="118"/>
        <v>5</v>
      </c>
      <c r="AC210" s="127" t="str">
        <f t="shared" si="119"/>
        <v/>
      </c>
      <c r="AD210" s="127" t="str">
        <f t="shared" si="120"/>
        <v/>
      </c>
      <c r="AE210" s="127" t="str">
        <f t="shared" si="121"/>
        <v/>
      </c>
      <c r="AF210" s="127" t="str">
        <f t="shared" si="122"/>
        <v/>
      </c>
      <c r="AG210" s="127">
        <f t="shared" si="123"/>
        <v>10</v>
      </c>
      <c r="AH210" s="127">
        <f t="shared" si="124"/>
        <v>11</v>
      </c>
      <c r="AI210" s="127">
        <f t="shared" si="125"/>
        <v>12</v>
      </c>
      <c r="AJ210" s="127">
        <f t="shared" si="126"/>
        <v>13</v>
      </c>
      <c r="AK210" s="127">
        <f t="shared" si="127"/>
        <v>14</v>
      </c>
      <c r="AL210" s="127">
        <f t="shared" si="128"/>
        <v>15</v>
      </c>
      <c r="AM210" s="127">
        <f t="shared" si="129"/>
        <v>16</v>
      </c>
      <c r="AN210" s="128" t="str">
        <f t="shared" si="130"/>
        <v/>
      </c>
      <c r="AO210" s="127">
        <f t="shared" ca="1" si="131"/>
        <v>17</v>
      </c>
      <c r="AP210" s="127" t="b">
        <f t="shared" ca="1" si="132"/>
        <v>1</v>
      </c>
      <c r="AQ210" s="127" t="b">
        <f t="shared" ca="1" si="133"/>
        <v>1</v>
      </c>
      <c r="AR210" s="127" t="b">
        <f t="shared" si="134"/>
        <v>0</v>
      </c>
      <c r="AS210" s="127" t="b">
        <f t="shared" si="135"/>
        <v>0</v>
      </c>
      <c r="AT210" s="127" t="b">
        <f t="shared" ca="1" si="136"/>
        <v>1</v>
      </c>
      <c r="AU210" s="127" t="b">
        <f t="shared" ca="1" si="137"/>
        <v>1</v>
      </c>
      <c r="AV210" s="127" t="b">
        <f t="shared" ca="1" si="138"/>
        <v>1</v>
      </c>
      <c r="AW210" s="127" t="b">
        <f t="shared" ca="1" si="139"/>
        <v>1</v>
      </c>
      <c r="AX210" s="127" t="b">
        <f t="shared" ca="1" si="140"/>
        <v>1</v>
      </c>
      <c r="AY210" s="127" t="b">
        <f t="shared" ca="1" si="141"/>
        <v>1</v>
      </c>
      <c r="AZ210" s="127" t="b">
        <f t="shared" ca="1" si="142"/>
        <v>1</v>
      </c>
      <c r="BA210" s="127" t="b">
        <f t="shared" ca="1" si="143"/>
        <v>1</v>
      </c>
      <c r="BB210" s="127" t="b">
        <f t="shared" ca="1" si="144"/>
        <v>1</v>
      </c>
      <c r="BC210" s="127" t="b">
        <f t="shared" ca="1" si="145"/>
        <v>1</v>
      </c>
      <c r="BD210" s="127" t="b">
        <f t="shared" ca="1" si="146"/>
        <v>1</v>
      </c>
      <c r="BE210" s="127" t="b">
        <f t="shared" ca="1" si="147"/>
        <v>1</v>
      </c>
      <c r="BF210" s="127" t="b">
        <f t="shared" ca="1" si="148"/>
        <v>1</v>
      </c>
      <c r="BG210" s="129" t="b">
        <f t="shared" si="149"/>
        <v>0</v>
      </c>
    </row>
    <row r="211" spans="1:59" ht="24.95" customHeight="1" x14ac:dyDescent="0.2">
      <c r="A211" s="74"/>
      <c r="B211" s="69"/>
      <c r="C211" s="75"/>
      <c r="D211" s="68"/>
      <c r="E211" s="68"/>
      <c r="F211" s="67"/>
      <c r="G211" s="67"/>
      <c r="H211" s="67"/>
      <c r="I211" s="67"/>
      <c r="J211" s="70"/>
      <c r="K211" s="71"/>
      <c r="L211" s="72"/>
      <c r="M211" s="72"/>
      <c r="N211" s="72"/>
      <c r="O211" s="72"/>
      <c r="P211" s="72"/>
      <c r="Q211" s="72"/>
      <c r="R211" s="72"/>
      <c r="S211" s="73"/>
      <c r="U211" s="125" t="str">
        <f>IF(W211,VLOOKUP(MIN(X211:AO211),'Data Validation (hidden)'!$B$2:$C$20,2,FALSE),IF(COUNTA(B211:S211)&gt;0,"'Scheme Name' missing but values entered in other columns",""))</f>
        <v/>
      </c>
      <c r="W211" s="126" t="b">
        <f t="shared" si="113"/>
        <v>0</v>
      </c>
      <c r="X211" s="127">
        <f t="shared" si="114"/>
        <v>1</v>
      </c>
      <c r="Y211" s="127">
        <f t="shared" si="115"/>
        <v>2</v>
      </c>
      <c r="Z211" s="127">
        <f t="shared" si="116"/>
        <v>3</v>
      </c>
      <c r="AA211" s="127">
        <f t="shared" si="117"/>
        <v>4</v>
      </c>
      <c r="AB211" s="127">
        <f t="shared" si="118"/>
        <v>5</v>
      </c>
      <c r="AC211" s="127" t="str">
        <f t="shared" si="119"/>
        <v/>
      </c>
      <c r="AD211" s="127" t="str">
        <f t="shared" si="120"/>
        <v/>
      </c>
      <c r="AE211" s="127" t="str">
        <f t="shared" si="121"/>
        <v/>
      </c>
      <c r="AF211" s="127" t="str">
        <f t="shared" si="122"/>
        <v/>
      </c>
      <c r="AG211" s="127">
        <f t="shared" si="123"/>
        <v>10</v>
      </c>
      <c r="AH211" s="127">
        <f t="shared" si="124"/>
        <v>11</v>
      </c>
      <c r="AI211" s="127">
        <f t="shared" si="125"/>
        <v>12</v>
      </c>
      <c r="AJ211" s="127">
        <f t="shared" si="126"/>
        <v>13</v>
      </c>
      <c r="AK211" s="127">
        <f t="shared" si="127"/>
        <v>14</v>
      </c>
      <c r="AL211" s="127">
        <f t="shared" si="128"/>
        <v>15</v>
      </c>
      <c r="AM211" s="127">
        <f t="shared" si="129"/>
        <v>16</v>
      </c>
      <c r="AN211" s="128" t="str">
        <f t="shared" si="130"/>
        <v/>
      </c>
      <c r="AO211" s="127">
        <f t="shared" ca="1" si="131"/>
        <v>17</v>
      </c>
      <c r="AP211" s="127" t="b">
        <f t="shared" ca="1" si="132"/>
        <v>1</v>
      </c>
      <c r="AQ211" s="127" t="b">
        <f t="shared" ca="1" si="133"/>
        <v>1</v>
      </c>
      <c r="AR211" s="127" t="b">
        <f t="shared" si="134"/>
        <v>0</v>
      </c>
      <c r="AS211" s="127" t="b">
        <f t="shared" si="135"/>
        <v>0</v>
      </c>
      <c r="AT211" s="127" t="b">
        <f t="shared" ca="1" si="136"/>
        <v>1</v>
      </c>
      <c r="AU211" s="127" t="b">
        <f t="shared" ca="1" si="137"/>
        <v>1</v>
      </c>
      <c r="AV211" s="127" t="b">
        <f t="shared" ca="1" si="138"/>
        <v>1</v>
      </c>
      <c r="AW211" s="127" t="b">
        <f t="shared" ca="1" si="139"/>
        <v>1</v>
      </c>
      <c r="AX211" s="127" t="b">
        <f t="shared" ca="1" si="140"/>
        <v>1</v>
      </c>
      <c r="AY211" s="127" t="b">
        <f t="shared" ca="1" si="141"/>
        <v>1</v>
      </c>
      <c r="AZ211" s="127" t="b">
        <f t="shared" ca="1" si="142"/>
        <v>1</v>
      </c>
      <c r="BA211" s="127" t="b">
        <f t="shared" ca="1" si="143"/>
        <v>1</v>
      </c>
      <c r="BB211" s="127" t="b">
        <f t="shared" ca="1" si="144"/>
        <v>1</v>
      </c>
      <c r="BC211" s="127" t="b">
        <f t="shared" ca="1" si="145"/>
        <v>1</v>
      </c>
      <c r="BD211" s="127" t="b">
        <f t="shared" ca="1" si="146"/>
        <v>1</v>
      </c>
      <c r="BE211" s="127" t="b">
        <f t="shared" ca="1" si="147"/>
        <v>1</v>
      </c>
      <c r="BF211" s="127" t="b">
        <f t="shared" ca="1" si="148"/>
        <v>1</v>
      </c>
      <c r="BG211" s="129" t="b">
        <f t="shared" si="149"/>
        <v>0</v>
      </c>
    </row>
    <row r="212" spans="1:59" ht="24.95" customHeight="1" x14ac:dyDescent="0.2">
      <c r="A212" s="74"/>
      <c r="B212" s="69"/>
      <c r="C212" s="75"/>
      <c r="D212" s="68"/>
      <c r="E212" s="68"/>
      <c r="F212" s="67"/>
      <c r="G212" s="67"/>
      <c r="H212" s="67"/>
      <c r="I212" s="67"/>
      <c r="J212" s="70"/>
      <c r="K212" s="71"/>
      <c r="L212" s="72"/>
      <c r="M212" s="72"/>
      <c r="N212" s="72"/>
      <c r="O212" s="72"/>
      <c r="P212" s="72"/>
      <c r="Q212" s="72"/>
      <c r="R212" s="72"/>
      <c r="S212" s="73"/>
      <c r="U212" s="125" t="str">
        <f>IF(W212,VLOOKUP(MIN(X212:AO212),'Data Validation (hidden)'!$B$2:$C$20,2,FALSE),IF(COUNTA(B212:S212)&gt;0,"'Scheme Name' missing but values entered in other columns",""))</f>
        <v/>
      </c>
      <c r="W212" s="126" t="b">
        <f t="shared" si="113"/>
        <v>0</v>
      </c>
      <c r="X212" s="127">
        <f t="shared" si="114"/>
        <v>1</v>
      </c>
      <c r="Y212" s="127">
        <f t="shared" si="115"/>
        <v>2</v>
      </c>
      <c r="Z212" s="127">
        <f t="shared" si="116"/>
        <v>3</v>
      </c>
      <c r="AA212" s="127">
        <f t="shared" si="117"/>
        <v>4</v>
      </c>
      <c r="AB212" s="127">
        <f t="shared" si="118"/>
        <v>5</v>
      </c>
      <c r="AC212" s="127" t="str">
        <f t="shared" si="119"/>
        <v/>
      </c>
      <c r="AD212" s="127" t="str">
        <f t="shared" si="120"/>
        <v/>
      </c>
      <c r="AE212" s="127" t="str">
        <f t="shared" si="121"/>
        <v/>
      </c>
      <c r="AF212" s="127" t="str">
        <f t="shared" si="122"/>
        <v/>
      </c>
      <c r="AG212" s="127">
        <f t="shared" si="123"/>
        <v>10</v>
      </c>
      <c r="AH212" s="127">
        <f t="shared" si="124"/>
        <v>11</v>
      </c>
      <c r="AI212" s="127">
        <f t="shared" si="125"/>
        <v>12</v>
      </c>
      <c r="AJ212" s="127">
        <f t="shared" si="126"/>
        <v>13</v>
      </c>
      <c r="AK212" s="127">
        <f t="shared" si="127"/>
        <v>14</v>
      </c>
      <c r="AL212" s="127">
        <f t="shared" si="128"/>
        <v>15</v>
      </c>
      <c r="AM212" s="127">
        <f t="shared" si="129"/>
        <v>16</v>
      </c>
      <c r="AN212" s="128" t="str">
        <f t="shared" si="130"/>
        <v/>
      </c>
      <c r="AO212" s="127">
        <f t="shared" ca="1" si="131"/>
        <v>17</v>
      </c>
      <c r="AP212" s="127" t="b">
        <f t="shared" ca="1" si="132"/>
        <v>1</v>
      </c>
      <c r="AQ212" s="127" t="b">
        <f t="shared" ca="1" si="133"/>
        <v>1</v>
      </c>
      <c r="AR212" s="127" t="b">
        <f t="shared" si="134"/>
        <v>0</v>
      </c>
      <c r="AS212" s="127" t="b">
        <f t="shared" si="135"/>
        <v>0</v>
      </c>
      <c r="AT212" s="127" t="b">
        <f t="shared" ca="1" si="136"/>
        <v>1</v>
      </c>
      <c r="AU212" s="127" t="b">
        <f t="shared" ca="1" si="137"/>
        <v>1</v>
      </c>
      <c r="AV212" s="127" t="b">
        <f t="shared" ca="1" si="138"/>
        <v>1</v>
      </c>
      <c r="AW212" s="127" t="b">
        <f t="shared" ca="1" si="139"/>
        <v>1</v>
      </c>
      <c r="AX212" s="127" t="b">
        <f t="shared" ca="1" si="140"/>
        <v>1</v>
      </c>
      <c r="AY212" s="127" t="b">
        <f t="shared" ca="1" si="141"/>
        <v>1</v>
      </c>
      <c r="AZ212" s="127" t="b">
        <f t="shared" ca="1" si="142"/>
        <v>1</v>
      </c>
      <c r="BA212" s="127" t="b">
        <f t="shared" ca="1" si="143"/>
        <v>1</v>
      </c>
      <c r="BB212" s="127" t="b">
        <f t="shared" ca="1" si="144"/>
        <v>1</v>
      </c>
      <c r="BC212" s="127" t="b">
        <f t="shared" ca="1" si="145"/>
        <v>1</v>
      </c>
      <c r="BD212" s="127" t="b">
        <f t="shared" ca="1" si="146"/>
        <v>1</v>
      </c>
      <c r="BE212" s="127" t="b">
        <f t="shared" ca="1" si="147"/>
        <v>1</v>
      </c>
      <c r="BF212" s="127" t="b">
        <f t="shared" ca="1" si="148"/>
        <v>1</v>
      </c>
      <c r="BG212" s="129" t="b">
        <f t="shared" si="149"/>
        <v>0</v>
      </c>
    </row>
    <row r="213" spans="1:59" ht="24.95" customHeight="1" x14ac:dyDescent="0.2">
      <c r="A213" s="74"/>
      <c r="B213" s="69"/>
      <c r="C213" s="75"/>
      <c r="D213" s="68"/>
      <c r="E213" s="68"/>
      <c r="F213" s="67"/>
      <c r="G213" s="67"/>
      <c r="H213" s="67"/>
      <c r="I213" s="67"/>
      <c r="J213" s="70"/>
      <c r="K213" s="71"/>
      <c r="L213" s="72"/>
      <c r="M213" s="72"/>
      <c r="N213" s="72"/>
      <c r="O213" s="72"/>
      <c r="P213" s="72"/>
      <c r="Q213" s="72"/>
      <c r="R213" s="72"/>
      <c r="S213" s="73"/>
      <c r="U213" s="125" t="str">
        <f>IF(W213,VLOOKUP(MIN(X213:AO213),'Data Validation (hidden)'!$B$2:$C$20,2,FALSE),IF(COUNTA(B213:S213)&gt;0,"'Scheme Name' missing but values entered in other columns",""))</f>
        <v/>
      </c>
      <c r="W213" s="126" t="b">
        <f t="shared" si="113"/>
        <v>0</v>
      </c>
      <c r="X213" s="127">
        <f t="shared" si="114"/>
        <v>1</v>
      </c>
      <c r="Y213" s="127">
        <f t="shared" si="115"/>
        <v>2</v>
      </c>
      <c r="Z213" s="127">
        <f t="shared" si="116"/>
        <v>3</v>
      </c>
      <c r="AA213" s="127">
        <f t="shared" si="117"/>
        <v>4</v>
      </c>
      <c r="AB213" s="127">
        <f t="shared" si="118"/>
        <v>5</v>
      </c>
      <c r="AC213" s="127" t="str">
        <f t="shared" si="119"/>
        <v/>
      </c>
      <c r="AD213" s="127" t="str">
        <f t="shared" si="120"/>
        <v/>
      </c>
      <c r="AE213" s="127" t="str">
        <f t="shared" si="121"/>
        <v/>
      </c>
      <c r="AF213" s="127" t="str">
        <f t="shared" si="122"/>
        <v/>
      </c>
      <c r="AG213" s="127">
        <f t="shared" si="123"/>
        <v>10</v>
      </c>
      <c r="AH213" s="127">
        <f t="shared" si="124"/>
        <v>11</v>
      </c>
      <c r="AI213" s="127">
        <f t="shared" si="125"/>
        <v>12</v>
      </c>
      <c r="AJ213" s="127">
        <f t="shared" si="126"/>
        <v>13</v>
      </c>
      <c r="AK213" s="127">
        <f t="shared" si="127"/>
        <v>14</v>
      </c>
      <c r="AL213" s="127">
        <f t="shared" si="128"/>
        <v>15</v>
      </c>
      <c r="AM213" s="127">
        <f t="shared" si="129"/>
        <v>16</v>
      </c>
      <c r="AN213" s="128" t="str">
        <f t="shared" si="130"/>
        <v/>
      </c>
      <c r="AO213" s="127">
        <f t="shared" ca="1" si="131"/>
        <v>17</v>
      </c>
      <c r="AP213" s="127" t="b">
        <f t="shared" ca="1" si="132"/>
        <v>1</v>
      </c>
      <c r="AQ213" s="127" t="b">
        <f t="shared" ca="1" si="133"/>
        <v>1</v>
      </c>
      <c r="AR213" s="127" t="b">
        <f t="shared" si="134"/>
        <v>0</v>
      </c>
      <c r="AS213" s="127" t="b">
        <f t="shared" si="135"/>
        <v>0</v>
      </c>
      <c r="AT213" s="127" t="b">
        <f t="shared" ca="1" si="136"/>
        <v>1</v>
      </c>
      <c r="AU213" s="127" t="b">
        <f t="shared" ca="1" si="137"/>
        <v>1</v>
      </c>
      <c r="AV213" s="127" t="b">
        <f t="shared" ca="1" si="138"/>
        <v>1</v>
      </c>
      <c r="AW213" s="127" t="b">
        <f t="shared" ca="1" si="139"/>
        <v>1</v>
      </c>
      <c r="AX213" s="127" t="b">
        <f t="shared" ca="1" si="140"/>
        <v>1</v>
      </c>
      <c r="AY213" s="127" t="b">
        <f t="shared" ca="1" si="141"/>
        <v>1</v>
      </c>
      <c r="AZ213" s="127" t="b">
        <f t="shared" ca="1" si="142"/>
        <v>1</v>
      </c>
      <c r="BA213" s="127" t="b">
        <f t="shared" ca="1" si="143"/>
        <v>1</v>
      </c>
      <c r="BB213" s="127" t="b">
        <f t="shared" ca="1" si="144"/>
        <v>1</v>
      </c>
      <c r="BC213" s="127" t="b">
        <f t="shared" ca="1" si="145"/>
        <v>1</v>
      </c>
      <c r="BD213" s="127" t="b">
        <f t="shared" ca="1" si="146"/>
        <v>1</v>
      </c>
      <c r="BE213" s="127" t="b">
        <f t="shared" ca="1" si="147"/>
        <v>1</v>
      </c>
      <c r="BF213" s="127" t="b">
        <f t="shared" ca="1" si="148"/>
        <v>1</v>
      </c>
      <c r="BG213" s="129" t="b">
        <f t="shared" si="149"/>
        <v>0</v>
      </c>
    </row>
    <row r="214" spans="1:59" ht="24.95" customHeight="1" x14ac:dyDescent="0.2">
      <c r="A214" s="74"/>
      <c r="B214" s="69"/>
      <c r="C214" s="75"/>
      <c r="D214" s="68"/>
      <c r="E214" s="68"/>
      <c r="F214" s="67"/>
      <c r="G214" s="67"/>
      <c r="H214" s="67"/>
      <c r="I214" s="67"/>
      <c r="J214" s="70"/>
      <c r="K214" s="71"/>
      <c r="L214" s="72"/>
      <c r="M214" s="72"/>
      <c r="N214" s="72"/>
      <c r="O214" s="72"/>
      <c r="P214" s="72"/>
      <c r="Q214" s="72"/>
      <c r="R214" s="72"/>
      <c r="S214" s="73"/>
      <c r="U214" s="125" t="str">
        <f>IF(W214,VLOOKUP(MIN(X214:AO214),'Data Validation (hidden)'!$B$2:$C$20,2,FALSE),IF(COUNTA(B214:S214)&gt;0,"'Scheme Name' missing but values entered in other columns",""))</f>
        <v/>
      </c>
      <c r="W214" s="126" t="b">
        <f t="shared" si="113"/>
        <v>0</v>
      </c>
      <c r="X214" s="127">
        <f t="shared" si="114"/>
        <v>1</v>
      </c>
      <c r="Y214" s="127">
        <f t="shared" si="115"/>
        <v>2</v>
      </c>
      <c r="Z214" s="127">
        <f t="shared" si="116"/>
        <v>3</v>
      </c>
      <c r="AA214" s="127">
        <f t="shared" si="117"/>
        <v>4</v>
      </c>
      <c r="AB214" s="127">
        <f t="shared" si="118"/>
        <v>5</v>
      </c>
      <c r="AC214" s="127" t="str">
        <f t="shared" si="119"/>
        <v/>
      </c>
      <c r="AD214" s="127" t="str">
        <f t="shared" si="120"/>
        <v/>
      </c>
      <c r="AE214" s="127" t="str">
        <f t="shared" si="121"/>
        <v/>
      </c>
      <c r="AF214" s="127" t="str">
        <f t="shared" si="122"/>
        <v/>
      </c>
      <c r="AG214" s="127">
        <f t="shared" si="123"/>
        <v>10</v>
      </c>
      <c r="AH214" s="127">
        <f t="shared" si="124"/>
        <v>11</v>
      </c>
      <c r="AI214" s="127">
        <f t="shared" si="125"/>
        <v>12</v>
      </c>
      <c r="AJ214" s="127">
        <f t="shared" si="126"/>
        <v>13</v>
      </c>
      <c r="AK214" s="127">
        <f t="shared" si="127"/>
        <v>14</v>
      </c>
      <c r="AL214" s="127">
        <f t="shared" si="128"/>
        <v>15</v>
      </c>
      <c r="AM214" s="127">
        <f t="shared" si="129"/>
        <v>16</v>
      </c>
      <c r="AN214" s="128" t="str">
        <f t="shared" si="130"/>
        <v/>
      </c>
      <c r="AO214" s="127">
        <f t="shared" ca="1" si="131"/>
        <v>17</v>
      </c>
      <c r="AP214" s="127" t="b">
        <f t="shared" ca="1" si="132"/>
        <v>1</v>
      </c>
      <c r="AQ214" s="127" t="b">
        <f t="shared" ca="1" si="133"/>
        <v>1</v>
      </c>
      <c r="AR214" s="127" t="b">
        <f t="shared" si="134"/>
        <v>0</v>
      </c>
      <c r="AS214" s="127" t="b">
        <f t="shared" si="135"/>
        <v>0</v>
      </c>
      <c r="AT214" s="127" t="b">
        <f t="shared" ca="1" si="136"/>
        <v>1</v>
      </c>
      <c r="AU214" s="127" t="b">
        <f t="shared" ca="1" si="137"/>
        <v>1</v>
      </c>
      <c r="AV214" s="127" t="b">
        <f t="shared" ca="1" si="138"/>
        <v>1</v>
      </c>
      <c r="AW214" s="127" t="b">
        <f t="shared" ca="1" si="139"/>
        <v>1</v>
      </c>
      <c r="AX214" s="127" t="b">
        <f t="shared" ca="1" si="140"/>
        <v>1</v>
      </c>
      <c r="AY214" s="127" t="b">
        <f t="shared" ca="1" si="141"/>
        <v>1</v>
      </c>
      <c r="AZ214" s="127" t="b">
        <f t="shared" ca="1" si="142"/>
        <v>1</v>
      </c>
      <c r="BA214" s="127" t="b">
        <f t="shared" ca="1" si="143"/>
        <v>1</v>
      </c>
      <c r="BB214" s="127" t="b">
        <f t="shared" ca="1" si="144"/>
        <v>1</v>
      </c>
      <c r="BC214" s="127" t="b">
        <f t="shared" ca="1" si="145"/>
        <v>1</v>
      </c>
      <c r="BD214" s="127" t="b">
        <f t="shared" ca="1" si="146"/>
        <v>1</v>
      </c>
      <c r="BE214" s="127" t="b">
        <f t="shared" ca="1" si="147"/>
        <v>1</v>
      </c>
      <c r="BF214" s="127" t="b">
        <f t="shared" ca="1" si="148"/>
        <v>1</v>
      </c>
      <c r="BG214" s="129" t="b">
        <f t="shared" si="149"/>
        <v>0</v>
      </c>
    </row>
    <row r="215" spans="1:59" ht="24.95" customHeight="1" x14ac:dyDescent="0.2">
      <c r="A215" s="74"/>
      <c r="B215" s="69"/>
      <c r="C215" s="75"/>
      <c r="D215" s="68"/>
      <c r="E215" s="68"/>
      <c r="F215" s="67"/>
      <c r="G215" s="67"/>
      <c r="H215" s="67"/>
      <c r="I215" s="67"/>
      <c r="J215" s="70"/>
      <c r="K215" s="71"/>
      <c r="L215" s="72"/>
      <c r="M215" s="72"/>
      <c r="N215" s="72"/>
      <c r="O215" s="72"/>
      <c r="P215" s="72"/>
      <c r="Q215" s="72"/>
      <c r="R215" s="72"/>
      <c r="S215" s="73"/>
      <c r="U215" s="125" t="str">
        <f>IF(W215,VLOOKUP(MIN(X215:AO215),'Data Validation (hidden)'!$B$2:$C$20,2,FALSE),IF(COUNTA(B215:S215)&gt;0,"'Scheme Name' missing but values entered in other columns",""))</f>
        <v/>
      </c>
      <c r="W215" s="126" t="b">
        <f t="shared" si="113"/>
        <v>0</v>
      </c>
      <c r="X215" s="127">
        <f t="shared" si="114"/>
        <v>1</v>
      </c>
      <c r="Y215" s="127">
        <f t="shared" si="115"/>
        <v>2</v>
      </c>
      <c r="Z215" s="127">
        <f t="shared" si="116"/>
        <v>3</v>
      </c>
      <c r="AA215" s="127">
        <f t="shared" si="117"/>
        <v>4</v>
      </c>
      <c r="AB215" s="127">
        <f t="shared" si="118"/>
        <v>5</v>
      </c>
      <c r="AC215" s="127" t="str">
        <f t="shared" si="119"/>
        <v/>
      </c>
      <c r="AD215" s="127" t="str">
        <f t="shared" si="120"/>
        <v/>
      </c>
      <c r="AE215" s="127" t="str">
        <f t="shared" si="121"/>
        <v/>
      </c>
      <c r="AF215" s="127" t="str">
        <f t="shared" si="122"/>
        <v/>
      </c>
      <c r="AG215" s="127">
        <f t="shared" si="123"/>
        <v>10</v>
      </c>
      <c r="AH215" s="127">
        <f t="shared" si="124"/>
        <v>11</v>
      </c>
      <c r="AI215" s="127">
        <f t="shared" si="125"/>
        <v>12</v>
      </c>
      <c r="AJ215" s="127">
        <f t="shared" si="126"/>
        <v>13</v>
      </c>
      <c r="AK215" s="127">
        <f t="shared" si="127"/>
        <v>14</v>
      </c>
      <c r="AL215" s="127">
        <f t="shared" si="128"/>
        <v>15</v>
      </c>
      <c r="AM215" s="127">
        <f t="shared" si="129"/>
        <v>16</v>
      </c>
      <c r="AN215" s="128" t="str">
        <f t="shared" si="130"/>
        <v/>
      </c>
      <c r="AO215" s="127">
        <f t="shared" ca="1" si="131"/>
        <v>17</v>
      </c>
      <c r="AP215" s="127" t="b">
        <f t="shared" ca="1" si="132"/>
        <v>1</v>
      </c>
      <c r="AQ215" s="127" t="b">
        <f t="shared" ca="1" si="133"/>
        <v>1</v>
      </c>
      <c r="AR215" s="127" t="b">
        <f t="shared" si="134"/>
        <v>0</v>
      </c>
      <c r="AS215" s="127" t="b">
        <f t="shared" si="135"/>
        <v>0</v>
      </c>
      <c r="AT215" s="127" t="b">
        <f t="shared" ca="1" si="136"/>
        <v>1</v>
      </c>
      <c r="AU215" s="127" t="b">
        <f t="shared" ca="1" si="137"/>
        <v>1</v>
      </c>
      <c r="AV215" s="127" t="b">
        <f t="shared" ca="1" si="138"/>
        <v>1</v>
      </c>
      <c r="AW215" s="127" t="b">
        <f t="shared" ca="1" si="139"/>
        <v>1</v>
      </c>
      <c r="AX215" s="127" t="b">
        <f t="shared" ca="1" si="140"/>
        <v>1</v>
      </c>
      <c r="AY215" s="127" t="b">
        <f t="shared" ca="1" si="141"/>
        <v>1</v>
      </c>
      <c r="AZ215" s="127" t="b">
        <f t="shared" ca="1" si="142"/>
        <v>1</v>
      </c>
      <c r="BA215" s="127" t="b">
        <f t="shared" ca="1" si="143"/>
        <v>1</v>
      </c>
      <c r="BB215" s="127" t="b">
        <f t="shared" ca="1" si="144"/>
        <v>1</v>
      </c>
      <c r="BC215" s="127" t="b">
        <f t="shared" ca="1" si="145"/>
        <v>1</v>
      </c>
      <c r="BD215" s="127" t="b">
        <f t="shared" ca="1" si="146"/>
        <v>1</v>
      </c>
      <c r="BE215" s="127" t="b">
        <f t="shared" ca="1" si="147"/>
        <v>1</v>
      </c>
      <c r="BF215" s="127" t="b">
        <f t="shared" ca="1" si="148"/>
        <v>1</v>
      </c>
      <c r="BG215" s="129" t="b">
        <f t="shared" si="149"/>
        <v>0</v>
      </c>
    </row>
    <row r="216" spans="1:59" ht="24.95" customHeight="1" x14ac:dyDescent="0.2">
      <c r="A216" s="74"/>
      <c r="B216" s="69"/>
      <c r="C216" s="75"/>
      <c r="D216" s="68"/>
      <c r="E216" s="68"/>
      <c r="F216" s="67"/>
      <c r="G216" s="67"/>
      <c r="H216" s="67"/>
      <c r="I216" s="67"/>
      <c r="J216" s="70"/>
      <c r="K216" s="71"/>
      <c r="L216" s="72"/>
      <c r="M216" s="72"/>
      <c r="N216" s="72"/>
      <c r="O216" s="72"/>
      <c r="P216" s="72"/>
      <c r="Q216" s="72"/>
      <c r="R216" s="72"/>
      <c r="S216" s="73"/>
      <c r="U216" s="125" t="str">
        <f>IF(W216,VLOOKUP(MIN(X216:AO216),'Data Validation (hidden)'!$B$2:$C$20,2,FALSE),IF(COUNTA(B216:S216)&gt;0,"'Scheme Name' missing but values entered in other columns",""))</f>
        <v/>
      </c>
      <c r="W216" s="126" t="b">
        <f t="shared" si="113"/>
        <v>0</v>
      </c>
      <c r="X216" s="127">
        <f t="shared" si="114"/>
        <v>1</v>
      </c>
      <c r="Y216" s="127">
        <f t="shared" si="115"/>
        <v>2</v>
      </c>
      <c r="Z216" s="127">
        <f t="shared" si="116"/>
        <v>3</v>
      </c>
      <c r="AA216" s="127">
        <f t="shared" si="117"/>
        <v>4</v>
      </c>
      <c r="AB216" s="127">
        <f t="shared" si="118"/>
        <v>5</v>
      </c>
      <c r="AC216" s="127" t="str">
        <f t="shared" si="119"/>
        <v/>
      </c>
      <c r="AD216" s="127" t="str">
        <f t="shared" si="120"/>
        <v/>
      </c>
      <c r="AE216" s="127" t="str">
        <f t="shared" si="121"/>
        <v/>
      </c>
      <c r="AF216" s="127" t="str">
        <f t="shared" si="122"/>
        <v/>
      </c>
      <c r="AG216" s="127">
        <f t="shared" si="123"/>
        <v>10</v>
      </c>
      <c r="AH216" s="127">
        <f t="shared" si="124"/>
        <v>11</v>
      </c>
      <c r="AI216" s="127">
        <f t="shared" si="125"/>
        <v>12</v>
      </c>
      <c r="AJ216" s="127">
        <f t="shared" si="126"/>
        <v>13</v>
      </c>
      <c r="AK216" s="127">
        <f t="shared" si="127"/>
        <v>14</v>
      </c>
      <c r="AL216" s="127">
        <f t="shared" si="128"/>
        <v>15</v>
      </c>
      <c r="AM216" s="127">
        <f t="shared" si="129"/>
        <v>16</v>
      </c>
      <c r="AN216" s="128" t="str">
        <f t="shared" si="130"/>
        <v/>
      </c>
      <c r="AO216" s="127">
        <f t="shared" ca="1" si="131"/>
        <v>17</v>
      </c>
      <c r="AP216" s="127" t="b">
        <f t="shared" ca="1" si="132"/>
        <v>1</v>
      </c>
      <c r="AQ216" s="127" t="b">
        <f t="shared" ca="1" si="133"/>
        <v>1</v>
      </c>
      <c r="AR216" s="127" t="b">
        <f t="shared" si="134"/>
        <v>0</v>
      </c>
      <c r="AS216" s="127" t="b">
        <f t="shared" si="135"/>
        <v>0</v>
      </c>
      <c r="AT216" s="127" t="b">
        <f t="shared" ca="1" si="136"/>
        <v>1</v>
      </c>
      <c r="AU216" s="127" t="b">
        <f t="shared" ca="1" si="137"/>
        <v>1</v>
      </c>
      <c r="AV216" s="127" t="b">
        <f t="shared" ca="1" si="138"/>
        <v>1</v>
      </c>
      <c r="AW216" s="127" t="b">
        <f t="shared" ca="1" si="139"/>
        <v>1</v>
      </c>
      <c r="AX216" s="127" t="b">
        <f t="shared" ca="1" si="140"/>
        <v>1</v>
      </c>
      <c r="AY216" s="127" t="b">
        <f t="shared" ca="1" si="141"/>
        <v>1</v>
      </c>
      <c r="AZ216" s="127" t="b">
        <f t="shared" ca="1" si="142"/>
        <v>1</v>
      </c>
      <c r="BA216" s="127" t="b">
        <f t="shared" ca="1" si="143"/>
        <v>1</v>
      </c>
      <c r="BB216" s="127" t="b">
        <f t="shared" ca="1" si="144"/>
        <v>1</v>
      </c>
      <c r="BC216" s="127" t="b">
        <f t="shared" ca="1" si="145"/>
        <v>1</v>
      </c>
      <c r="BD216" s="127" t="b">
        <f t="shared" ca="1" si="146"/>
        <v>1</v>
      </c>
      <c r="BE216" s="127" t="b">
        <f t="shared" ca="1" si="147"/>
        <v>1</v>
      </c>
      <c r="BF216" s="127" t="b">
        <f t="shared" ca="1" si="148"/>
        <v>1</v>
      </c>
      <c r="BG216" s="129" t="b">
        <f t="shared" si="149"/>
        <v>0</v>
      </c>
    </row>
    <row r="217" spans="1:59" ht="24.95" customHeight="1" x14ac:dyDescent="0.2">
      <c r="A217" s="74"/>
      <c r="B217" s="69"/>
      <c r="C217" s="75"/>
      <c r="D217" s="68"/>
      <c r="E217" s="68"/>
      <c r="F217" s="67"/>
      <c r="G217" s="67"/>
      <c r="H217" s="67"/>
      <c r="I217" s="67"/>
      <c r="J217" s="70"/>
      <c r="K217" s="71"/>
      <c r="L217" s="72"/>
      <c r="M217" s="72"/>
      <c r="N217" s="72"/>
      <c r="O217" s="72"/>
      <c r="P217" s="72"/>
      <c r="Q217" s="72"/>
      <c r="R217" s="72"/>
      <c r="S217" s="73"/>
      <c r="U217" s="125" t="str">
        <f>IF(W217,VLOOKUP(MIN(X217:AO217),'Data Validation (hidden)'!$B$2:$C$20,2,FALSE),IF(COUNTA(B217:S217)&gt;0,"'Scheme Name' missing but values entered in other columns",""))</f>
        <v/>
      </c>
      <c r="W217" s="126" t="b">
        <f t="shared" si="113"/>
        <v>0</v>
      </c>
      <c r="X217" s="127">
        <f t="shared" si="114"/>
        <v>1</v>
      </c>
      <c r="Y217" s="127">
        <f t="shared" si="115"/>
        <v>2</v>
      </c>
      <c r="Z217" s="127">
        <f t="shared" si="116"/>
        <v>3</v>
      </c>
      <c r="AA217" s="127">
        <f t="shared" si="117"/>
        <v>4</v>
      </c>
      <c r="AB217" s="127">
        <f t="shared" si="118"/>
        <v>5</v>
      </c>
      <c r="AC217" s="127" t="str">
        <f t="shared" si="119"/>
        <v/>
      </c>
      <c r="AD217" s="127" t="str">
        <f t="shared" si="120"/>
        <v/>
      </c>
      <c r="AE217" s="127" t="str">
        <f t="shared" si="121"/>
        <v/>
      </c>
      <c r="AF217" s="127" t="str">
        <f t="shared" si="122"/>
        <v/>
      </c>
      <c r="AG217" s="127">
        <f t="shared" si="123"/>
        <v>10</v>
      </c>
      <c r="AH217" s="127">
        <f t="shared" si="124"/>
        <v>11</v>
      </c>
      <c r="AI217" s="127">
        <f t="shared" si="125"/>
        <v>12</v>
      </c>
      <c r="AJ217" s="127">
        <f t="shared" si="126"/>
        <v>13</v>
      </c>
      <c r="AK217" s="127">
        <f t="shared" si="127"/>
        <v>14</v>
      </c>
      <c r="AL217" s="127">
        <f t="shared" si="128"/>
        <v>15</v>
      </c>
      <c r="AM217" s="127">
        <f t="shared" si="129"/>
        <v>16</v>
      </c>
      <c r="AN217" s="128" t="str">
        <f t="shared" si="130"/>
        <v/>
      </c>
      <c r="AO217" s="127">
        <f t="shared" ca="1" si="131"/>
        <v>17</v>
      </c>
      <c r="AP217" s="127" t="b">
        <f t="shared" ca="1" si="132"/>
        <v>1</v>
      </c>
      <c r="AQ217" s="127" t="b">
        <f t="shared" ca="1" si="133"/>
        <v>1</v>
      </c>
      <c r="AR217" s="127" t="b">
        <f t="shared" si="134"/>
        <v>0</v>
      </c>
      <c r="AS217" s="127" t="b">
        <f t="shared" si="135"/>
        <v>0</v>
      </c>
      <c r="AT217" s="127" t="b">
        <f t="shared" ca="1" si="136"/>
        <v>1</v>
      </c>
      <c r="AU217" s="127" t="b">
        <f t="shared" ca="1" si="137"/>
        <v>1</v>
      </c>
      <c r="AV217" s="127" t="b">
        <f t="shared" ca="1" si="138"/>
        <v>1</v>
      </c>
      <c r="AW217" s="127" t="b">
        <f t="shared" ca="1" si="139"/>
        <v>1</v>
      </c>
      <c r="AX217" s="127" t="b">
        <f t="shared" ca="1" si="140"/>
        <v>1</v>
      </c>
      <c r="AY217" s="127" t="b">
        <f t="shared" ca="1" si="141"/>
        <v>1</v>
      </c>
      <c r="AZ217" s="127" t="b">
        <f t="shared" ca="1" si="142"/>
        <v>1</v>
      </c>
      <c r="BA217" s="127" t="b">
        <f t="shared" ca="1" si="143"/>
        <v>1</v>
      </c>
      <c r="BB217" s="127" t="b">
        <f t="shared" ca="1" si="144"/>
        <v>1</v>
      </c>
      <c r="BC217" s="127" t="b">
        <f t="shared" ca="1" si="145"/>
        <v>1</v>
      </c>
      <c r="BD217" s="127" t="b">
        <f t="shared" ca="1" si="146"/>
        <v>1</v>
      </c>
      <c r="BE217" s="127" t="b">
        <f t="shared" ca="1" si="147"/>
        <v>1</v>
      </c>
      <c r="BF217" s="127" t="b">
        <f t="shared" ca="1" si="148"/>
        <v>1</v>
      </c>
      <c r="BG217" s="129" t="b">
        <f t="shared" si="149"/>
        <v>0</v>
      </c>
    </row>
    <row r="218" spans="1:59" ht="24.95" customHeight="1" x14ac:dyDescent="0.2">
      <c r="A218" s="74"/>
      <c r="B218" s="69"/>
      <c r="C218" s="75"/>
      <c r="D218" s="68"/>
      <c r="E218" s="68"/>
      <c r="F218" s="67"/>
      <c r="G218" s="67"/>
      <c r="H218" s="67"/>
      <c r="I218" s="67"/>
      <c r="J218" s="70"/>
      <c r="K218" s="71"/>
      <c r="L218" s="72"/>
      <c r="M218" s="72"/>
      <c r="N218" s="72"/>
      <c r="O218" s="72"/>
      <c r="P218" s="72"/>
      <c r="Q218" s="72"/>
      <c r="R218" s="72"/>
      <c r="S218" s="73"/>
      <c r="U218" s="125" t="str">
        <f>IF(W218,VLOOKUP(MIN(X218:AO218),'Data Validation (hidden)'!$B$2:$C$20,2,FALSE),IF(COUNTA(B218:S218)&gt;0,"'Scheme Name' missing but values entered in other columns",""))</f>
        <v/>
      </c>
      <c r="W218" s="126" t="b">
        <f t="shared" si="113"/>
        <v>0</v>
      </c>
      <c r="X218" s="127">
        <f t="shared" si="114"/>
        <v>1</v>
      </c>
      <c r="Y218" s="127">
        <f t="shared" si="115"/>
        <v>2</v>
      </c>
      <c r="Z218" s="127">
        <f t="shared" si="116"/>
        <v>3</v>
      </c>
      <c r="AA218" s="127">
        <f t="shared" si="117"/>
        <v>4</v>
      </c>
      <c r="AB218" s="127">
        <f t="shared" si="118"/>
        <v>5</v>
      </c>
      <c r="AC218" s="127" t="str">
        <f t="shared" si="119"/>
        <v/>
      </c>
      <c r="AD218" s="127" t="str">
        <f t="shared" si="120"/>
        <v/>
      </c>
      <c r="AE218" s="127" t="str">
        <f t="shared" si="121"/>
        <v/>
      </c>
      <c r="AF218" s="127" t="str">
        <f t="shared" si="122"/>
        <v/>
      </c>
      <c r="AG218" s="127">
        <f t="shared" si="123"/>
        <v>10</v>
      </c>
      <c r="AH218" s="127">
        <f t="shared" si="124"/>
        <v>11</v>
      </c>
      <c r="AI218" s="127">
        <f t="shared" si="125"/>
        <v>12</v>
      </c>
      <c r="AJ218" s="127">
        <f t="shared" si="126"/>
        <v>13</v>
      </c>
      <c r="AK218" s="127">
        <f t="shared" si="127"/>
        <v>14</v>
      </c>
      <c r="AL218" s="127">
        <f t="shared" si="128"/>
        <v>15</v>
      </c>
      <c r="AM218" s="127">
        <f t="shared" si="129"/>
        <v>16</v>
      </c>
      <c r="AN218" s="128" t="str">
        <f t="shared" si="130"/>
        <v/>
      </c>
      <c r="AO218" s="127">
        <f t="shared" ca="1" si="131"/>
        <v>17</v>
      </c>
      <c r="AP218" s="127" t="b">
        <f t="shared" ca="1" si="132"/>
        <v>1</v>
      </c>
      <c r="AQ218" s="127" t="b">
        <f t="shared" ca="1" si="133"/>
        <v>1</v>
      </c>
      <c r="AR218" s="127" t="b">
        <f t="shared" si="134"/>
        <v>0</v>
      </c>
      <c r="AS218" s="127" t="b">
        <f t="shared" si="135"/>
        <v>0</v>
      </c>
      <c r="AT218" s="127" t="b">
        <f t="shared" ca="1" si="136"/>
        <v>1</v>
      </c>
      <c r="AU218" s="127" t="b">
        <f t="shared" ca="1" si="137"/>
        <v>1</v>
      </c>
      <c r="AV218" s="127" t="b">
        <f t="shared" ca="1" si="138"/>
        <v>1</v>
      </c>
      <c r="AW218" s="127" t="b">
        <f t="shared" ca="1" si="139"/>
        <v>1</v>
      </c>
      <c r="AX218" s="127" t="b">
        <f t="shared" ca="1" si="140"/>
        <v>1</v>
      </c>
      <c r="AY218" s="127" t="b">
        <f t="shared" ca="1" si="141"/>
        <v>1</v>
      </c>
      <c r="AZ218" s="127" t="b">
        <f t="shared" ca="1" si="142"/>
        <v>1</v>
      </c>
      <c r="BA218" s="127" t="b">
        <f t="shared" ca="1" si="143"/>
        <v>1</v>
      </c>
      <c r="BB218" s="127" t="b">
        <f t="shared" ca="1" si="144"/>
        <v>1</v>
      </c>
      <c r="BC218" s="127" t="b">
        <f t="shared" ca="1" si="145"/>
        <v>1</v>
      </c>
      <c r="BD218" s="127" t="b">
        <f t="shared" ca="1" si="146"/>
        <v>1</v>
      </c>
      <c r="BE218" s="127" t="b">
        <f t="shared" ca="1" si="147"/>
        <v>1</v>
      </c>
      <c r="BF218" s="127" t="b">
        <f t="shared" ca="1" si="148"/>
        <v>1</v>
      </c>
      <c r="BG218" s="129" t="b">
        <f t="shared" si="149"/>
        <v>0</v>
      </c>
    </row>
    <row r="219" spans="1:59" ht="24.95" customHeight="1" x14ac:dyDescent="0.2">
      <c r="A219" s="74"/>
      <c r="B219" s="69"/>
      <c r="C219" s="75"/>
      <c r="D219" s="68"/>
      <c r="E219" s="68"/>
      <c r="F219" s="67"/>
      <c r="G219" s="67"/>
      <c r="H219" s="67"/>
      <c r="I219" s="67"/>
      <c r="J219" s="70"/>
      <c r="K219" s="71"/>
      <c r="L219" s="72"/>
      <c r="M219" s="72"/>
      <c r="N219" s="72"/>
      <c r="O219" s="72"/>
      <c r="P219" s="72"/>
      <c r="Q219" s="72"/>
      <c r="R219" s="72"/>
      <c r="S219" s="73"/>
      <c r="U219" s="125" t="str">
        <f>IF(W219,VLOOKUP(MIN(X219:AO219),'Data Validation (hidden)'!$B$2:$C$20,2,FALSE),IF(COUNTA(B219:S219)&gt;0,"'Scheme Name' missing but values entered in other columns",""))</f>
        <v/>
      </c>
      <c r="W219" s="126" t="b">
        <f t="shared" si="113"/>
        <v>0</v>
      </c>
      <c r="X219" s="127">
        <f t="shared" si="114"/>
        <v>1</v>
      </c>
      <c r="Y219" s="127">
        <f t="shared" si="115"/>
        <v>2</v>
      </c>
      <c r="Z219" s="127">
        <f t="shared" si="116"/>
        <v>3</v>
      </c>
      <c r="AA219" s="127">
        <f t="shared" si="117"/>
        <v>4</v>
      </c>
      <c r="AB219" s="127">
        <f t="shared" si="118"/>
        <v>5</v>
      </c>
      <c r="AC219" s="127" t="str">
        <f t="shared" si="119"/>
        <v/>
      </c>
      <c r="AD219" s="127" t="str">
        <f t="shared" si="120"/>
        <v/>
      </c>
      <c r="AE219" s="127" t="str">
        <f t="shared" si="121"/>
        <v/>
      </c>
      <c r="AF219" s="127" t="str">
        <f t="shared" si="122"/>
        <v/>
      </c>
      <c r="AG219" s="127">
        <f t="shared" si="123"/>
        <v>10</v>
      </c>
      <c r="AH219" s="127">
        <f t="shared" si="124"/>
        <v>11</v>
      </c>
      <c r="AI219" s="127">
        <f t="shared" si="125"/>
        <v>12</v>
      </c>
      <c r="AJ219" s="127">
        <f t="shared" si="126"/>
        <v>13</v>
      </c>
      <c r="AK219" s="127">
        <f t="shared" si="127"/>
        <v>14</v>
      </c>
      <c r="AL219" s="127">
        <f t="shared" si="128"/>
        <v>15</v>
      </c>
      <c r="AM219" s="127">
        <f t="shared" si="129"/>
        <v>16</v>
      </c>
      <c r="AN219" s="128" t="str">
        <f t="shared" si="130"/>
        <v/>
      </c>
      <c r="AO219" s="127">
        <f t="shared" ca="1" si="131"/>
        <v>17</v>
      </c>
      <c r="AP219" s="127" t="b">
        <f t="shared" ca="1" si="132"/>
        <v>1</v>
      </c>
      <c r="AQ219" s="127" t="b">
        <f t="shared" ca="1" si="133"/>
        <v>1</v>
      </c>
      <c r="AR219" s="127" t="b">
        <f t="shared" si="134"/>
        <v>0</v>
      </c>
      <c r="AS219" s="127" t="b">
        <f t="shared" si="135"/>
        <v>0</v>
      </c>
      <c r="AT219" s="127" t="b">
        <f t="shared" ca="1" si="136"/>
        <v>1</v>
      </c>
      <c r="AU219" s="127" t="b">
        <f t="shared" ca="1" si="137"/>
        <v>1</v>
      </c>
      <c r="AV219" s="127" t="b">
        <f t="shared" ca="1" si="138"/>
        <v>1</v>
      </c>
      <c r="AW219" s="127" t="b">
        <f t="shared" ca="1" si="139"/>
        <v>1</v>
      </c>
      <c r="AX219" s="127" t="b">
        <f t="shared" ca="1" si="140"/>
        <v>1</v>
      </c>
      <c r="AY219" s="127" t="b">
        <f t="shared" ca="1" si="141"/>
        <v>1</v>
      </c>
      <c r="AZ219" s="127" t="b">
        <f t="shared" ca="1" si="142"/>
        <v>1</v>
      </c>
      <c r="BA219" s="127" t="b">
        <f t="shared" ca="1" si="143"/>
        <v>1</v>
      </c>
      <c r="BB219" s="127" t="b">
        <f t="shared" ca="1" si="144"/>
        <v>1</v>
      </c>
      <c r="BC219" s="127" t="b">
        <f t="shared" ca="1" si="145"/>
        <v>1</v>
      </c>
      <c r="BD219" s="127" t="b">
        <f t="shared" ca="1" si="146"/>
        <v>1</v>
      </c>
      <c r="BE219" s="127" t="b">
        <f t="shared" ca="1" si="147"/>
        <v>1</v>
      </c>
      <c r="BF219" s="127" t="b">
        <f t="shared" ca="1" si="148"/>
        <v>1</v>
      </c>
      <c r="BG219" s="129" t="b">
        <f t="shared" si="149"/>
        <v>0</v>
      </c>
    </row>
    <row r="220" spans="1:59" ht="24.95" customHeight="1" x14ac:dyDescent="0.2">
      <c r="A220" s="74"/>
      <c r="B220" s="69"/>
      <c r="C220" s="75"/>
      <c r="D220" s="68"/>
      <c r="E220" s="68"/>
      <c r="F220" s="67"/>
      <c r="G220" s="67"/>
      <c r="H220" s="67"/>
      <c r="I220" s="67"/>
      <c r="J220" s="70"/>
      <c r="K220" s="71"/>
      <c r="L220" s="72"/>
      <c r="M220" s="72"/>
      <c r="N220" s="72"/>
      <c r="O220" s="72"/>
      <c r="P220" s="72"/>
      <c r="Q220" s="72"/>
      <c r="R220" s="72"/>
      <c r="S220" s="73"/>
      <c r="U220" s="125" t="str">
        <f>IF(W220,VLOOKUP(MIN(X220:AO220),'Data Validation (hidden)'!$B$2:$C$20,2,FALSE),IF(COUNTA(B220:S220)&gt;0,"'Scheme Name' missing but values entered in other columns",""))</f>
        <v/>
      </c>
      <c r="W220" s="126" t="b">
        <f t="shared" si="113"/>
        <v>0</v>
      </c>
      <c r="X220" s="127">
        <f t="shared" si="114"/>
        <v>1</v>
      </c>
      <c r="Y220" s="127">
        <f t="shared" si="115"/>
        <v>2</v>
      </c>
      <c r="Z220" s="127">
        <f t="shared" si="116"/>
        <v>3</v>
      </c>
      <c r="AA220" s="127">
        <f t="shared" si="117"/>
        <v>4</v>
      </c>
      <c r="AB220" s="127">
        <f t="shared" si="118"/>
        <v>5</v>
      </c>
      <c r="AC220" s="127" t="str">
        <f t="shared" si="119"/>
        <v/>
      </c>
      <c r="AD220" s="127" t="str">
        <f t="shared" si="120"/>
        <v/>
      </c>
      <c r="AE220" s="127" t="str">
        <f t="shared" si="121"/>
        <v/>
      </c>
      <c r="AF220" s="127" t="str">
        <f t="shared" si="122"/>
        <v/>
      </c>
      <c r="AG220" s="127">
        <f t="shared" si="123"/>
        <v>10</v>
      </c>
      <c r="AH220" s="127">
        <f t="shared" si="124"/>
        <v>11</v>
      </c>
      <c r="AI220" s="127">
        <f t="shared" si="125"/>
        <v>12</v>
      </c>
      <c r="AJ220" s="127">
        <f t="shared" si="126"/>
        <v>13</v>
      </c>
      <c r="AK220" s="127">
        <f t="shared" si="127"/>
        <v>14</v>
      </c>
      <c r="AL220" s="127">
        <f t="shared" si="128"/>
        <v>15</v>
      </c>
      <c r="AM220" s="127">
        <f t="shared" si="129"/>
        <v>16</v>
      </c>
      <c r="AN220" s="128" t="str">
        <f t="shared" si="130"/>
        <v/>
      </c>
      <c r="AO220" s="127">
        <f t="shared" ca="1" si="131"/>
        <v>17</v>
      </c>
      <c r="AP220" s="127" t="b">
        <f t="shared" ca="1" si="132"/>
        <v>1</v>
      </c>
      <c r="AQ220" s="127" t="b">
        <f t="shared" ca="1" si="133"/>
        <v>1</v>
      </c>
      <c r="AR220" s="127" t="b">
        <f t="shared" si="134"/>
        <v>0</v>
      </c>
      <c r="AS220" s="127" t="b">
        <f t="shared" si="135"/>
        <v>0</v>
      </c>
      <c r="AT220" s="127" t="b">
        <f t="shared" ca="1" si="136"/>
        <v>1</v>
      </c>
      <c r="AU220" s="127" t="b">
        <f t="shared" ca="1" si="137"/>
        <v>1</v>
      </c>
      <c r="AV220" s="127" t="b">
        <f t="shared" ca="1" si="138"/>
        <v>1</v>
      </c>
      <c r="AW220" s="127" t="b">
        <f t="shared" ca="1" si="139"/>
        <v>1</v>
      </c>
      <c r="AX220" s="127" t="b">
        <f t="shared" ca="1" si="140"/>
        <v>1</v>
      </c>
      <c r="AY220" s="127" t="b">
        <f t="shared" ca="1" si="141"/>
        <v>1</v>
      </c>
      <c r="AZ220" s="127" t="b">
        <f t="shared" ca="1" si="142"/>
        <v>1</v>
      </c>
      <c r="BA220" s="127" t="b">
        <f t="shared" ca="1" si="143"/>
        <v>1</v>
      </c>
      <c r="BB220" s="127" t="b">
        <f t="shared" ca="1" si="144"/>
        <v>1</v>
      </c>
      <c r="BC220" s="127" t="b">
        <f t="shared" ca="1" si="145"/>
        <v>1</v>
      </c>
      <c r="BD220" s="127" t="b">
        <f t="shared" ca="1" si="146"/>
        <v>1</v>
      </c>
      <c r="BE220" s="127" t="b">
        <f t="shared" ca="1" si="147"/>
        <v>1</v>
      </c>
      <c r="BF220" s="127" t="b">
        <f t="shared" ca="1" si="148"/>
        <v>1</v>
      </c>
      <c r="BG220" s="129" t="b">
        <f t="shared" si="149"/>
        <v>0</v>
      </c>
    </row>
    <row r="221" spans="1:59" ht="24.95" customHeight="1" x14ac:dyDescent="0.2">
      <c r="A221" s="74"/>
      <c r="B221" s="69"/>
      <c r="C221" s="75"/>
      <c r="D221" s="68"/>
      <c r="E221" s="68"/>
      <c r="F221" s="67"/>
      <c r="G221" s="67"/>
      <c r="H221" s="67"/>
      <c r="I221" s="67"/>
      <c r="J221" s="70"/>
      <c r="K221" s="71"/>
      <c r="L221" s="72"/>
      <c r="M221" s="72"/>
      <c r="N221" s="72"/>
      <c r="O221" s="72"/>
      <c r="P221" s="72"/>
      <c r="Q221" s="72"/>
      <c r="R221" s="72"/>
      <c r="S221" s="73"/>
      <c r="U221" s="125" t="str">
        <f>IF(W221,VLOOKUP(MIN(X221:AO221),'Data Validation (hidden)'!$B$2:$C$20,2,FALSE),IF(COUNTA(B221:S221)&gt;0,"'Scheme Name' missing but values entered in other columns",""))</f>
        <v/>
      </c>
      <c r="W221" s="126" t="b">
        <f t="shared" si="113"/>
        <v>0</v>
      </c>
      <c r="X221" s="127">
        <f t="shared" si="114"/>
        <v>1</v>
      </c>
      <c r="Y221" s="127">
        <f t="shared" si="115"/>
        <v>2</v>
      </c>
      <c r="Z221" s="127">
        <f t="shared" si="116"/>
        <v>3</v>
      </c>
      <c r="AA221" s="127">
        <f t="shared" si="117"/>
        <v>4</v>
      </c>
      <c r="AB221" s="127">
        <f t="shared" si="118"/>
        <v>5</v>
      </c>
      <c r="AC221" s="127" t="str">
        <f t="shared" si="119"/>
        <v/>
      </c>
      <c r="AD221" s="127" t="str">
        <f t="shared" si="120"/>
        <v/>
      </c>
      <c r="AE221" s="127" t="str">
        <f t="shared" si="121"/>
        <v/>
      </c>
      <c r="AF221" s="127" t="str">
        <f t="shared" si="122"/>
        <v/>
      </c>
      <c r="AG221" s="127">
        <f t="shared" si="123"/>
        <v>10</v>
      </c>
      <c r="AH221" s="127">
        <f t="shared" si="124"/>
        <v>11</v>
      </c>
      <c r="AI221" s="127">
        <f t="shared" si="125"/>
        <v>12</v>
      </c>
      <c r="AJ221" s="127">
        <f t="shared" si="126"/>
        <v>13</v>
      </c>
      <c r="AK221" s="127">
        <f t="shared" si="127"/>
        <v>14</v>
      </c>
      <c r="AL221" s="127">
        <f t="shared" si="128"/>
        <v>15</v>
      </c>
      <c r="AM221" s="127">
        <f t="shared" si="129"/>
        <v>16</v>
      </c>
      <c r="AN221" s="128" t="str">
        <f t="shared" si="130"/>
        <v/>
      </c>
      <c r="AO221" s="127">
        <f t="shared" ca="1" si="131"/>
        <v>17</v>
      </c>
      <c r="AP221" s="127" t="b">
        <f t="shared" ca="1" si="132"/>
        <v>1</v>
      </c>
      <c r="AQ221" s="127" t="b">
        <f t="shared" ca="1" si="133"/>
        <v>1</v>
      </c>
      <c r="AR221" s="127" t="b">
        <f t="shared" si="134"/>
        <v>0</v>
      </c>
      <c r="AS221" s="127" t="b">
        <f t="shared" si="135"/>
        <v>0</v>
      </c>
      <c r="AT221" s="127" t="b">
        <f t="shared" ca="1" si="136"/>
        <v>1</v>
      </c>
      <c r="AU221" s="127" t="b">
        <f t="shared" ca="1" si="137"/>
        <v>1</v>
      </c>
      <c r="AV221" s="127" t="b">
        <f t="shared" ca="1" si="138"/>
        <v>1</v>
      </c>
      <c r="AW221" s="127" t="b">
        <f t="shared" ca="1" si="139"/>
        <v>1</v>
      </c>
      <c r="AX221" s="127" t="b">
        <f t="shared" ca="1" si="140"/>
        <v>1</v>
      </c>
      <c r="AY221" s="127" t="b">
        <f t="shared" ca="1" si="141"/>
        <v>1</v>
      </c>
      <c r="AZ221" s="127" t="b">
        <f t="shared" ca="1" si="142"/>
        <v>1</v>
      </c>
      <c r="BA221" s="127" t="b">
        <f t="shared" ca="1" si="143"/>
        <v>1</v>
      </c>
      <c r="BB221" s="127" t="b">
        <f t="shared" ca="1" si="144"/>
        <v>1</v>
      </c>
      <c r="BC221" s="127" t="b">
        <f t="shared" ca="1" si="145"/>
        <v>1</v>
      </c>
      <c r="BD221" s="127" t="b">
        <f t="shared" ca="1" si="146"/>
        <v>1</v>
      </c>
      <c r="BE221" s="127" t="b">
        <f t="shared" ca="1" si="147"/>
        <v>1</v>
      </c>
      <c r="BF221" s="127" t="b">
        <f t="shared" ca="1" si="148"/>
        <v>1</v>
      </c>
      <c r="BG221" s="129" t="b">
        <f t="shared" si="149"/>
        <v>0</v>
      </c>
    </row>
    <row r="222" spans="1:59" ht="24.95" customHeight="1" x14ac:dyDescent="0.2">
      <c r="A222" s="74"/>
      <c r="B222" s="69"/>
      <c r="C222" s="75"/>
      <c r="D222" s="68"/>
      <c r="E222" s="68"/>
      <c r="F222" s="67"/>
      <c r="G222" s="67"/>
      <c r="H222" s="67"/>
      <c r="I222" s="67"/>
      <c r="J222" s="70"/>
      <c r="K222" s="71"/>
      <c r="L222" s="72"/>
      <c r="M222" s="72"/>
      <c r="N222" s="72"/>
      <c r="O222" s="72"/>
      <c r="P222" s="72"/>
      <c r="Q222" s="72"/>
      <c r="R222" s="72"/>
      <c r="S222" s="73"/>
      <c r="U222" s="125" t="str">
        <f>IF(W222,VLOOKUP(MIN(X222:AO222),'Data Validation (hidden)'!$B$2:$C$20,2,FALSE),IF(COUNTA(B222:S222)&gt;0,"'Scheme Name' missing but values entered in other columns",""))</f>
        <v/>
      </c>
      <c r="W222" s="126" t="b">
        <f t="shared" si="113"/>
        <v>0</v>
      </c>
      <c r="X222" s="127">
        <f t="shared" si="114"/>
        <v>1</v>
      </c>
      <c r="Y222" s="127">
        <f t="shared" si="115"/>
        <v>2</v>
      </c>
      <c r="Z222" s="127">
        <f t="shared" si="116"/>
        <v>3</v>
      </c>
      <c r="AA222" s="127">
        <f t="shared" si="117"/>
        <v>4</v>
      </c>
      <c r="AB222" s="127">
        <f t="shared" si="118"/>
        <v>5</v>
      </c>
      <c r="AC222" s="127" t="str">
        <f t="shared" si="119"/>
        <v/>
      </c>
      <c r="AD222" s="127" t="str">
        <f t="shared" si="120"/>
        <v/>
      </c>
      <c r="AE222" s="127" t="str">
        <f t="shared" si="121"/>
        <v/>
      </c>
      <c r="AF222" s="127" t="str">
        <f t="shared" si="122"/>
        <v/>
      </c>
      <c r="AG222" s="127">
        <f t="shared" si="123"/>
        <v>10</v>
      </c>
      <c r="AH222" s="127">
        <f t="shared" si="124"/>
        <v>11</v>
      </c>
      <c r="AI222" s="127">
        <f t="shared" si="125"/>
        <v>12</v>
      </c>
      <c r="AJ222" s="127">
        <f t="shared" si="126"/>
        <v>13</v>
      </c>
      <c r="AK222" s="127">
        <f t="shared" si="127"/>
        <v>14</v>
      </c>
      <c r="AL222" s="127">
        <f t="shared" si="128"/>
        <v>15</v>
      </c>
      <c r="AM222" s="127">
        <f t="shared" si="129"/>
        <v>16</v>
      </c>
      <c r="AN222" s="128" t="str">
        <f t="shared" si="130"/>
        <v/>
      </c>
      <c r="AO222" s="127">
        <f t="shared" ca="1" si="131"/>
        <v>17</v>
      </c>
      <c r="AP222" s="127" t="b">
        <f t="shared" ca="1" si="132"/>
        <v>1</v>
      </c>
      <c r="AQ222" s="127" t="b">
        <f t="shared" ca="1" si="133"/>
        <v>1</v>
      </c>
      <c r="AR222" s="127" t="b">
        <f t="shared" si="134"/>
        <v>0</v>
      </c>
      <c r="AS222" s="127" t="b">
        <f t="shared" si="135"/>
        <v>0</v>
      </c>
      <c r="AT222" s="127" t="b">
        <f t="shared" ca="1" si="136"/>
        <v>1</v>
      </c>
      <c r="AU222" s="127" t="b">
        <f t="shared" ca="1" si="137"/>
        <v>1</v>
      </c>
      <c r="AV222" s="127" t="b">
        <f t="shared" ca="1" si="138"/>
        <v>1</v>
      </c>
      <c r="AW222" s="127" t="b">
        <f t="shared" ca="1" si="139"/>
        <v>1</v>
      </c>
      <c r="AX222" s="127" t="b">
        <f t="shared" ca="1" si="140"/>
        <v>1</v>
      </c>
      <c r="AY222" s="127" t="b">
        <f t="shared" ca="1" si="141"/>
        <v>1</v>
      </c>
      <c r="AZ222" s="127" t="b">
        <f t="shared" ca="1" si="142"/>
        <v>1</v>
      </c>
      <c r="BA222" s="127" t="b">
        <f t="shared" ca="1" si="143"/>
        <v>1</v>
      </c>
      <c r="BB222" s="127" t="b">
        <f t="shared" ca="1" si="144"/>
        <v>1</v>
      </c>
      <c r="BC222" s="127" t="b">
        <f t="shared" ca="1" si="145"/>
        <v>1</v>
      </c>
      <c r="BD222" s="127" t="b">
        <f t="shared" ca="1" si="146"/>
        <v>1</v>
      </c>
      <c r="BE222" s="127" t="b">
        <f t="shared" ca="1" si="147"/>
        <v>1</v>
      </c>
      <c r="BF222" s="127" t="b">
        <f t="shared" ca="1" si="148"/>
        <v>1</v>
      </c>
      <c r="BG222" s="129" t="b">
        <f t="shared" si="149"/>
        <v>0</v>
      </c>
    </row>
    <row r="223" spans="1:59" ht="24.95" customHeight="1" x14ac:dyDescent="0.2">
      <c r="A223" s="74"/>
      <c r="B223" s="69"/>
      <c r="C223" s="75"/>
      <c r="D223" s="68"/>
      <c r="E223" s="68"/>
      <c r="F223" s="67"/>
      <c r="G223" s="67"/>
      <c r="H223" s="67"/>
      <c r="I223" s="67"/>
      <c r="J223" s="70"/>
      <c r="K223" s="71"/>
      <c r="L223" s="72"/>
      <c r="M223" s="72"/>
      <c r="N223" s="72"/>
      <c r="O223" s="72"/>
      <c r="P223" s="72"/>
      <c r="Q223" s="72"/>
      <c r="R223" s="72"/>
      <c r="S223" s="73"/>
      <c r="U223" s="125" t="str">
        <f>IF(W223,VLOOKUP(MIN(X223:AO223),'Data Validation (hidden)'!$B$2:$C$20,2,FALSE),IF(COUNTA(B223:S223)&gt;0,"'Scheme Name' missing but values entered in other columns",""))</f>
        <v/>
      </c>
      <c r="W223" s="126" t="b">
        <f t="shared" si="113"/>
        <v>0</v>
      </c>
      <c r="X223" s="127">
        <f t="shared" si="114"/>
        <v>1</v>
      </c>
      <c r="Y223" s="127">
        <f t="shared" si="115"/>
        <v>2</v>
      </c>
      <c r="Z223" s="127">
        <f t="shared" si="116"/>
        <v>3</v>
      </c>
      <c r="AA223" s="127">
        <f t="shared" si="117"/>
        <v>4</v>
      </c>
      <c r="AB223" s="127">
        <f t="shared" si="118"/>
        <v>5</v>
      </c>
      <c r="AC223" s="127" t="str">
        <f t="shared" si="119"/>
        <v/>
      </c>
      <c r="AD223" s="127" t="str">
        <f t="shared" si="120"/>
        <v/>
      </c>
      <c r="AE223" s="127" t="str">
        <f t="shared" si="121"/>
        <v/>
      </c>
      <c r="AF223" s="127" t="str">
        <f t="shared" si="122"/>
        <v/>
      </c>
      <c r="AG223" s="127">
        <f t="shared" si="123"/>
        <v>10</v>
      </c>
      <c r="AH223" s="127">
        <f t="shared" si="124"/>
        <v>11</v>
      </c>
      <c r="AI223" s="127">
        <f t="shared" si="125"/>
        <v>12</v>
      </c>
      <c r="AJ223" s="127">
        <f t="shared" si="126"/>
        <v>13</v>
      </c>
      <c r="AK223" s="127">
        <f t="shared" si="127"/>
        <v>14</v>
      </c>
      <c r="AL223" s="127">
        <f t="shared" si="128"/>
        <v>15</v>
      </c>
      <c r="AM223" s="127">
        <f t="shared" si="129"/>
        <v>16</v>
      </c>
      <c r="AN223" s="128" t="str">
        <f t="shared" si="130"/>
        <v/>
      </c>
      <c r="AO223" s="127">
        <f t="shared" ca="1" si="131"/>
        <v>17</v>
      </c>
      <c r="AP223" s="127" t="b">
        <f t="shared" ca="1" si="132"/>
        <v>1</v>
      </c>
      <c r="AQ223" s="127" t="b">
        <f t="shared" ca="1" si="133"/>
        <v>1</v>
      </c>
      <c r="AR223" s="127" t="b">
        <f t="shared" si="134"/>
        <v>0</v>
      </c>
      <c r="AS223" s="127" t="b">
        <f t="shared" si="135"/>
        <v>0</v>
      </c>
      <c r="AT223" s="127" t="b">
        <f t="shared" ca="1" si="136"/>
        <v>1</v>
      </c>
      <c r="AU223" s="127" t="b">
        <f t="shared" ca="1" si="137"/>
        <v>1</v>
      </c>
      <c r="AV223" s="127" t="b">
        <f t="shared" ca="1" si="138"/>
        <v>1</v>
      </c>
      <c r="AW223" s="127" t="b">
        <f t="shared" ca="1" si="139"/>
        <v>1</v>
      </c>
      <c r="AX223" s="127" t="b">
        <f t="shared" ca="1" si="140"/>
        <v>1</v>
      </c>
      <c r="AY223" s="127" t="b">
        <f t="shared" ca="1" si="141"/>
        <v>1</v>
      </c>
      <c r="AZ223" s="127" t="b">
        <f t="shared" ca="1" si="142"/>
        <v>1</v>
      </c>
      <c r="BA223" s="127" t="b">
        <f t="shared" ca="1" si="143"/>
        <v>1</v>
      </c>
      <c r="BB223" s="127" t="b">
        <f t="shared" ca="1" si="144"/>
        <v>1</v>
      </c>
      <c r="BC223" s="127" t="b">
        <f t="shared" ca="1" si="145"/>
        <v>1</v>
      </c>
      <c r="BD223" s="127" t="b">
        <f t="shared" ca="1" si="146"/>
        <v>1</v>
      </c>
      <c r="BE223" s="127" t="b">
        <f t="shared" ca="1" si="147"/>
        <v>1</v>
      </c>
      <c r="BF223" s="127" t="b">
        <f t="shared" ca="1" si="148"/>
        <v>1</v>
      </c>
      <c r="BG223" s="129" t="b">
        <f t="shared" si="149"/>
        <v>0</v>
      </c>
    </row>
    <row r="224" spans="1:59" ht="24.95" customHeight="1" x14ac:dyDescent="0.2">
      <c r="A224" s="74"/>
      <c r="B224" s="69"/>
      <c r="C224" s="75"/>
      <c r="D224" s="68"/>
      <c r="E224" s="68"/>
      <c r="F224" s="67"/>
      <c r="G224" s="67"/>
      <c r="H224" s="67"/>
      <c r="I224" s="67"/>
      <c r="J224" s="70"/>
      <c r="K224" s="71"/>
      <c r="L224" s="72"/>
      <c r="M224" s="72"/>
      <c r="N224" s="72"/>
      <c r="O224" s="72"/>
      <c r="P224" s="72"/>
      <c r="Q224" s="72"/>
      <c r="R224" s="72"/>
      <c r="S224" s="73"/>
      <c r="U224" s="125" t="str">
        <f>IF(W224,VLOOKUP(MIN(X224:AO224),'Data Validation (hidden)'!$B$2:$C$20,2,FALSE),IF(COUNTA(B224:S224)&gt;0,"'Scheme Name' missing but values entered in other columns",""))</f>
        <v/>
      </c>
      <c r="W224" s="126" t="b">
        <f t="shared" si="113"/>
        <v>0</v>
      </c>
      <c r="X224" s="127">
        <f t="shared" si="114"/>
        <v>1</v>
      </c>
      <c r="Y224" s="127">
        <f t="shared" si="115"/>
        <v>2</v>
      </c>
      <c r="Z224" s="127">
        <f t="shared" si="116"/>
        <v>3</v>
      </c>
      <c r="AA224" s="127">
        <f t="shared" si="117"/>
        <v>4</v>
      </c>
      <c r="AB224" s="127">
        <f t="shared" si="118"/>
        <v>5</v>
      </c>
      <c r="AC224" s="127" t="str">
        <f t="shared" si="119"/>
        <v/>
      </c>
      <c r="AD224" s="127" t="str">
        <f t="shared" si="120"/>
        <v/>
      </c>
      <c r="AE224" s="127" t="str">
        <f t="shared" si="121"/>
        <v/>
      </c>
      <c r="AF224" s="127" t="str">
        <f t="shared" si="122"/>
        <v/>
      </c>
      <c r="AG224" s="127">
        <f t="shared" si="123"/>
        <v>10</v>
      </c>
      <c r="AH224" s="127">
        <f t="shared" si="124"/>
        <v>11</v>
      </c>
      <c r="AI224" s="127">
        <f t="shared" si="125"/>
        <v>12</v>
      </c>
      <c r="AJ224" s="127">
        <f t="shared" si="126"/>
        <v>13</v>
      </c>
      <c r="AK224" s="127">
        <f t="shared" si="127"/>
        <v>14</v>
      </c>
      <c r="AL224" s="127">
        <f t="shared" si="128"/>
        <v>15</v>
      </c>
      <c r="AM224" s="127">
        <f t="shared" si="129"/>
        <v>16</v>
      </c>
      <c r="AN224" s="128" t="str">
        <f t="shared" si="130"/>
        <v/>
      </c>
      <c r="AO224" s="127">
        <f t="shared" ca="1" si="131"/>
        <v>17</v>
      </c>
      <c r="AP224" s="127" t="b">
        <f t="shared" ca="1" si="132"/>
        <v>1</v>
      </c>
      <c r="AQ224" s="127" t="b">
        <f t="shared" ca="1" si="133"/>
        <v>1</v>
      </c>
      <c r="AR224" s="127" t="b">
        <f t="shared" si="134"/>
        <v>0</v>
      </c>
      <c r="AS224" s="127" t="b">
        <f t="shared" si="135"/>
        <v>0</v>
      </c>
      <c r="AT224" s="127" t="b">
        <f t="shared" ca="1" si="136"/>
        <v>1</v>
      </c>
      <c r="AU224" s="127" t="b">
        <f t="shared" ca="1" si="137"/>
        <v>1</v>
      </c>
      <c r="AV224" s="127" t="b">
        <f t="shared" ca="1" si="138"/>
        <v>1</v>
      </c>
      <c r="AW224" s="127" t="b">
        <f t="shared" ca="1" si="139"/>
        <v>1</v>
      </c>
      <c r="AX224" s="127" t="b">
        <f t="shared" ca="1" si="140"/>
        <v>1</v>
      </c>
      <c r="AY224" s="127" t="b">
        <f t="shared" ca="1" si="141"/>
        <v>1</v>
      </c>
      <c r="AZ224" s="127" t="b">
        <f t="shared" ca="1" si="142"/>
        <v>1</v>
      </c>
      <c r="BA224" s="127" t="b">
        <f t="shared" ca="1" si="143"/>
        <v>1</v>
      </c>
      <c r="BB224" s="127" t="b">
        <f t="shared" ca="1" si="144"/>
        <v>1</v>
      </c>
      <c r="BC224" s="127" t="b">
        <f t="shared" ca="1" si="145"/>
        <v>1</v>
      </c>
      <c r="BD224" s="127" t="b">
        <f t="shared" ca="1" si="146"/>
        <v>1</v>
      </c>
      <c r="BE224" s="127" t="b">
        <f t="shared" ca="1" si="147"/>
        <v>1</v>
      </c>
      <c r="BF224" s="127" t="b">
        <f t="shared" ca="1" si="148"/>
        <v>1</v>
      </c>
      <c r="BG224" s="129" t="b">
        <f t="shared" si="149"/>
        <v>0</v>
      </c>
    </row>
    <row r="225" spans="1:59" ht="24.95" customHeight="1" x14ac:dyDescent="0.2">
      <c r="A225" s="74"/>
      <c r="B225" s="69"/>
      <c r="C225" s="75"/>
      <c r="D225" s="68"/>
      <c r="E225" s="68"/>
      <c r="F225" s="67"/>
      <c r="G225" s="67"/>
      <c r="H225" s="67"/>
      <c r="I225" s="67"/>
      <c r="J225" s="70"/>
      <c r="K225" s="71"/>
      <c r="L225" s="72"/>
      <c r="M225" s="72"/>
      <c r="N225" s="72"/>
      <c r="O225" s="72"/>
      <c r="P225" s="72"/>
      <c r="Q225" s="72"/>
      <c r="R225" s="72"/>
      <c r="S225" s="73"/>
      <c r="U225" s="125" t="str">
        <f>IF(W225,VLOOKUP(MIN(X225:AO225),'Data Validation (hidden)'!$B$2:$C$20,2,FALSE),IF(COUNTA(B225:S225)&gt;0,"'Scheme Name' missing but values entered in other columns",""))</f>
        <v/>
      </c>
      <c r="W225" s="126" t="b">
        <f t="shared" si="113"/>
        <v>0</v>
      </c>
      <c r="X225" s="127">
        <f t="shared" si="114"/>
        <v>1</v>
      </c>
      <c r="Y225" s="127">
        <f t="shared" si="115"/>
        <v>2</v>
      </c>
      <c r="Z225" s="127">
        <f t="shared" si="116"/>
        <v>3</v>
      </c>
      <c r="AA225" s="127">
        <f t="shared" si="117"/>
        <v>4</v>
      </c>
      <c r="AB225" s="127">
        <f t="shared" si="118"/>
        <v>5</v>
      </c>
      <c r="AC225" s="127" t="str">
        <f t="shared" si="119"/>
        <v/>
      </c>
      <c r="AD225" s="127" t="str">
        <f t="shared" si="120"/>
        <v/>
      </c>
      <c r="AE225" s="127" t="str">
        <f t="shared" si="121"/>
        <v/>
      </c>
      <c r="AF225" s="127" t="str">
        <f t="shared" si="122"/>
        <v/>
      </c>
      <c r="AG225" s="127">
        <f t="shared" si="123"/>
        <v>10</v>
      </c>
      <c r="AH225" s="127">
        <f t="shared" si="124"/>
        <v>11</v>
      </c>
      <c r="AI225" s="127">
        <f t="shared" si="125"/>
        <v>12</v>
      </c>
      <c r="AJ225" s="127">
        <f t="shared" si="126"/>
        <v>13</v>
      </c>
      <c r="AK225" s="127">
        <f t="shared" si="127"/>
        <v>14</v>
      </c>
      <c r="AL225" s="127">
        <f t="shared" si="128"/>
        <v>15</v>
      </c>
      <c r="AM225" s="127">
        <f t="shared" si="129"/>
        <v>16</v>
      </c>
      <c r="AN225" s="128" t="str">
        <f t="shared" si="130"/>
        <v/>
      </c>
      <c r="AO225" s="127">
        <f t="shared" ca="1" si="131"/>
        <v>17</v>
      </c>
      <c r="AP225" s="127" t="b">
        <f t="shared" ca="1" si="132"/>
        <v>1</v>
      </c>
      <c r="AQ225" s="127" t="b">
        <f t="shared" ca="1" si="133"/>
        <v>1</v>
      </c>
      <c r="AR225" s="127" t="b">
        <f t="shared" si="134"/>
        <v>0</v>
      </c>
      <c r="AS225" s="127" t="b">
        <f t="shared" si="135"/>
        <v>0</v>
      </c>
      <c r="AT225" s="127" t="b">
        <f t="shared" ca="1" si="136"/>
        <v>1</v>
      </c>
      <c r="AU225" s="127" t="b">
        <f t="shared" ca="1" si="137"/>
        <v>1</v>
      </c>
      <c r="AV225" s="127" t="b">
        <f t="shared" ca="1" si="138"/>
        <v>1</v>
      </c>
      <c r="AW225" s="127" t="b">
        <f t="shared" ca="1" si="139"/>
        <v>1</v>
      </c>
      <c r="AX225" s="127" t="b">
        <f t="shared" ca="1" si="140"/>
        <v>1</v>
      </c>
      <c r="AY225" s="127" t="b">
        <f t="shared" ca="1" si="141"/>
        <v>1</v>
      </c>
      <c r="AZ225" s="127" t="b">
        <f t="shared" ca="1" si="142"/>
        <v>1</v>
      </c>
      <c r="BA225" s="127" t="b">
        <f t="shared" ca="1" si="143"/>
        <v>1</v>
      </c>
      <c r="BB225" s="127" t="b">
        <f t="shared" ca="1" si="144"/>
        <v>1</v>
      </c>
      <c r="BC225" s="127" t="b">
        <f t="shared" ca="1" si="145"/>
        <v>1</v>
      </c>
      <c r="BD225" s="127" t="b">
        <f t="shared" ca="1" si="146"/>
        <v>1</v>
      </c>
      <c r="BE225" s="127" t="b">
        <f t="shared" ca="1" si="147"/>
        <v>1</v>
      </c>
      <c r="BF225" s="127" t="b">
        <f t="shared" ca="1" si="148"/>
        <v>1</v>
      </c>
      <c r="BG225" s="129" t="b">
        <f t="shared" si="149"/>
        <v>0</v>
      </c>
    </row>
    <row r="226" spans="1:59" ht="24.95" customHeight="1" x14ac:dyDescent="0.2">
      <c r="A226" s="74"/>
      <c r="B226" s="69"/>
      <c r="C226" s="75"/>
      <c r="D226" s="68"/>
      <c r="E226" s="68"/>
      <c r="F226" s="67"/>
      <c r="G226" s="67"/>
      <c r="H226" s="67"/>
      <c r="I226" s="67"/>
      <c r="J226" s="70"/>
      <c r="K226" s="71"/>
      <c r="L226" s="72"/>
      <c r="M226" s="72"/>
      <c r="N226" s="72"/>
      <c r="O226" s="72"/>
      <c r="P226" s="72"/>
      <c r="Q226" s="72"/>
      <c r="R226" s="72"/>
      <c r="S226" s="73"/>
      <c r="U226" s="125" t="str">
        <f>IF(W226,VLOOKUP(MIN(X226:AO226),'Data Validation (hidden)'!$B$2:$C$20,2,FALSE),IF(COUNTA(B226:S226)&gt;0,"'Scheme Name' missing but values entered in other columns",""))</f>
        <v/>
      </c>
      <c r="W226" s="126" t="b">
        <f t="shared" si="113"/>
        <v>0</v>
      </c>
      <c r="X226" s="127">
        <f t="shared" si="114"/>
        <v>1</v>
      </c>
      <c r="Y226" s="127">
        <f t="shared" si="115"/>
        <v>2</v>
      </c>
      <c r="Z226" s="127">
        <f t="shared" si="116"/>
        <v>3</v>
      </c>
      <c r="AA226" s="127">
        <f t="shared" si="117"/>
        <v>4</v>
      </c>
      <c r="AB226" s="127">
        <f t="shared" si="118"/>
        <v>5</v>
      </c>
      <c r="AC226" s="127" t="str">
        <f t="shared" si="119"/>
        <v/>
      </c>
      <c r="AD226" s="127" t="str">
        <f t="shared" si="120"/>
        <v/>
      </c>
      <c r="AE226" s="127" t="str">
        <f t="shared" si="121"/>
        <v/>
      </c>
      <c r="AF226" s="127" t="str">
        <f t="shared" si="122"/>
        <v/>
      </c>
      <c r="AG226" s="127">
        <f t="shared" si="123"/>
        <v>10</v>
      </c>
      <c r="AH226" s="127">
        <f t="shared" si="124"/>
        <v>11</v>
      </c>
      <c r="AI226" s="127">
        <f t="shared" si="125"/>
        <v>12</v>
      </c>
      <c r="AJ226" s="127">
        <f t="shared" si="126"/>
        <v>13</v>
      </c>
      <c r="AK226" s="127">
        <f t="shared" si="127"/>
        <v>14</v>
      </c>
      <c r="AL226" s="127">
        <f t="shared" si="128"/>
        <v>15</v>
      </c>
      <c r="AM226" s="127">
        <f t="shared" si="129"/>
        <v>16</v>
      </c>
      <c r="AN226" s="128" t="str">
        <f t="shared" si="130"/>
        <v/>
      </c>
      <c r="AO226" s="127">
        <f t="shared" ca="1" si="131"/>
        <v>17</v>
      </c>
      <c r="AP226" s="127" t="b">
        <f t="shared" ca="1" si="132"/>
        <v>1</v>
      </c>
      <c r="AQ226" s="127" t="b">
        <f t="shared" ca="1" si="133"/>
        <v>1</v>
      </c>
      <c r="AR226" s="127" t="b">
        <f t="shared" si="134"/>
        <v>0</v>
      </c>
      <c r="AS226" s="127" t="b">
        <f t="shared" si="135"/>
        <v>0</v>
      </c>
      <c r="AT226" s="127" t="b">
        <f t="shared" ca="1" si="136"/>
        <v>1</v>
      </c>
      <c r="AU226" s="127" t="b">
        <f t="shared" ca="1" si="137"/>
        <v>1</v>
      </c>
      <c r="AV226" s="127" t="b">
        <f t="shared" ca="1" si="138"/>
        <v>1</v>
      </c>
      <c r="AW226" s="127" t="b">
        <f t="shared" ca="1" si="139"/>
        <v>1</v>
      </c>
      <c r="AX226" s="127" t="b">
        <f t="shared" ca="1" si="140"/>
        <v>1</v>
      </c>
      <c r="AY226" s="127" t="b">
        <f t="shared" ca="1" si="141"/>
        <v>1</v>
      </c>
      <c r="AZ226" s="127" t="b">
        <f t="shared" ca="1" si="142"/>
        <v>1</v>
      </c>
      <c r="BA226" s="127" t="b">
        <f t="shared" ca="1" si="143"/>
        <v>1</v>
      </c>
      <c r="BB226" s="127" t="b">
        <f t="shared" ca="1" si="144"/>
        <v>1</v>
      </c>
      <c r="BC226" s="127" t="b">
        <f t="shared" ca="1" si="145"/>
        <v>1</v>
      </c>
      <c r="BD226" s="127" t="b">
        <f t="shared" ca="1" si="146"/>
        <v>1</v>
      </c>
      <c r="BE226" s="127" t="b">
        <f t="shared" ca="1" si="147"/>
        <v>1</v>
      </c>
      <c r="BF226" s="127" t="b">
        <f t="shared" ca="1" si="148"/>
        <v>1</v>
      </c>
      <c r="BG226" s="129" t="b">
        <f t="shared" si="149"/>
        <v>0</v>
      </c>
    </row>
    <row r="227" spans="1:59" ht="24.95" customHeight="1" x14ac:dyDescent="0.2">
      <c r="A227" s="74"/>
      <c r="B227" s="69"/>
      <c r="C227" s="75"/>
      <c r="D227" s="68"/>
      <c r="E227" s="68"/>
      <c r="F227" s="67"/>
      <c r="G227" s="67"/>
      <c r="H227" s="67"/>
      <c r="I227" s="67"/>
      <c r="J227" s="70"/>
      <c r="K227" s="71"/>
      <c r="L227" s="72"/>
      <c r="M227" s="72"/>
      <c r="N227" s="72"/>
      <c r="O227" s="72"/>
      <c r="P227" s="72"/>
      <c r="Q227" s="72"/>
      <c r="R227" s="72"/>
      <c r="S227" s="73"/>
      <c r="U227" s="125" t="str">
        <f>IF(W227,VLOOKUP(MIN(X227:AO227),'Data Validation (hidden)'!$B$2:$C$20,2,FALSE),IF(COUNTA(B227:S227)&gt;0,"'Scheme Name' missing but values entered in other columns",""))</f>
        <v/>
      </c>
      <c r="W227" s="126" t="b">
        <f t="shared" si="113"/>
        <v>0</v>
      </c>
      <c r="X227" s="127">
        <f t="shared" si="114"/>
        <v>1</v>
      </c>
      <c r="Y227" s="127">
        <f t="shared" si="115"/>
        <v>2</v>
      </c>
      <c r="Z227" s="127">
        <f t="shared" si="116"/>
        <v>3</v>
      </c>
      <c r="AA227" s="127">
        <f t="shared" si="117"/>
        <v>4</v>
      </c>
      <c r="AB227" s="127">
        <f t="shared" si="118"/>
        <v>5</v>
      </c>
      <c r="AC227" s="127" t="str">
        <f t="shared" si="119"/>
        <v/>
      </c>
      <c r="AD227" s="127" t="str">
        <f t="shared" si="120"/>
        <v/>
      </c>
      <c r="AE227" s="127" t="str">
        <f t="shared" si="121"/>
        <v/>
      </c>
      <c r="AF227" s="127" t="str">
        <f t="shared" si="122"/>
        <v/>
      </c>
      <c r="AG227" s="127">
        <f t="shared" si="123"/>
        <v>10</v>
      </c>
      <c r="AH227" s="127">
        <f t="shared" si="124"/>
        <v>11</v>
      </c>
      <c r="AI227" s="127">
        <f t="shared" si="125"/>
        <v>12</v>
      </c>
      <c r="AJ227" s="127">
        <f t="shared" si="126"/>
        <v>13</v>
      </c>
      <c r="AK227" s="127">
        <f t="shared" si="127"/>
        <v>14</v>
      </c>
      <c r="AL227" s="127">
        <f t="shared" si="128"/>
        <v>15</v>
      </c>
      <c r="AM227" s="127">
        <f t="shared" si="129"/>
        <v>16</v>
      </c>
      <c r="AN227" s="128" t="str">
        <f t="shared" si="130"/>
        <v/>
      </c>
      <c r="AO227" s="127">
        <f t="shared" ca="1" si="131"/>
        <v>17</v>
      </c>
      <c r="AP227" s="127" t="b">
        <f t="shared" ca="1" si="132"/>
        <v>1</v>
      </c>
      <c r="AQ227" s="127" t="b">
        <f t="shared" ca="1" si="133"/>
        <v>1</v>
      </c>
      <c r="AR227" s="127" t="b">
        <f t="shared" si="134"/>
        <v>0</v>
      </c>
      <c r="AS227" s="127" t="b">
        <f t="shared" si="135"/>
        <v>0</v>
      </c>
      <c r="AT227" s="127" t="b">
        <f t="shared" ca="1" si="136"/>
        <v>1</v>
      </c>
      <c r="AU227" s="127" t="b">
        <f t="shared" ca="1" si="137"/>
        <v>1</v>
      </c>
      <c r="AV227" s="127" t="b">
        <f t="shared" ca="1" si="138"/>
        <v>1</v>
      </c>
      <c r="AW227" s="127" t="b">
        <f t="shared" ca="1" si="139"/>
        <v>1</v>
      </c>
      <c r="AX227" s="127" t="b">
        <f t="shared" ca="1" si="140"/>
        <v>1</v>
      </c>
      <c r="AY227" s="127" t="b">
        <f t="shared" ca="1" si="141"/>
        <v>1</v>
      </c>
      <c r="AZ227" s="127" t="b">
        <f t="shared" ca="1" si="142"/>
        <v>1</v>
      </c>
      <c r="BA227" s="127" t="b">
        <f t="shared" ca="1" si="143"/>
        <v>1</v>
      </c>
      <c r="BB227" s="127" t="b">
        <f t="shared" ca="1" si="144"/>
        <v>1</v>
      </c>
      <c r="BC227" s="127" t="b">
        <f t="shared" ca="1" si="145"/>
        <v>1</v>
      </c>
      <c r="BD227" s="127" t="b">
        <f t="shared" ca="1" si="146"/>
        <v>1</v>
      </c>
      <c r="BE227" s="127" t="b">
        <f t="shared" ca="1" si="147"/>
        <v>1</v>
      </c>
      <c r="BF227" s="127" t="b">
        <f t="shared" ca="1" si="148"/>
        <v>1</v>
      </c>
      <c r="BG227" s="129" t="b">
        <f t="shared" si="149"/>
        <v>0</v>
      </c>
    </row>
    <row r="228" spans="1:59" ht="24.95" customHeight="1" x14ac:dyDescent="0.2">
      <c r="A228" s="74"/>
      <c r="B228" s="69"/>
      <c r="C228" s="75"/>
      <c r="D228" s="68"/>
      <c r="E228" s="68"/>
      <c r="F228" s="67"/>
      <c r="G228" s="67"/>
      <c r="H228" s="67"/>
      <c r="I228" s="67"/>
      <c r="J228" s="70"/>
      <c r="K228" s="71"/>
      <c r="L228" s="72"/>
      <c r="M228" s="72"/>
      <c r="N228" s="72"/>
      <c r="O228" s="72"/>
      <c r="P228" s="72"/>
      <c r="Q228" s="72"/>
      <c r="R228" s="72"/>
      <c r="S228" s="73"/>
      <c r="U228" s="125" t="str">
        <f>IF(W228,VLOOKUP(MIN(X228:AO228),'Data Validation (hidden)'!$B$2:$C$20,2,FALSE),IF(COUNTA(B228:S228)&gt;0,"'Scheme Name' missing but values entered in other columns",""))</f>
        <v/>
      </c>
      <c r="W228" s="126" t="b">
        <f t="shared" si="113"/>
        <v>0</v>
      </c>
      <c r="X228" s="127">
        <f t="shared" si="114"/>
        <v>1</v>
      </c>
      <c r="Y228" s="127">
        <f t="shared" si="115"/>
        <v>2</v>
      </c>
      <c r="Z228" s="127">
        <f t="shared" si="116"/>
        <v>3</v>
      </c>
      <c r="AA228" s="127">
        <f t="shared" si="117"/>
        <v>4</v>
      </c>
      <c r="AB228" s="127">
        <f t="shared" si="118"/>
        <v>5</v>
      </c>
      <c r="AC228" s="127" t="str">
        <f t="shared" si="119"/>
        <v/>
      </c>
      <c r="AD228" s="127" t="str">
        <f t="shared" si="120"/>
        <v/>
      </c>
      <c r="AE228" s="127" t="str">
        <f t="shared" si="121"/>
        <v/>
      </c>
      <c r="AF228" s="127" t="str">
        <f t="shared" si="122"/>
        <v/>
      </c>
      <c r="AG228" s="127">
        <f t="shared" si="123"/>
        <v>10</v>
      </c>
      <c r="AH228" s="127">
        <f t="shared" si="124"/>
        <v>11</v>
      </c>
      <c r="AI228" s="127">
        <f t="shared" si="125"/>
        <v>12</v>
      </c>
      <c r="AJ228" s="127">
        <f t="shared" si="126"/>
        <v>13</v>
      </c>
      <c r="AK228" s="127">
        <f t="shared" si="127"/>
        <v>14</v>
      </c>
      <c r="AL228" s="127">
        <f t="shared" si="128"/>
        <v>15</v>
      </c>
      <c r="AM228" s="127">
        <f t="shared" si="129"/>
        <v>16</v>
      </c>
      <c r="AN228" s="128" t="str">
        <f t="shared" si="130"/>
        <v/>
      </c>
      <c r="AO228" s="127">
        <f t="shared" ca="1" si="131"/>
        <v>17</v>
      </c>
      <c r="AP228" s="127" t="b">
        <f t="shared" ca="1" si="132"/>
        <v>1</v>
      </c>
      <c r="AQ228" s="127" t="b">
        <f t="shared" ca="1" si="133"/>
        <v>1</v>
      </c>
      <c r="AR228" s="127" t="b">
        <f t="shared" si="134"/>
        <v>0</v>
      </c>
      <c r="AS228" s="127" t="b">
        <f t="shared" si="135"/>
        <v>0</v>
      </c>
      <c r="AT228" s="127" t="b">
        <f t="shared" ca="1" si="136"/>
        <v>1</v>
      </c>
      <c r="AU228" s="127" t="b">
        <f t="shared" ca="1" si="137"/>
        <v>1</v>
      </c>
      <c r="AV228" s="127" t="b">
        <f t="shared" ca="1" si="138"/>
        <v>1</v>
      </c>
      <c r="AW228" s="127" t="b">
        <f t="shared" ca="1" si="139"/>
        <v>1</v>
      </c>
      <c r="AX228" s="127" t="b">
        <f t="shared" ca="1" si="140"/>
        <v>1</v>
      </c>
      <c r="AY228" s="127" t="b">
        <f t="shared" ca="1" si="141"/>
        <v>1</v>
      </c>
      <c r="AZ228" s="127" t="b">
        <f t="shared" ca="1" si="142"/>
        <v>1</v>
      </c>
      <c r="BA228" s="127" t="b">
        <f t="shared" ca="1" si="143"/>
        <v>1</v>
      </c>
      <c r="BB228" s="127" t="b">
        <f t="shared" ca="1" si="144"/>
        <v>1</v>
      </c>
      <c r="BC228" s="127" t="b">
        <f t="shared" ca="1" si="145"/>
        <v>1</v>
      </c>
      <c r="BD228" s="127" t="b">
        <f t="shared" ca="1" si="146"/>
        <v>1</v>
      </c>
      <c r="BE228" s="127" t="b">
        <f t="shared" ca="1" si="147"/>
        <v>1</v>
      </c>
      <c r="BF228" s="127" t="b">
        <f t="shared" ca="1" si="148"/>
        <v>1</v>
      </c>
      <c r="BG228" s="129" t="b">
        <f t="shared" si="149"/>
        <v>0</v>
      </c>
    </row>
    <row r="229" spans="1:59" ht="24.95" customHeight="1" x14ac:dyDescent="0.2">
      <c r="A229" s="74"/>
      <c r="B229" s="69"/>
      <c r="C229" s="75"/>
      <c r="D229" s="68"/>
      <c r="E229" s="68"/>
      <c r="F229" s="67"/>
      <c r="G229" s="67"/>
      <c r="H229" s="67"/>
      <c r="I229" s="67"/>
      <c r="J229" s="70"/>
      <c r="K229" s="71"/>
      <c r="L229" s="72"/>
      <c r="M229" s="72"/>
      <c r="N229" s="72"/>
      <c r="O229" s="72"/>
      <c r="P229" s="72"/>
      <c r="Q229" s="72"/>
      <c r="R229" s="72"/>
      <c r="S229" s="73"/>
      <c r="U229" s="125" t="str">
        <f>IF(W229,VLOOKUP(MIN(X229:AO229),'Data Validation (hidden)'!$B$2:$C$20,2,FALSE),IF(COUNTA(B229:S229)&gt;0,"'Scheme Name' missing but values entered in other columns",""))</f>
        <v/>
      </c>
      <c r="W229" s="126" t="b">
        <f t="shared" si="113"/>
        <v>0</v>
      </c>
      <c r="X229" s="127">
        <f t="shared" si="114"/>
        <v>1</v>
      </c>
      <c r="Y229" s="127">
        <f t="shared" si="115"/>
        <v>2</v>
      </c>
      <c r="Z229" s="127">
        <f t="shared" si="116"/>
        <v>3</v>
      </c>
      <c r="AA229" s="127">
        <f t="shared" si="117"/>
        <v>4</v>
      </c>
      <c r="AB229" s="127">
        <f t="shared" si="118"/>
        <v>5</v>
      </c>
      <c r="AC229" s="127" t="str">
        <f t="shared" si="119"/>
        <v/>
      </c>
      <c r="AD229" s="127" t="str">
        <f t="shared" si="120"/>
        <v/>
      </c>
      <c r="AE229" s="127" t="str">
        <f t="shared" si="121"/>
        <v/>
      </c>
      <c r="AF229" s="127" t="str">
        <f t="shared" si="122"/>
        <v/>
      </c>
      <c r="AG229" s="127">
        <f t="shared" si="123"/>
        <v>10</v>
      </c>
      <c r="AH229" s="127">
        <f t="shared" si="124"/>
        <v>11</v>
      </c>
      <c r="AI229" s="127">
        <f t="shared" si="125"/>
        <v>12</v>
      </c>
      <c r="AJ229" s="127">
        <f t="shared" si="126"/>
        <v>13</v>
      </c>
      <c r="AK229" s="127">
        <f t="shared" si="127"/>
        <v>14</v>
      </c>
      <c r="AL229" s="127">
        <f t="shared" si="128"/>
        <v>15</v>
      </c>
      <c r="AM229" s="127">
        <f t="shared" si="129"/>
        <v>16</v>
      </c>
      <c r="AN229" s="128" t="str">
        <f t="shared" si="130"/>
        <v/>
      </c>
      <c r="AO229" s="127">
        <f t="shared" ca="1" si="131"/>
        <v>17</v>
      </c>
      <c r="AP229" s="127" t="b">
        <f t="shared" ca="1" si="132"/>
        <v>1</v>
      </c>
      <c r="AQ229" s="127" t="b">
        <f t="shared" ca="1" si="133"/>
        <v>1</v>
      </c>
      <c r="AR229" s="127" t="b">
        <f t="shared" si="134"/>
        <v>0</v>
      </c>
      <c r="AS229" s="127" t="b">
        <f t="shared" si="135"/>
        <v>0</v>
      </c>
      <c r="AT229" s="127" t="b">
        <f t="shared" ca="1" si="136"/>
        <v>1</v>
      </c>
      <c r="AU229" s="127" t="b">
        <f t="shared" ca="1" si="137"/>
        <v>1</v>
      </c>
      <c r="AV229" s="127" t="b">
        <f t="shared" ca="1" si="138"/>
        <v>1</v>
      </c>
      <c r="AW229" s="127" t="b">
        <f t="shared" ca="1" si="139"/>
        <v>1</v>
      </c>
      <c r="AX229" s="127" t="b">
        <f t="shared" ca="1" si="140"/>
        <v>1</v>
      </c>
      <c r="AY229" s="127" t="b">
        <f t="shared" ca="1" si="141"/>
        <v>1</v>
      </c>
      <c r="AZ229" s="127" t="b">
        <f t="shared" ca="1" si="142"/>
        <v>1</v>
      </c>
      <c r="BA229" s="127" t="b">
        <f t="shared" ca="1" si="143"/>
        <v>1</v>
      </c>
      <c r="BB229" s="127" t="b">
        <f t="shared" ca="1" si="144"/>
        <v>1</v>
      </c>
      <c r="BC229" s="127" t="b">
        <f t="shared" ca="1" si="145"/>
        <v>1</v>
      </c>
      <c r="BD229" s="127" t="b">
        <f t="shared" ca="1" si="146"/>
        <v>1</v>
      </c>
      <c r="BE229" s="127" t="b">
        <f t="shared" ca="1" si="147"/>
        <v>1</v>
      </c>
      <c r="BF229" s="127" t="b">
        <f t="shared" ca="1" si="148"/>
        <v>1</v>
      </c>
      <c r="BG229" s="129" t="b">
        <f t="shared" si="149"/>
        <v>0</v>
      </c>
    </row>
    <row r="230" spans="1:59" ht="24.95" customHeight="1" x14ac:dyDescent="0.2">
      <c r="A230" s="74"/>
      <c r="B230" s="69"/>
      <c r="C230" s="75"/>
      <c r="D230" s="68"/>
      <c r="E230" s="68"/>
      <c r="F230" s="67"/>
      <c r="G230" s="67"/>
      <c r="H230" s="67"/>
      <c r="I230" s="67"/>
      <c r="J230" s="70"/>
      <c r="K230" s="71"/>
      <c r="L230" s="72"/>
      <c r="M230" s="72"/>
      <c r="N230" s="72"/>
      <c r="O230" s="72"/>
      <c r="P230" s="72"/>
      <c r="Q230" s="72"/>
      <c r="R230" s="72"/>
      <c r="S230" s="73"/>
      <c r="U230" s="125" t="str">
        <f>IF(W230,VLOOKUP(MIN(X230:AO230),'Data Validation (hidden)'!$B$2:$C$20,2,FALSE),IF(COUNTA(B230:S230)&gt;0,"'Scheme Name' missing but values entered in other columns",""))</f>
        <v/>
      </c>
      <c r="W230" s="126" t="b">
        <f t="shared" si="113"/>
        <v>0</v>
      </c>
      <c r="X230" s="127">
        <f t="shared" si="114"/>
        <v>1</v>
      </c>
      <c r="Y230" s="127">
        <f t="shared" si="115"/>
        <v>2</v>
      </c>
      <c r="Z230" s="127">
        <f t="shared" si="116"/>
        <v>3</v>
      </c>
      <c r="AA230" s="127">
        <f t="shared" si="117"/>
        <v>4</v>
      </c>
      <c r="AB230" s="127">
        <f t="shared" si="118"/>
        <v>5</v>
      </c>
      <c r="AC230" s="127" t="str">
        <f t="shared" si="119"/>
        <v/>
      </c>
      <c r="AD230" s="127" t="str">
        <f t="shared" si="120"/>
        <v/>
      </c>
      <c r="AE230" s="127" t="str">
        <f t="shared" si="121"/>
        <v/>
      </c>
      <c r="AF230" s="127" t="str">
        <f t="shared" si="122"/>
        <v/>
      </c>
      <c r="AG230" s="127">
        <f t="shared" si="123"/>
        <v>10</v>
      </c>
      <c r="AH230" s="127">
        <f t="shared" si="124"/>
        <v>11</v>
      </c>
      <c r="AI230" s="127">
        <f t="shared" si="125"/>
        <v>12</v>
      </c>
      <c r="AJ230" s="127">
        <f t="shared" si="126"/>
        <v>13</v>
      </c>
      <c r="AK230" s="127">
        <f t="shared" si="127"/>
        <v>14</v>
      </c>
      <c r="AL230" s="127">
        <f t="shared" si="128"/>
        <v>15</v>
      </c>
      <c r="AM230" s="127">
        <f t="shared" si="129"/>
        <v>16</v>
      </c>
      <c r="AN230" s="128" t="str">
        <f t="shared" si="130"/>
        <v/>
      </c>
      <c r="AO230" s="127">
        <f t="shared" ca="1" si="131"/>
        <v>17</v>
      </c>
      <c r="AP230" s="127" t="b">
        <f t="shared" ca="1" si="132"/>
        <v>1</v>
      </c>
      <c r="AQ230" s="127" t="b">
        <f t="shared" ca="1" si="133"/>
        <v>1</v>
      </c>
      <c r="AR230" s="127" t="b">
        <f t="shared" si="134"/>
        <v>0</v>
      </c>
      <c r="AS230" s="127" t="b">
        <f t="shared" si="135"/>
        <v>0</v>
      </c>
      <c r="AT230" s="127" t="b">
        <f t="shared" ca="1" si="136"/>
        <v>1</v>
      </c>
      <c r="AU230" s="127" t="b">
        <f t="shared" ca="1" si="137"/>
        <v>1</v>
      </c>
      <c r="AV230" s="127" t="b">
        <f t="shared" ca="1" si="138"/>
        <v>1</v>
      </c>
      <c r="AW230" s="127" t="b">
        <f t="shared" ca="1" si="139"/>
        <v>1</v>
      </c>
      <c r="AX230" s="127" t="b">
        <f t="shared" ca="1" si="140"/>
        <v>1</v>
      </c>
      <c r="AY230" s="127" t="b">
        <f t="shared" ca="1" si="141"/>
        <v>1</v>
      </c>
      <c r="AZ230" s="127" t="b">
        <f t="shared" ca="1" si="142"/>
        <v>1</v>
      </c>
      <c r="BA230" s="127" t="b">
        <f t="shared" ca="1" si="143"/>
        <v>1</v>
      </c>
      <c r="BB230" s="127" t="b">
        <f t="shared" ca="1" si="144"/>
        <v>1</v>
      </c>
      <c r="BC230" s="127" t="b">
        <f t="shared" ca="1" si="145"/>
        <v>1</v>
      </c>
      <c r="BD230" s="127" t="b">
        <f t="shared" ca="1" si="146"/>
        <v>1</v>
      </c>
      <c r="BE230" s="127" t="b">
        <f t="shared" ca="1" si="147"/>
        <v>1</v>
      </c>
      <c r="BF230" s="127" t="b">
        <f t="shared" ca="1" si="148"/>
        <v>1</v>
      </c>
      <c r="BG230" s="129" t="b">
        <f t="shared" si="149"/>
        <v>0</v>
      </c>
    </row>
    <row r="231" spans="1:59" ht="24.95" customHeight="1" x14ac:dyDescent="0.2">
      <c r="A231" s="74"/>
      <c r="B231" s="69"/>
      <c r="C231" s="75"/>
      <c r="D231" s="68"/>
      <c r="E231" s="68"/>
      <c r="F231" s="67"/>
      <c r="G231" s="67"/>
      <c r="H231" s="67"/>
      <c r="I231" s="67"/>
      <c r="J231" s="70"/>
      <c r="K231" s="71"/>
      <c r="L231" s="72"/>
      <c r="M231" s="72"/>
      <c r="N231" s="72"/>
      <c r="O231" s="72"/>
      <c r="P231" s="72"/>
      <c r="Q231" s="72"/>
      <c r="R231" s="72"/>
      <c r="S231" s="73"/>
      <c r="U231" s="125" t="str">
        <f>IF(W231,VLOOKUP(MIN(X231:AO231),'Data Validation (hidden)'!$B$2:$C$20,2,FALSE),IF(COUNTA(B231:S231)&gt;0,"'Scheme Name' missing but values entered in other columns",""))</f>
        <v/>
      </c>
      <c r="W231" s="126" t="b">
        <f t="shared" si="113"/>
        <v>0</v>
      </c>
      <c r="X231" s="127">
        <f t="shared" si="114"/>
        <v>1</v>
      </c>
      <c r="Y231" s="127">
        <f t="shared" si="115"/>
        <v>2</v>
      </c>
      <c r="Z231" s="127">
        <f t="shared" si="116"/>
        <v>3</v>
      </c>
      <c r="AA231" s="127">
        <f t="shared" si="117"/>
        <v>4</v>
      </c>
      <c r="AB231" s="127">
        <f t="shared" si="118"/>
        <v>5</v>
      </c>
      <c r="AC231" s="127" t="str">
        <f t="shared" si="119"/>
        <v/>
      </c>
      <c r="AD231" s="127" t="str">
        <f t="shared" si="120"/>
        <v/>
      </c>
      <c r="AE231" s="127" t="str">
        <f t="shared" si="121"/>
        <v/>
      </c>
      <c r="AF231" s="127" t="str">
        <f t="shared" si="122"/>
        <v/>
      </c>
      <c r="AG231" s="127">
        <f t="shared" si="123"/>
        <v>10</v>
      </c>
      <c r="AH231" s="127">
        <f t="shared" si="124"/>
        <v>11</v>
      </c>
      <c r="AI231" s="127">
        <f t="shared" si="125"/>
        <v>12</v>
      </c>
      <c r="AJ231" s="127">
        <f t="shared" si="126"/>
        <v>13</v>
      </c>
      <c r="AK231" s="127">
        <f t="shared" si="127"/>
        <v>14</v>
      </c>
      <c r="AL231" s="127">
        <f t="shared" si="128"/>
        <v>15</v>
      </c>
      <c r="AM231" s="127">
        <f t="shared" si="129"/>
        <v>16</v>
      </c>
      <c r="AN231" s="128" t="str">
        <f t="shared" si="130"/>
        <v/>
      </c>
      <c r="AO231" s="127">
        <f t="shared" ca="1" si="131"/>
        <v>17</v>
      </c>
      <c r="AP231" s="127" t="b">
        <f t="shared" ca="1" si="132"/>
        <v>1</v>
      </c>
      <c r="AQ231" s="127" t="b">
        <f t="shared" ca="1" si="133"/>
        <v>1</v>
      </c>
      <c r="AR231" s="127" t="b">
        <f t="shared" si="134"/>
        <v>0</v>
      </c>
      <c r="AS231" s="127" t="b">
        <f t="shared" si="135"/>
        <v>0</v>
      </c>
      <c r="AT231" s="127" t="b">
        <f t="shared" ca="1" si="136"/>
        <v>1</v>
      </c>
      <c r="AU231" s="127" t="b">
        <f t="shared" ca="1" si="137"/>
        <v>1</v>
      </c>
      <c r="AV231" s="127" t="b">
        <f t="shared" ca="1" si="138"/>
        <v>1</v>
      </c>
      <c r="AW231" s="127" t="b">
        <f t="shared" ca="1" si="139"/>
        <v>1</v>
      </c>
      <c r="AX231" s="127" t="b">
        <f t="shared" ca="1" si="140"/>
        <v>1</v>
      </c>
      <c r="AY231" s="127" t="b">
        <f t="shared" ca="1" si="141"/>
        <v>1</v>
      </c>
      <c r="AZ231" s="127" t="b">
        <f t="shared" ca="1" si="142"/>
        <v>1</v>
      </c>
      <c r="BA231" s="127" t="b">
        <f t="shared" ca="1" si="143"/>
        <v>1</v>
      </c>
      <c r="BB231" s="127" t="b">
        <f t="shared" ca="1" si="144"/>
        <v>1</v>
      </c>
      <c r="BC231" s="127" t="b">
        <f t="shared" ca="1" si="145"/>
        <v>1</v>
      </c>
      <c r="BD231" s="127" t="b">
        <f t="shared" ca="1" si="146"/>
        <v>1</v>
      </c>
      <c r="BE231" s="127" t="b">
        <f t="shared" ca="1" si="147"/>
        <v>1</v>
      </c>
      <c r="BF231" s="127" t="b">
        <f t="shared" ca="1" si="148"/>
        <v>1</v>
      </c>
      <c r="BG231" s="129" t="b">
        <f t="shared" si="149"/>
        <v>0</v>
      </c>
    </row>
    <row r="232" spans="1:59" ht="24.95" customHeight="1" x14ac:dyDescent="0.2">
      <c r="A232" s="74"/>
      <c r="B232" s="69"/>
      <c r="C232" s="75"/>
      <c r="D232" s="68"/>
      <c r="E232" s="68"/>
      <c r="F232" s="67"/>
      <c r="G232" s="67"/>
      <c r="H232" s="67"/>
      <c r="I232" s="67"/>
      <c r="J232" s="70"/>
      <c r="K232" s="71"/>
      <c r="L232" s="72"/>
      <c r="M232" s="72"/>
      <c r="N232" s="72"/>
      <c r="O232" s="72"/>
      <c r="P232" s="72"/>
      <c r="Q232" s="72"/>
      <c r="R232" s="72"/>
      <c r="S232" s="73"/>
      <c r="U232" s="125" t="str">
        <f>IF(W232,VLOOKUP(MIN(X232:AO232),'Data Validation (hidden)'!$B$2:$C$20,2,FALSE),IF(COUNTA(B232:S232)&gt;0,"'Scheme Name' missing but values entered in other columns",""))</f>
        <v/>
      </c>
      <c r="W232" s="126" t="b">
        <f t="shared" si="113"/>
        <v>0</v>
      </c>
      <c r="X232" s="127">
        <f t="shared" si="114"/>
        <v>1</v>
      </c>
      <c r="Y232" s="127">
        <f t="shared" si="115"/>
        <v>2</v>
      </c>
      <c r="Z232" s="127">
        <f t="shared" si="116"/>
        <v>3</v>
      </c>
      <c r="AA232" s="127">
        <f t="shared" si="117"/>
        <v>4</v>
      </c>
      <c r="AB232" s="127">
        <f t="shared" si="118"/>
        <v>5</v>
      </c>
      <c r="AC232" s="127" t="str">
        <f t="shared" si="119"/>
        <v/>
      </c>
      <c r="AD232" s="127" t="str">
        <f t="shared" si="120"/>
        <v/>
      </c>
      <c r="AE232" s="127" t="str">
        <f t="shared" si="121"/>
        <v/>
      </c>
      <c r="AF232" s="127" t="str">
        <f t="shared" si="122"/>
        <v/>
      </c>
      <c r="AG232" s="127">
        <f t="shared" si="123"/>
        <v>10</v>
      </c>
      <c r="AH232" s="127">
        <f t="shared" si="124"/>
        <v>11</v>
      </c>
      <c r="AI232" s="127">
        <f t="shared" si="125"/>
        <v>12</v>
      </c>
      <c r="AJ232" s="127">
        <f t="shared" si="126"/>
        <v>13</v>
      </c>
      <c r="AK232" s="127">
        <f t="shared" si="127"/>
        <v>14</v>
      </c>
      <c r="AL232" s="127">
        <f t="shared" si="128"/>
        <v>15</v>
      </c>
      <c r="AM232" s="127">
        <f t="shared" si="129"/>
        <v>16</v>
      </c>
      <c r="AN232" s="128" t="str">
        <f t="shared" si="130"/>
        <v/>
      </c>
      <c r="AO232" s="127">
        <f t="shared" ca="1" si="131"/>
        <v>17</v>
      </c>
      <c r="AP232" s="127" t="b">
        <f t="shared" ca="1" si="132"/>
        <v>1</v>
      </c>
      <c r="AQ232" s="127" t="b">
        <f t="shared" ca="1" si="133"/>
        <v>1</v>
      </c>
      <c r="AR232" s="127" t="b">
        <f t="shared" si="134"/>
        <v>0</v>
      </c>
      <c r="AS232" s="127" t="b">
        <f t="shared" si="135"/>
        <v>0</v>
      </c>
      <c r="AT232" s="127" t="b">
        <f t="shared" ca="1" si="136"/>
        <v>1</v>
      </c>
      <c r="AU232" s="127" t="b">
        <f t="shared" ca="1" si="137"/>
        <v>1</v>
      </c>
      <c r="AV232" s="127" t="b">
        <f t="shared" ca="1" si="138"/>
        <v>1</v>
      </c>
      <c r="AW232" s="127" t="b">
        <f t="shared" ca="1" si="139"/>
        <v>1</v>
      </c>
      <c r="AX232" s="127" t="b">
        <f t="shared" ca="1" si="140"/>
        <v>1</v>
      </c>
      <c r="AY232" s="127" t="b">
        <f t="shared" ca="1" si="141"/>
        <v>1</v>
      </c>
      <c r="AZ232" s="127" t="b">
        <f t="shared" ca="1" si="142"/>
        <v>1</v>
      </c>
      <c r="BA232" s="127" t="b">
        <f t="shared" ca="1" si="143"/>
        <v>1</v>
      </c>
      <c r="BB232" s="127" t="b">
        <f t="shared" ca="1" si="144"/>
        <v>1</v>
      </c>
      <c r="BC232" s="127" t="b">
        <f t="shared" ca="1" si="145"/>
        <v>1</v>
      </c>
      <c r="BD232" s="127" t="b">
        <f t="shared" ca="1" si="146"/>
        <v>1</v>
      </c>
      <c r="BE232" s="127" t="b">
        <f t="shared" ca="1" si="147"/>
        <v>1</v>
      </c>
      <c r="BF232" s="127" t="b">
        <f t="shared" ca="1" si="148"/>
        <v>1</v>
      </c>
      <c r="BG232" s="129" t="b">
        <f t="shared" si="149"/>
        <v>0</v>
      </c>
    </row>
    <row r="233" spans="1:59" ht="24.95" customHeight="1" x14ac:dyDescent="0.2">
      <c r="A233" s="74"/>
      <c r="B233" s="69"/>
      <c r="C233" s="75"/>
      <c r="D233" s="68"/>
      <c r="E233" s="68"/>
      <c r="F233" s="67"/>
      <c r="G233" s="67"/>
      <c r="H233" s="67"/>
      <c r="I233" s="67"/>
      <c r="J233" s="70"/>
      <c r="K233" s="71"/>
      <c r="L233" s="72"/>
      <c r="M233" s="72"/>
      <c r="N233" s="72"/>
      <c r="O233" s="72"/>
      <c r="P233" s="72"/>
      <c r="Q233" s="72"/>
      <c r="R233" s="72"/>
      <c r="S233" s="73"/>
      <c r="U233" s="125" t="str">
        <f>IF(W233,VLOOKUP(MIN(X233:AO233),'Data Validation (hidden)'!$B$2:$C$20,2,FALSE),IF(COUNTA(B233:S233)&gt;0,"'Scheme Name' missing but values entered in other columns",""))</f>
        <v/>
      </c>
      <c r="W233" s="126" t="b">
        <f t="shared" si="113"/>
        <v>0</v>
      </c>
      <c r="X233" s="127">
        <f t="shared" si="114"/>
        <v>1</v>
      </c>
      <c r="Y233" s="127">
        <f t="shared" si="115"/>
        <v>2</v>
      </c>
      <c r="Z233" s="127">
        <f t="shared" si="116"/>
        <v>3</v>
      </c>
      <c r="AA233" s="127">
        <f t="shared" si="117"/>
        <v>4</v>
      </c>
      <c r="AB233" s="127">
        <f t="shared" si="118"/>
        <v>5</v>
      </c>
      <c r="AC233" s="127" t="str">
        <f t="shared" si="119"/>
        <v/>
      </c>
      <c r="AD233" s="127" t="str">
        <f t="shared" si="120"/>
        <v/>
      </c>
      <c r="AE233" s="127" t="str">
        <f t="shared" si="121"/>
        <v/>
      </c>
      <c r="AF233" s="127" t="str">
        <f t="shared" si="122"/>
        <v/>
      </c>
      <c r="AG233" s="127">
        <f t="shared" si="123"/>
        <v>10</v>
      </c>
      <c r="AH233" s="127">
        <f t="shared" si="124"/>
        <v>11</v>
      </c>
      <c r="AI233" s="127">
        <f t="shared" si="125"/>
        <v>12</v>
      </c>
      <c r="AJ233" s="127">
        <f t="shared" si="126"/>
        <v>13</v>
      </c>
      <c r="AK233" s="127">
        <f t="shared" si="127"/>
        <v>14</v>
      </c>
      <c r="AL233" s="127">
        <f t="shared" si="128"/>
        <v>15</v>
      </c>
      <c r="AM233" s="127">
        <f t="shared" si="129"/>
        <v>16</v>
      </c>
      <c r="AN233" s="128" t="str">
        <f t="shared" si="130"/>
        <v/>
      </c>
      <c r="AO233" s="127">
        <f t="shared" ca="1" si="131"/>
        <v>17</v>
      </c>
      <c r="AP233" s="127" t="b">
        <f t="shared" ca="1" si="132"/>
        <v>1</v>
      </c>
      <c r="AQ233" s="127" t="b">
        <f t="shared" ca="1" si="133"/>
        <v>1</v>
      </c>
      <c r="AR233" s="127" t="b">
        <f t="shared" si="134"/>
        <v>0</v>
      </c>
      <c r="AS233" s="127" t="b">
        <f t="shared" si="135"/>
        <v>0</v>
      </c>
      <c r="AT233" s="127" t="b">
        <f t="shared" ca="1" si="136"/>
        <v>1</v>
      </c>
      <c r="AU233" s="127" t="b">
        <f t="shared" ca="1" si="137"/>
        <v>1</v>
      </c>
      <c r="AV233" s="127" t="b">
        <f t="shared" ca="1" si="138"/>
        <v>1</v>
      </c>
      <c r="AW233" s="127" t="b">
        <f t="shared" ca="1" si="139"/>
        <v>1</v>
      </c>
      <c r="AX233" s="127" t="b">
        <f t="shared" ca="1" si="140"/>
        <v>1</v>
      </c>
      <c r="AY233" s="127" t="b">
        <f t="shared" ca="1" si="141"/>
        <v>1</v>
      </c>
      <c r="AZ233" s="127" t="b">
        <f t="shared" ca="1" si="142"/>
        <v>1</v>
      </c>
      <c r="BA233" s="127" t="b">
        <f t="shared" ca="1" si="143"/>
        <v>1</v>
      </c>
      <c r="BB233" s="127" t="b">
        <f t="shared" ca="1" si="144"/>
        <v>1</v>
      </c>
      <c r="BC233" s="127" t="b">
        <f t="shared" ca="1" si="145"/>
        <v>1</v>
      </c>
      <c r="BD233" s="127" t="b">
        <f t="shared" ca="1" si="146"/>
        <v>1</v>
      </c>
      <c r="BE233" s="127" t="b">
        <f t="shared" ca="1" si="147"/>
        <v>1</v>
      </c>
      <c r="BF233" s="127" t="b">
        <f t="shared" ca="1" si="148"/>
        <v>1</v>
      </c>
      <c r="BG233" s="129" t="b">
        <f t="shared" si="149"/>
        <v>0</v>
      </c>
    </row>
    <row r="234" spans="1:59" ht="24.95" customHeight="1" x14ac:dyDescent="0.2">
      <c r="A234" s="74"/>
      <c r="B234" s="69"/>
      <c r="C234" s="75"/>
      <c r="D234" s="68"/>
      <c r="E234" s="68"/>
      <c r="F234" s="67"/>
      <c r="G234" s="67"/>
      <c r="H234" s="67"/>
      <c r="I234" s="67"/>
      <c r="J234" s="70"/>
      <c r="K234" s="71"/>
      <c r="L234" s="72"/>
      <c r="M234" s="72"/>
      <c r="N234" s="72"/>
      <c r="O234" s="72"/>
      <c r="P234" s="72"/>
      <c r="Q234" s="72"/>
      <c r="R234" s="72"/>
      <c r="S234" s="73"/>
      <c r="U234" s="125" t="str">
        <f>IF(W234,VLOOKUP(MIN(X234:AO234),'Data Validation (hidden)'!$B$2:$C$20,2,FALSE),IF(COUNTA(B234:S234)&gt;0,"'Scheme Name' missing but values entered in other columns",""))</f>
        <v/>
      </c>
      <c r="W234" s="126" t="b">
        <f t="shared" si="113"/>
        <v>0</v>
      </c>
      <c r="X234" s="127">
        <f t="shared" si="114"/>
        <v>1</v>
      </c>
      <c r="Y234" s="127">
        <f t="shared" si="115"/>
        <v>2</v>
      </c>
      <c r="Z234" s="127">
        <f t="shared" si="116"/>
        <v>3</v>
      </c>
      <c r="AA234" s="127">
        <f t="shared" si="117"/>
        <v>4</v>
      </c>
      <c r="AB234" s="127">
        <f t="shared" si="118"/>
        <v>5</v>
      </c>
      <c r="AC234" s="127" t="str">
        <f t="shared" si="119"/>
        <v/>
      </c>
      <c r="AD234" s="127" t="str">
        <f t="shared" si="120"/>
        <v/>
      </c>
      <c r="AE234" s="127" t="str">
        <f t="shared" si="121"/>
        <v/>
      </c>
      <c r="AF234" s="127" t="str">
        <f t="shared" si="122"/>
        <v/>
      </c>
      <c r="AG234" s="127">
        <f t="shared" si="123"/>
        <v>10</v>
      </c>
      <c r="AH234" s="127">
        <f t="shared" si="124"/>
        <v>11</v>
      </c>
      <c r="AI234" s="127">
        <f t="shared" si="125"/>
        <v>12</v>
      </c>
      <c r="AJ234" s="127">
        <f t="shared" si="126"/>
        <v>13</v>
      </c>
      <c r="AK234" s="127">
        <f t="shared" si="127"/>
        <v>14</v>
      </c>
      <c r="AL234" s="127">
        <f t="shared" si="128"/>
        <v>15</v>
      </c>
      <c r="AM234" s="127">
        <f t="shared" si="129"/>
        <v>16</v>
      </c>
      <c r="AN234" s="128" t="str">
        <f t="shared" si="130"/>
        <v/>
      </c>
      <c r="AO234" s="127">
        <f t="shared" ca="1" si="131"/>
        <v>17</v>
      </c>
      <c r="AP234" s="127" t="b">
        <f t="shared" ca="1" si="132"/>
        <v>1</v>
      </c>
      <c r="AQ234" s="127" t="b">
        <f t="shared" ca="1" si="133"/>
        <v>1</v>
      </c>
      <c r="AR234" s="127" t="b">
        <f t="shared" si="134"/>
        <v>0</v>
      </c>
      <c r="AS234" s="127" t="b">
        <f t="shared" si="135"/>
        <v>0</v>
      </c>
      <c r="AT234" s="127" t="b">
        <f t="shared" ca="1" si="136"/>
        <v>1</v>
      </c>
      <c r="AU234" s="127" t="b">
        <f t="shared" ca="1" si="137"/>
        <v>1</v>
      </c>
      <c r="AV234" s="127" t="b">
        <f t="shared" ca="1" si="138"/>
        <v>1</v>
      </c>
      <c r="AW234" s="127" t="b">
        <f t="shared" ca="1" si="139"/>
        <v>1</v>
      </c>
      <c r="AX234" s="127" t="b">
        <f t="shared" ca="1" si="140"/>
        <v>1</v>
      </c>
      <c r="AY234" s="127" t="b">
        <f t="shared" ca="1" si="141"/>
        <v>1</v>
      </c>
      <c r="AZ234" s="127" t="b">
        <f t="shared" ca="1" si="142"/>
        <v>1</v>
      </c>
      <c r="BA234" s="127" t="b">
        <f t="shared" ca="1" si="143"/>
        <v>1</v>
      </c>
      <c r="BB234" s="127" t="b">
        <f t="shared" ca="1" si="144"/>
        <v>1</v>
      </c>
      <c r="BC234" s="127" t="b">
        <f t="shared" ca="1" si="145"/>
        <v>1</v>
      </c>
      <c r="BD234" s="127" t="b">
        <f t="shared" ca="1" si="146"/>
        <v>1</v>
      </c>
      <c r="BE234" s="127" t="b">
        <f t="shared" ca="1" si="147"/>
        <v>1</v>
      </c>
      <c r="BF234" s="127" t="b">
        <f t="shared" ca="1" si="148"/>
        <v>1</v>
      </c>
      <c r="BG234" s="129" t="b">
        <f t="shared" si="149"/>
        <v>0</v>
      </c>
    </row>
    <row r="235" spans="1:59" ht="24.95" customHeight="1" x14ac:dyDescent="0.2">
      <c r="A235" s="74"/>
      <c r="B235" s="69"/>
      <c r="C235" s="75"/>
      <c r="D235" s="68"/>
      <c r="E235" s="68"/>
      <c r="F235" s="67"/>
      <c r="G235" s="67"/>
      <c r="H235" s="67"/>
      <c r="I235" s="67"/>
      <c r="J235" s="70"/>
      <c r="K235" s="71"/>
      <c r="L235" s="72"/>
      <c r="M235" s="72"/>
      <c r="N235" s="72"/>
      <c r="O235" s="72"/>
      <c r="P235" s="72"/>
      <c r="Q235" s="72"/>
      <c r="R235" s="72"/>
      <c r="S235" s="73"/>
      <c r="U235" s="125" t="str">
        <f>IF(W235,VLOOKUP(MIN(X235:AO235),'Data Validation (hidden)'!$B$2:$C$20,2,FALSE),IF(COUNTA(B235:S235)&gt;0,"'Scheme Name' missing but values entered in other columns",""))</f>
        <v/>
      </c>
      <c r="W235" s="126" t="b">
        <f t="shared" si="113"/>
        <v>0</v>
      </c>
      <c r="X235" s="127">
        <f t="shared" si="114"/>
        <v>1</v>
      </c>
      <c r="Y235" s="127">
        <f t="shared" si="115"/>
        <v>2</v>
      </c>
      <c r="Z235" s="127">
        <f t="shared" si="116"/>
        <v>3</v>
      </c>
      <c r="AA235" s="127">
        <f t="shared" si="117"/>
        <v>4</v>
      </c>
      <c r="AB235" s="127">
        <f t="shared" si="118"/>
        <v>5</v>
      </c>
      <c r="AC235" s="127" t="str">
        <f t="shared" si="119"/>
        <v/>
      </c>
      <c r="AD235" s="127" t="str">
        <f t="shared" si="120"/>
        <v/>
      </c>
      <c r="AE235" s="127" t="str">
        <f t="shared" si="121"/>
        <v/>
      </c>
      <c r="AF235" s="127" t="str">
        <f t="shared" si="122"/>
        <v/>
      </c>
      <c r="AG235" s="127">
        <f t="shared" si="123"/>
        <v>10</v>
      </c>
      <c r="AH235" s="127">
        <f t="shared" si="124"/>
        <v>11</v>
      </c>
      <c r="AI235" s="127">
        <f t="shared" si="125"/>
        <v>12</v>
      </c>
      <c r="AJ235" s="127">
        <f t="shared" si="126"/>
        <v>13</v>
      </c>
      <c r="AK235" s="127">
        <f t="shared" si="127"/>
        <v>14</v>
      </c>
      <c r="AL235" s="127">
        <f t="shared" si="128"/>
        <v>15</v>
      </c>
      <c r="AM235" s="127">
        <f t="shared" si="129"/>
        <v>16</v>
      </c>
      <c r="AN235" s="128" t="str">
        <f t="shared" si="130"/>
        <v/>
      </c>
      <c r="AO235" s="127">
        <f t="shared" ca="1" si="131"/>
        <v>17</v>
      </c>
      <c r="AP235" s="127" t="b">
        <f t="shared" ca="1" si="132"/>
        <v>1</v>
      </c>
      <c r="AQ235" s="127" t="b">
        <f t="shared" ca="1" si="133"/>
        <v>1</v>
      </c>
      <c r="AR235" s="127" t="b">
        <f t="shared" si="134"/>
        <v>0</v>
      </c>
      <c r="AS235" s="127" t="b">
        <f t="shared" si="135"/>
        <v>0</v>
      </c>
      <c r="AT235" s="127" t="b">
        <f t="shared" ca="1" si="136"/>
        <v>1</v>
      </c>
      <c r="AU235" s="127" t="b">
        <f t="shared" ca="1" si="137"/>
        <v>1</v>
      </c>
      <c r="AV235" s="127" t="b">
        <f t="shared" ca="1" si="138"/>
        <v>1</v>
      </c>
      <c r="AW235" s="127" t="b">
        <f t="shared" ca="1" si="139"/>
        <v>1</v>
      </c>
      <c r="AX235" s="127" t="b">
        <f t="shared" ca="1" si="140"/>
        <v>1</v>
      </c>
      <c r="AY235" s="127" t="b">
        <f t="shared" ca="1" si="141"/>
        <v>1</v>
      </c>
      <c r="AZ235" s="127" t="b">
        <f t="shared" ca="1" si="142"/>
        <v>1</v>
      </c>
      <c r="BA235" s="127" t="b">
        <f t="shared" ca="1" si="143"/>
        <v>1</v>
      </c>
      <c r="BB235" s="127" t="b">
        <f t="shared" ca="1" si="144"/>
        <v>1</v>
      </c>
      <c r="BC235" s="127" t="b">
        <f t="shared" ca="1" si="145"/>
        <v>1</v>
      </c>
      <c r="BD235" s="127" t="b">
        <f t="shared" ca="1" si="146"/>
        <v>1</v>
      </c>
      <c r="BE235" s="127" t="b">
        <f t="shared" ca="1" si="147"/>
        <v>1</v>
      </c>
      <c r="BF235" s="127" t="b">
        <f t="shared" ca="1" si="148"/>
        <v>1</v>
      </c>
      <c r="BG235" s="129" t="b">
        <f t="shared" si="149"/>
        <v>0</v>
      </c>
    </row>
    <row r="236" spans="1:59" ht="24.95" customHeight="1" x14ac:dyDescent="0.2">
      <c r="A236" s="74"/>
      <c r="B236" s="69"/>
      <c r="C236" s="75"/>
      <c r="D236" s="68"/>
      <c r="E236" s="68"/>
      <c r="F236" s="67"/>
      <c r="G236" s="67"/>
      <c r="H236" s="67"/>
      <c r="I236" s="67"/>
      <c r="J236" s="70"/>
      <c r="K236" s="71"/>
      <c r="L236" s="72"/>
      <c r="M236" s="72"/>
      <c r="N236" s="72"/>
      <c r="O236" s="72"/>
      <c r="P236" s="72"/>
      <c r="Q236" s="72"/>
      <c r="R236" s="72"/>
      <c r="S236" s="73"/>
      <c r="U236" s="125" t="str">
        <f>IF(W236,VLOOKUP(MIN(X236:AO236),'Data Validation (hidden)'!$B$2:$C$20,2,FALSE),IF(COUNTA(B236:S236)&gt;0,"'Scheme Name' missing but values entered in other columns",""))</f>
        <v/>
      </c>
      <c r="W236" s="126" t="b">
        <f t="shared" si="113"/>
        <v>0</v>
      </c>
      <c r="X236" s="127">
        <f t="shared" si="114"/>
        <v>1</v>
      </c>
      <c r="Y236" s="127">
        <f t="shared" si="115"/>
        <v>2</v>
      </c>
      <c r="Z236" s="127">
        <f t="shared" si="116"/>
        <v>3</v>
      </c>
      <c r="AA236" s="127">
        <f t="shared" si="117"/>
        <v>4</v>
      </c>
      <c r="AB236" s="127">
        <f t="shared" si="118"/>
        <v>5</v>
      </c>
      <c r="AC236" s="127" t="str">
        <f t="shared" si="119"/>
        <v/>
      </c>
      <c r="AD236" s="127" t="str">
        <f t="shared" si="120"/>
        <v/>
      </c>
      <c r="AE236" s="127" t="str">
        <f t="shared" si="121"/>
        <v/>
      </c>
      <c r="AF236" s="127" t="str">
        <f t="shared" si="122"/>
        <v/>
      </c>
      <c r="AG236" s="127">
        <f t="shared" si="123"/>
        <v>10</v>
      </c>
      <c r="AH236" s="127">
        <f t="shared" si="124"/>
        <v>11</v>
      </c>
      <c r="AI236" s="127">
        <f t="shared" si="125"/>
        <v>12</v>
      </c>
      <c r="AJ236" s="127">
        <f t="shared" si="126"/>
        <v>13</v>
      </c>
      <c r="AK236" s="127">
        <f t="shared" si="127"/>
        <v>14</v>
      </c>
      <c r="AL236" s="127">
        <f t="shared" si="128"/>
        <v>15</v>
      </c>
      <c r="AM236" s="127">
        <f t="shared" si="129"/>
        <v>16</v>
      </c>
      <c r="AN236" s="128" t="str">
        <f t="shared" si="130"/>
        <v/>
      </c>
      <c r="AO236" s="127">
        <f t="shared" ca="1" si="131"/>
        <v>17</v>
      </c>
      <c r="AP236" s="127" t="b">
        <f t="shared" ca="1" si="132"/>
        <v>1</v>
      </c>
      <c r="AQ236" s="127" t="b">
        <f t="shared" ca="1" si="133"/>
        <v>1</v>
      </c>
      <c r="AR236" s="127" t="b">
        <f t="shared" si="134"/>
        <v>0</v>
      </c>
      <c r="AS236" s="127" t="b">
        <f t="shared" si="135"/>
        <v>0</v>
      </c>
      <c r="AT236" s="127" t="b">
        <f t="shared" ca="1" si="136"/>
        <v>1</v>
      </c>
      <c r="AU236" s="127" t="b">
        <f t="shared" ca="1" si="137"/>
        <v>1</v>
      </c>
      <c r="AV236" s="127" t="b">
        <f t="shared" ca="1" si="138"/>
        <v>1</v>
      </c>
      <c r="AW236" s="127" t="b">
        <f t="shared" ca="1" si="139"/>
        <v>1</v>
      </c>
      <c r="AX236" s="127" t="b">
        <f t="shared" ca="1" si="140"/>
        <v>1</v>
      </c>
      <c r="AY236" s="127" t="b">
        <f t="shared" ca="1" si="141"/>
        <v>1</v>
      </c>
      <c r="AZ236" s="127" t="b">
        <f t="shared" ca="1" si="142"/>
        <v>1</v>
      </c>
      <c r="BA236" s="127" t="b">
        <f t="shared" ca="1" si="143"/>
        <v>1</v>
      </c>
      <c r="BB236" s="127" t="b">
        <f t="shared" ca="1" si="144"/>
        <v>1</v>
      </c>
      <c r="BC236" s="127" t="b">
        <f t="shared" ca="1" si="145"/>
        <v>1</v>
      </c>
      <c r="BD236" s="127" t="b">
        <f t="shared" ca="1" si="146"/>
        <v>1</v>
      </c>
      <c r="BE236" s="127" t="b">
        <f t="shared" ca="1" si="147"/>
        <v>1</v>
      </c>
      <c r="BF236" s="127" t="b">
        <f t="shared" ca="1" si="148"/>
        <v>1</v>
      </c>
      <c r="BG236" s="129" t="b">
        <f t="shared" si="149"/>
        <v>0</v>
      </c>
    </row>
    <row r="237" spans="1:59" ht="24.95" customHeight="1" x14ac:dyDescent="0.2">
      <c r="A237" s="74"/>
      <c r="B237" s="69"/>
      <c r="C237" s="75"/>
      <c r="D237" s="68"/>
      <c r="E237" s="68"/>
      <c r="F237" s="67"/>
      <c r="G237" s="67"/>
      <c r="H237" s="67"/>
      <c r="I237" s="67"/>
      <c r="J237" s="70"/>
      <c r="K237" s="71"/>
      <c r="L237" s="72"/>
      <c r="M237" s="72"/>
      <c r="N237" s="72"/>
      <c r="O237" s="72"/>
      <c r="P237" s="72"/>
      <c r="Q237" s="72"/>
      <c r="R237" s="72"/>
      <c r="S237" s="73"/>
      <c r="U237" s="125" t="str">
        <f>IF(W237,VLOOKUP(MIN(X237:AO237),'Data Validation (hidden)'!$B$2:$C$20,2,FALSE),IF(COUNTA(B237:S237)&gt;0,"'Scheme Name' missing but values entered in other columns",""))</f>
        <v/>
      </c>
      <c r="W237" s="126" t="b">
        <f t="shared" si="113"/>
        <v>0</v>
      </c>
      <c r="X237" s="127">
        <f t="shared" si="114"/>
        <v>1</v>
      </c>
      <c r="Y237" s="127">
        <f t="shared" si="115"/>
        <v>2</v>
      </c>
      <c r="Z237" s="127">
        <f t="shared" si="116"/>
        <v>3</v>
      </c>
      <c r="AA237" s="127">
        <f t="shared" si="117"/>
        <v>4</v>
      </c>
      <c r="AB237" s="127">
        <f t="shared" si="118"/>
        <v>5</v>
      </c>
      <c r="AC237" s="127" t="str">
        <f t="shared" si="119"/>
        <v/>
      </c>
      <c r="AD237" s="127" t="str">
        <f t="shared" si="120"/>
        <v/>
      </c>
      <c r="AE237" s="127" t="str">
        <f t="shared" si="121"/>
        <v/>
      </c>
      <c r="AF237" s="127" t="str">
        <f t="shared" si="122"/>
        <v/>
      </c>
      <c r="AG237" s="127">
        <f t="shared" si="123"/>
        <v>10</v>
      </c>
      <c r="AH237" s="127">
        <f t="shared" si="124"/>
        <v>11</v>
      </c>
      <c r="AI237" s="127">
        <f t="shared" si="125"/>
        <v>12</v>
      </c>
      <c r="AJ237" s="127">
        <f t="shared" si="126"/>
        <v>13</v>
      </c>
      <c r="AK237" s="127">
        <f t="shared" si="127"/>
        <v>14</v>
      </c>
      <c r="AL237" s="127">
        <f t="shared" si="128"/>
        <v>15</v>
      </c>
      <c r="AM237" s="127">
        <f t="shared" si="129"/>
        <v>16</v>
      </c>
      <c r="AN237" s="128" t="str">
        <f t="shared" si="130"/>
        <v/>
      </c>
      <c r="AO237" s="127">
        <f t="shared" ca="1" si="131"/>
        <v>17</v>
      </c>
      <c r="AP237" s="127" t="b">
        <f t="shared" ca="1" si="132"/>
        <v>1</v>
      </c>
      <c r="AQ237" s="127" t="b">
        <f t="shared" ca="1" si="133"/>
        <v>1</v>
      </c>
      <c r="AR237" s="127" t="b">
        <f t="shared" si="134"/>
        <v>0</v>
      </c>
      <c r="AS237" s="127" t="b">
        <f t="shared" si="135"/>
        <v>0</v>
      </c>
      <c r="AT237" s="127" t="b">
        <f t="shared" ca="1" si="136"/>
        <v>1</v>
      </c>
      <c r="AU237" s="127" t="b">
        <f t="shared" ca="1" si="137"/>
        <v>1</v>
      </c>
      <c r="AV237" s="127" t="b">
        <f t="shared" ca="1" si="138"/>
        <v>1</v>
      </c>
      <c r="AW237" s="127" t="b">
        <f t="shared" ca="1" si="139"/>
        <v>1</v>
      </c>
      <c r="AX237" s="127" t="b">
        <f t="shared" ca="1" si="140"/>
        <v>1</v>
      </c>
      <c r="AY237" s="127" t="b">
        <f t="shared" ca="1" si="141"/>
        <v>1</v>
      </c>
      <c r="AZ237" s="127" t="b">
        <f t="shared" ca="1" si="142"/>
        <v>1</v>
      </c>
      <c r="BA237" s="127" t="b">
        <f t="shared" ca="1" si="143"/>
        <v>1</v>
      </c>
      <c r="BB237" s="127" t="b">
        <f t="shared" ca="1" si="144"/>
        <v>1</v>
      </c>
      <c r="BC237" s="127" t="b">
        <f t="shared" ca="1" si="145"/>
        <v>1</v>
      </c>
      <c r="BD237" s="127" t="b">
        <f t="shared" ca="1" si="146"/>
        <v>1</v>
      </c>
      <c r="BE237" s="127" t="b">
        <f t="shared" ca="1" si="147"/>
        <v>1</v>
      </c>
      <c r="BF237" s="127" t="b">
        <f t="shared" ca="1" si="148"/>
        <v>1</v>
      </c>
      <c r="BG237" s="129" t="b">
        <f t="shared" si="149"/>
        <v>0</v>
      </c>
    </row>
    <row r="238" spans="1:59" ht="24.95" customHeight="1" x14ac:dyDescent="0.2">
      <c r="A238" s="74"/>
      <c r="B238" s="69"/>
      <c r="C238" s="75"/>
      <c r="D238" s="68"/>
      <c r="E238" s="68"/>
      <c r="F238" s="67"/>
      <c r="G238" s="67"/>
      <c r="H238" s="67"/>
      <c r="I238" s="67"/>
      <c r="J238" s="70"/>
      <c r="K238" s="71"/>
      <c r="L238" s="72"/>
      <c r="M238" s="72"/>
      <c r="N238" s="72"/>
      <c r="O238" s="72"/>
      <c r="P238" s="72"/>
      <c r="Q238" s="72"/>
      <c r="R238" s="72"/>
      <c r="S238" s="73"/>
      <c r="U238" s="125" t="str">
        <f>IF(W238,VLOOKUP(MIN(X238:AO238),'Data Validation (hidden)'!$B$2:$C$20,2,FALSE),IF(COUNTA(B238:S238)&gt;0,"'Scheme Name' missing but values entered in other columns",""))</f>
        <v/>
      </c>
      <c r="W238" s="126" t="b">
        <f t="shared" si="113"/>
        <v>0</v>
      </c>
      <c r="X238" s="127">
        <f t="shared" si="114"/>
        <v>1</v>
      </c>
      <c r="Y238" s="127">
        <f t="shared" si="115"/>
        <v>2</v>
      </c>
      <c r="Z238" s="127">
        <f t="shared" si="116"/>
        <v>3</v>
      </c>
      <c r="AA238" s="127">
        <f t="shared" si="117"/>
        <v>4</v>
      </c>
      <c r="AB238" s="127">
        <f t="shared" si="118"/>
        <v>5</v>
      </c>
      <c r="AC238" s="127" t="str">
        <f t="shared" si="119"/>
        <v/>
      </c>
      <c r="AD238" s="127" t="str">
        <f t="shared" si="120"/>
        <v/>
      </c>
      <c r="AE238" s="127" t="str">
        <f t="shared" si="121"/>
        <v/>
      </c>
      <c r="AF238" s="127" t="str">
        <f t="shared" si="122"/>
        <v/>
      </c>
      <c r="AG238" s="127">
        <f t="shared" si="123"/>
        <v>10</v>
      </c>
      <c r="AH238" s="127">
        <f t="shared" si="124"/>
        <v>11</v>
      </c>
      <c r="AI238" s="127">
        <f t="shared" si="125"/>
        <v>12</v>
      </c>
      <c r="AJ238" s="127">
        <f t="shared" si="126"/>
        <v>13</v>
      </c>
      <c r="AK238" s="127">
        <f t="shared" si="127"/>
        <v>14</v>
      </c>
      <c r="AL238" s="127">
        <f t="shared" si="128"/>
        <v>15</v>
      </c>
      <c r="AM238" s="127">
        <f t="shared" si="129"/>
        <v>16</v>
      </c>
      <c r="AN238" s="128" t="str">
        <f t="shared" si="130"/>
        <v/>
      </c>
      <c r="AO238" s="127">
        <f t="shared" ca="1" si="131"/>
        <v>17</v>
      </c>
      <c r="AP238" s="127" t="b">
        <f t="shared" ca="1" si="132"/>
        <v>1</v>
      </c>
      <c r="AQ238" s="127" t="b">
        <f t="shared" ca="1" si="133"/>
        <v>1</v>
      </c>
      <c r="AR238" s="127" t="b">
        <f t="shared" si="134"/>
        <v>0</v>
      </c>
      <c r="AS238" s="127" t="b">
        <f t="shared" si="135"/>
        <v>0</v>
      </c>
      <c r="AT238" s="127" t="b">
        <f t="shared" ca="1" si="136"/>
        <v>1</v>
      </c>
      <c r="AU238" s="127" t="b">
        <f t="shared" ca="1" si="137"/>
        <v>1</v>
      </c>
      <c r="AV238" s="127" t="b">
        <f t="shared" ca="1" si="138"/>
        <v>1</v>
      </c>
      <c r="AW238" s="127" t="b">
        <f t="shared" ca="1" si="139"/>
        <v>1</v>
      </c>
      <c r="AX238" s="127" t="b">
        <f t="shared" ca="1" si="140"/>
        <v>1</v>
      </c>
      <c r="AY238" s="127" t="b">
        <f t="shared" ca="1" si="141"/>
        <v>1</v>
      </c>
      <c r="AZ238" s="127" t="b">
        <f t="shared" ca="1" si="142"/>
        <v>1</v>
      </c>
      <c r="BA238" s="127" t="b">
        <f t="shared" ca="1" si="143"/>
        <v>1</v>
      </c>
      <c r="BB238" s="127" t="b">
        <f t="shared" ca="1" si="144"/>
        <v>1</v>
      </c>
      <c r="BC238" s="127" t="b">
        <f t="shared" ca="1" si="145"/>
        <v>1</v>
      </c>
      <c r="BD238" s="127" t="b">
        <f t="shared" ca="1" si="146"/>
        <v>1</v>
      </c>
      <c r="BE238" s="127" t="b">
        <f t="shared" ca="1" si="147"/>
        <v>1</v>
      </c>
      <c r="BF238" s="127" t="b">
        <f t="shared" ca="1" si="148"/>
        <v>1</v>
      </c>
      <c r="BG238" s="129" t="b">
        <f t="shared" si="149"/>
        <v>0</v>
      </c>
    </row>
    <row r="239" spans="1:59" ht="24.95" customHeight="1" x14ac:dyDescent="0.2">
      <c r="A239" s="74"/>
      <c r="B239" s="69"/>
      <c r="C239" s="75"/>
      <c r="D239" s="68"/>
      <c r="E239" s="68"/>
      <c r="F239" s="67"/>
      <c r="G239" s="67"/>
      <c r="H239" s="67"/>
      <c r="I239" s="67"/>
      <c r="J239" s="70"/>
      <c r="K239" s="71"/>
      <c r="L239" s="72"/>
      <c r="M239" s="72"/>
      <c r="N239" s="72"/>
      <c r="O239" s="72"/>
      <c r="P239" s="72"/>
      <c r="Q239" s="72"/>
      <c r="R239" s="72"/>
      <c r="S239" s="73"/>
      <c r="U239" s="125" t="str">
        <f>IF(W239,VLOOKUP(MIN(X239:AO239),'Data Validation (hidden)'!$B$2:$C$20,2,FALSE),IF(COUNTA(B239:S239)&gt;0,"'Scheme Name' missing but values entered in other columns",""))</f>
        <v/>
      </c>
      <c r="W239" s="126" t="b">
        <f t="shared" si="113"/>
        <v>0</v>
      </c>
      <c r="X239" s="127">
        <f t="shared" si="114"/>
        <v>1</v>
      </c>
      <c r="Y239" s="127">
        <f t="shared" si="115"/>
        <v>2</v>
      </c>
      <c r="Z239" s="127">
        <f t="shared" si="116"/>
        <v>3</v>
      </c>
      <c r="AA239" s="127">
        <f t="shared" si="117"/>
        <v>4</v>
      </c>
      <c r="AB239" s="127">
        <f t="shared" si="118"/>
        <v>5</v>
      </c>
      <c r="AC239" s="127" t="str">
        <f t="shared" si="119"/>
        <v/>
      </c>
      <c r="AD239" s="127" t="str">
        <f t="shared" si="120"/>
        <v/>
      </c>
      <c r="AE239" s="127" t="str">
        <f t="shared" si="121"/>
        <v/>
      </c>
      <c r="AF239" s="127" t="str">
        <f t="shared" si="122"/>
        <v/>
      </c>
      <c r="AG239" s="127">
        <f t="shared" si="123"/>
        <v>10</v>
      </c>
      <c r="AH239" s="127">
        <f t="shared" si="124"/>
        <v>11</v>
      </c>
      <c r="AI239" s="127">
        <f t="shared" si="125"/>
        <v>12</v>
      </c>
      <c r="AJ239" s="127">
        <f t="shared" si="126"/>
        <v>13</v>
      </c>
      <c r="AK239" s="127">
        <f t="shared" si="127"/>
        <v>14</v>
      </c>
      <c r="AL239" s="127">
        <f t="shared" si="128"/>
        <v>15</v>
      </c>
      <c r="AM239" s="127">
        <f t="shared" si="129"/>
        <v>16</v>
      </c>
      <c r="AN239" s="128" t="str">
        <f t="shared" si="130"/>
        <v/>
      </c>
      <c r="AO239" s="127">
        <f t="shared" ca="1" si="131"/>
        <v>17</v>
      </c>
      <c r="AP239" s="127" t="b">
        <f t="shared" ca="1" si="132"/>
        <v>1</v>
      </c>
      <c r="AQ239" s="127" t="b">
        <f t="shared" ca="1" si="133"/>
        <v>1</v>
      </c>
      <c r="AR239" s="127" t="b">
        <f t="shared" si="134"/>
        <v>0</v>
      </c>
      <c r="AS239" s="127" t="b">
        <f t="shared" si="135"/>
        <v>0</v>
      </c>
      <c r="AT239" s="127" t="b">
        <f t="shared" ca="1" si="136"/>
        <v>1</v>
      </c>
      <c r="AU239" s="127" t="b">
        <f t="shared" ca="1" si="137"/>
        <v>1</v>
      </c>
      <c r="AV239" s="127" t="b">
        <f t="shared" ca="1" si="138"/>
        <v>1</v>
      </c>
      <c r="AW239" s="127" t="b">
        <f t="shared" ca="1" si="139"/>
        <v>1</v>
      </c>
      <c r="AX239" s="127" t="b">
        <f t="shared" ca="1" si="140"/>
        <v>1</v>
      </c>
      <c r="AY239" s="127" t="b">
        <f t="shared" ca="1" si="141"/>
        <v>1</v>
      </c>
      <c r="AZ239" s="127" t="b">
        <f t="shared" ca="1" si="142"/>
        <v>1</v>
      </c>
      <c r="BA239" s="127" t="b">
        <f t="shared" ca="1" si="143"/>
        <v>1</v>
      </c>
      <c r="BB239" s="127" t="b">
        <f t="shared" ca="1" si="144"/>
        <v>1</v>
      </c>
      <c r="BC239" s="127" t="b">
        <f t="shared" ca="1" si="145"/>
        <v>1</v>
      </c>
      <c r="BD239" s="127" t="b">
        <f t="shared" ca="1" si="146"/>
        <v>1</v>
      </c>
      <c r="BE239" s="127" t="b">
        <f t="shared" ca="1" si="147"/>
        <v>1</v>
      </c>
      <c r="BF239" s="127" t="b">
        <f t="shared" ca="1" si="148"/>
        <v>1</v>
      </c>
      <c r="BG239" s="129" t="b">
        <f t="shared" si="149"/>
        <v>0</v>
      </c>
    </row>
    <row r="240" spans="1:59" ht="24.95" customHeight="1" x14ac:dyDescent="0.2">
      <c r="A240" s="74"/>
      <c r="B240" s="69"/>
      <c r="C240" s="75"/>
      <c r="D240" s="68"/>
      <c r="E240" s="68"/>
      <c r="F240" s="67"/>
      <c r="G240" s="67"/>
      <c r="H240" s="67"/>
      <c r="I240" s="67"/>
      <c r="J240" s="70"/>
      <c r="K240" s="71"/>
      <c r="L240" s="72"/>
      <c r="M240" s="72"/>
      <c r="N240" s="72"/>
      <c r="O240" s="72"/>
      <c r="P240" s="72"/>
      <c r="Q240" s="72"/>
      <c r="R240" s="72"/>
      <c r="S240" s="73"/>
      <c r="U240" s="125" t="str">
        <f>IF(W240,VLOOKUP(MIN(X240:AO240),'Data Validation (hidden)'!$B$2:$C$20,2,FALSE),IF(COUNTA(B240:S240)&gt;0,"'Scheme Name' missing but values entered in other columns",""))</f>
        <v/>
      </c>
      <c r="W240" s="126" t="b">
        <f t="shared" si="113"/>
        <v>0</v>
      </c>
      <c r="X240" s="127">
        <f t="shared" si="114"/>
        <v>1</v>
      </c>
      <c r="Y240" s="127">
        <f t="shared" si="115"/>
        <v>2</v>
      </c>
      <c r="Z240" s="127">
        <f t="shared" si="116"/>
        <v>3</v>
      </c>
      <c r="AA240" s="127">
        <f t="shared" si="117"/>
        <v>4</v>
      </c>
      <c r="AB240" s="127">
        <f t="shared" si="118"/>
        <v>5</v>
      </c>
      <c r="AC240" s="127" t="str">
        <f t="shared" si="119"/>
        <v/>
      </c>
      <c r="AD240" s="127" t="str">
        <f t="shared" si="120"/>
        <v/>
      </c>
      <c r="AE240" s="127" t="str">
        <f t="shared" si="121"/>
        <v/>
      </c>
      <c r="AF240" s="127" t="str">
        <f t="shared" si="122"/>
        <v/>
      </c>
      <c r="AG240" s="127">
        <f t="shared" si="123"/>
        <v>10</v>
      </c>
      <c r="AH240" s="127">
        <f t="shared" si="124"/>
        <v>11</v>
      </c>
      <c r="AI240" s="127">
        <f t="shared" si="125"/>
        <v>12</v>
      </c>
      <c r="AJ240" s="127">
        <f t="shared" si="126"/>
        <v>13</v>
      </c>
      <c r="AK240" s="127">
        <f t="shared" si="127"/>
        <v>14</v>
      </c>
      <c r="AL240" s="127">
        <f t="shared" si="128"/>
        <v>15</v>
      </c>
      <c r="AM240" s="127">
        <f t="shared" si="129"/>
        <v>16</v>
      </c>
      <c r="AN240" s="128" t="str">
        <f t="shared" si="130"/>
        <v/>
      </c>
      <c r="AO240" s="127">
        <f t="shared" ca="1" si="131"/>
        <v>17</v>
      </c>
      <c r="AP240" s="127" t="b">
        <f t="shared" ca="1" si="132"/>
        <v>1</v>
      </c>
      <c r="AQ240" s="127" t="b">
        <f t="shared" ca="1" si="133"/>
        <v>1</v>
      </c>
      <c r="AR240" s="127" t="b">
        <f t="shared" si="134"/>
        <v>0</v>
      </c>
      <c r="AS240" s="127" t="b">
        <f t="shared" si="135"/>
        <v>0</v>
      </c>
      <c r="AT240" s="127" t="b">
        <f t="shared" ca="1" si="136"/>
        <v>1</v>
      </c>
      <c r="AU240" s="127" t="b">
        <f t="shared" ca="1" si="137"/>
        <v>1</v>
      </c>
      <c r="AV240" s="127" t="b">
        <f t="shared" ca="1" si="138"/>
        <v>1</v>
      </c>
      <c r="AW240" s="127" t="b">
        <f t="shared" ca="1" si="139"/>
        <v>1</v>
      </c>
      <c r="AX240" s="127" t="b">
        <f t="shared" ca="1" si="140"/>
        <v>1</v>
      </c>
      <c r="AY240" s="127" t="b">
        <f t="shared" ca="1" si="141"/>
        <v>1</v>
      </c>
      <c r="AZ240" s="127" t="b">
        <f t="shared" ca="1" si="142"/>
        <v>1</v>
      </c>
      <c r="BA240" s="127" t="b">
        <f t="shared" ca="1" si="143"/>
        <v>1</v>
      </c>
      <c r="BB240" s="127" t="b">
        <f t="shared" ca="1" si="144"/>
        <v>1</v>
      </c>
      <c r="BC240" s="127" t="b">
        <f t="shared" ca="1" si="145"/>
        <v>1</v>
      </c>
      <c r="BD240" s="127" t="b">
        <f t="shared" ca="1" si="146"/>
        <v>1</v>
      </c>
      <c r="BE240" s="127" t="b">
        <f t="shared" ca="1" si="147"/>
        <v>1</v>
      </c>
      <c r="BF240" s="127" t="b">
        <f t="shared" ca="1" si="148"/>
        <v>1</v>
      </c>
      <c r="BG240" s="129" t="b">
        <f t="shared" si="149"/>
        <v>0</v>
      </c>
    </row>
    <row r="241" spans="1:59" ht="24.95" customHeight="1" x14ac:dyDescent="0.2">
      <c r="A241" s="74"/>
      <c r="B241" s="69"/>
      <c r="C241" s="75"/>
      <c r="D241" s="68"/>
      <c r="E241" s="68"/>
      <c r="F241" s="67"/>
      <c r="G241" s="67"/>
      <c r="H241" s="67"/>
      <c r="I241" s="67"/>
      <c r="J241" s="70"/>
      <c r="K241" s="71"/>
      <c r="L241" s="72"/>
      <c r="M241" s="72"/>
      <c r="N241" s="72"/>
      <c r="O241" s="72"/>
      <c r="P241" s="72"/>
      <c r="Q241" s="72"/>
      <c r="R241" s="72"/>
      <c r="S241" s="73"/>
      <c r="U241" s="125" t="str">
        <f>IF(W241,VLOOKUP(MIN(X241:AO241),'Data Validation (hidden)'!$B$2:$C$20,2,FALSE),IF(COUNTA(B241:S241)&gt;0,"'Scheme Name' missing but values entered in other columns",""))</f>
        <v/>
      </c>
      <c r="W241" s="126" t="b">
        <f t="shared" si="113"/>
        <v>0</v>
      </c>
      <c r="X241" s="127">
        <f t="shared" si="114"/>
        <v>1</v>
      </c>
      <c r="Y241" s="127">
        <f t="shared" si="115"/>
        <v>2</v>
      </c>
      <c r="Z241" s="127">
        <f t="shared" si="116"/>
        <v>3</v>
      </c>
      <c r="AA241" s="127">
        <f t="shared" si="117"/>
        <v>4</v>
      </c>
      <c r="AB241" s="127">
        <f t="shared" si="118"/>
        <v>5</v>
      </c>
      <c r="AC241" s="127" t="str">
        <f t="shared" si="119"/>
        <v/>
      </c>
      <c r="AD241" s="127" t="str">
        <f t="shared" si="120"/>
        <v/>
      </c>
      <c r="AE241" s="127" t="str">
        <f t="shared" si="121"/>
        <v/>
      </c>
      <c r="AF241" s="127" t="str">
        <f t="shared" si="122"/>
        <v/>
      </c>
      <c r="AG241" s="127">
        <f t="shared" si="123"/>
        <v>10</v>
      </c>
      <c r="AH241" s="127">
        <f t="shared" si="124"/>
        <v>11</v>
      </c>
      <c r="AI241" s="127">
        <f t="shared" si="125"/>
        <v>12</v>
      </c>
      <c r="AJ241" s="127">
        <f t="shared" si="126"/>
        <v>13</v>
      </c>
      <c r="AK241" s="127">
        <f t="shared" si="127"/>
        <v>14</v>
      </c>
      <c r="AL241" s="127">
        <f t="shared" si="128"/>
        <v>15</v>
      </c>
      <c r="AM241" s="127">
        <f t="shared" si="129"/>
        <v>16</v>
      </c>
      <c r="AN241" s="128" t="str">
        <f t="shared" si="130"/>
        <v/>
      </c>
      <c r="AO241" s="127">
        <f t="shared" ca="1" si="131"/>
        <v>17</v>
      </c>
      <c r="AP241" s="127" t="b">
        <f t="shared" ca="1" si="132"/>
        <v>1</v>
      </c>
      <c r="AQ241" s="127" t="b">
        <f t="shared" ca="1" si="133"/>
        <v>1</v>
      </c>
      <c r="AR241" s="127" t="b">
        <f t="shared" si="134"/>
        <v>0</v>
      </c>
      <c r="AS241" s="127" t="b">
        <f t="shared" si="135"/>
        <v>0</v>
      </c>
      <c r="AT241" s="127" t="b">
        <f t="shared" ca="1" si="136"/>
        <v>1</v>
      </c>
      <c r="AU241" s="127" t="b">
        <f t="shared" ca="1" si="137"/>
        <v>1</v>
      </c>
      <c r="AV241" s="127" t="b">
        <f t="shared" ca="1" si="138"/>
        <v>1</v>
      </c>
      <c r="AW241" s="127" t="b">
        <f t="shared" ca="1" si="139"/>
        <v>1</v>
      </c>
      <c r="AX241" s="127" t="b">
        <f t="shared" ca="1" si="140"/>
        <v>1</v>
      </c>
      <c r="AY241" s="127" t="b">
        <f t="shared" ca="1" si="141"/>
        <v>1</v>
      </c>
      <c r="AZ241" s="127" t="b">
        <f t="shared" ca="1" si="142"/>
        <v>1</v>
      </c>
      <c r="BA241" s="127" t="b">
        <f t="shared" ca="1" si="143"/>
        <v>1</v>
      </c>
      <c r="BB241" s="127" t="b">
        <f t="shared" ca="1" si="144"/>
        <v>1</v>
      </c>
      <c r="BC241" s="127" t="b">
        <f t="shared" ca="1" si="145"/>
        <v>1</v>
      </c>
      <c r="BD241" s="127" t="b">
        <f t="shared" ca="1" si="146"/>
        <v>1</v>
      </c>
      <c r="BE241" s="127" t="b">
        <f t="shared" ca="1" si="147"/>
        <v>1</v>
      </c>
      <c r="BF241" s="127" t="b">
        <f t="shared" ca="1" si="148"/>
        <v>1</v>
      </c>
      <c r="BG241" s="129" t="b">
        <f t="shared" si="149"/>
        <v>0</v>
      </c>
    </row>
    <row r="242" spans="1:59" ht="24.95" customHeight="1" x14ac:dyDescent="0.2">
      <c r="A242" s="74"/>
      <c r="B242" s="69"/>
      <c r="C242" s="75"/>
      <c r="D242" s="68"/>
      <c r="E242" s="68"/>
      <c r="F242" s="67"/>
      <c r="G242" s="67"/>
      <c r="H242" s="67"/>
      <c r="I242" s="67"/>
      <c r="J242" s="70"/>
      <c r="K242" s="71"/>
      <c r="L242" s="72"/>
      <c r="M242" s="72"/>
      <c r="N242" s="72"/>
      <c r="O242" s="72"/>
      <c r="P242" s="72"/>
      <c r="Q242" s="72"/>
      <c r="R242" s="72"/>
      <c r="S242" s="73"/>
      <c r="U242" s="125" t="str">
        <f>IF(W242,VLOOKUP(MIN(X242:AO242),'Data Validation (hidden)'!$B$2:$C$20,2,FALSE),IF(COUNTA(B242:S242)&gt;0,"'Scheme Name' missing but values entered in other columns",""))</f>
        <v/>
      </c>
      <c r="W242" s="126" t="b">
        <f t="shared" si="113"/>
        <v>0</v>
      </c>
      <c r="X242" s="127">
        <f t="shared" si="114"/>
        <v>1</v>
      </c>
      <c r="Y242" s="127">
        <f t="shared" si="115"/>
        <v>2</v>
      </c>
      <c r="Z242" s="127">
        <f t="shared" si="116"/>
        <v>3</v>
      </c>
      <c r="AA242" s="127">
        <f t="shared" si="117"/>
        <v>4</v>
      </c>
      <c r="AB242" s="127">
        <f t="shared" si="118"/>
        <v>5</v>
      </c>
      <c r="AC242" s="127" t="str">
        <f t="shared" si="119"/>
        <v/>
      </c>
      <c r="AD242" s="127" t="str">
        <f t="shared" si="120"/>
        <v/>
      </c>
      <c r="AE242" s="127" t="str">
        <f t="shared" si="121"/>
        <v/>
      </c>
      <c r="AF242" s="127" t="str">
        <f t="shared" si="122"/>
        <v/>
      </c>
      <c r="AG242" s="127">
        <f t="shared" si="123"/>
        <v>10</v>
      </c>
      <c r="AH242" s="127">
        <f t="shared" si="124"/>
        <v>11</v>
      </c>
      <c r="AI242" s="127">
        <f t="shared" si="125"/>
        <v>12</v>
      </c>
      <c r="AJ242" s="127">
        <f t="shared" si="126"/>
        <v>13</v>
      </c>
      <c r="AK242" s="127">
        <f t="shared" si="127"/>
        <v>14</v>
      </c>
      <c r="AL242" s="127">
        <f t="shared" si="128"/>
        <v>15</v>
      </c>
      <c r="AM242" s="127">
        <f t="shared" si="129"/>
        <v>16</v>
      </c>
      <c r="AN242" s="128" t="str">
        <f t="shared" si="130"/>
        <v/>
      </c>
      <c r="AO242" s="127">
        <f t="shared" ca="1" si="131"/>
        <v>17</v>
      </c>
      <c r="AP242" s="127" t="b">
        <f t="shared" ca="1" si="132"/>
        <v>1</v>
      </c>
      <c r="AQ242" s="127" t="b">
        <f t="shared" ca="1" si="133"/>
        <v>1</v>
      </c>
      <c r="AR242" s="127" t="b">
        <f t="shared" si="134"/>
        <v>0</v>
      </c>
      <c r="AS242" s="127" t="b">
        <f t="shared" si="135"/>
        <v>0</v>
      </c>
      <c r="AT242" s="127" t="b">
        <f t="shared" ca="1" si="136"/>
        <v>1</v>
      </c>
      <c r="AU242" s="127" t="b">
        <f t="shared" ca="1" si="137"/>
        <v>1</v>
      </c>
      <c r="AV242" s="127" t="b">
        <f t="shared" ca="1" si="138"/>
        <v>1</v>
      </c>
      <c r="AW242" s="127" t="b">
        <f t="shared" ca="1" si="139"/>
        <v>1</v>
      </c>
      <c r="AX242" s="127" t="b">
        <f t="shared" ca="1" si="140"/>
        <v>1</v>
      </c>
      <c r="AY242" s="127" t="b">
        <f t="shared" ca="1" si="141"/>
        <v>1</v>
      </c>
      <c r="AZ242" s="127" t="b">
        <f t="shared" ca="1" si="142"/>
        <v>1</v>
      </c>
      <c r="BA242" s="127" t="b">
        <f t="shared" ca="1" si="143"/>
        <v>1</v>
      </c>
      <c r="BB242" s="127" t="b">
        <f t="shared" ca="1" si="144"/>
        <v>1</v>
      </c>
      <c r="BC242" s="127" t="b">
        <f t="shared" ca="1" si="145"/>
        <v>1</v>
      </c>
      <c r="BD242" s="127" t="b">
        <f t="shared" ca="1" si="146"/>
        <v>1</v>
      </c>
      <c r="BE242" s="127" t="b">
        <f t="shared" ca="1" si="147"/>
        <v>1</v>
      </c>
      <c r="BF242" s="127" t="b">
        <f t="shared" ca="1" si="148"/>
        <v>1</v>
      </c>
      <c r="BG242" s="129" t="b">
        <f t="shared" si="149"/>
        <v>0</v>
      </c>
    </row>
    <row r="243" spans="1:59" ht="24.95" customHeight="1" x14ac:dyDescent="0.2">
      <c r="A243" s="74"/>
      <c r="B243" s="69"/>
      <c r="C243" s="75"/>
      <c r="D243" s="68"/>
      <c r="E243" s="68"/>
      <c r="F243" s="67"/>
      <c r="G243" s="67"/>
      <c r="H243" s="67"/>
      <c r="I243" s="67"/>
      <c r="J243" s="70"/>
      <c r="K243" s="71"/>
      <c r="L243" s="72"/>
      <c r="M243" s="72"/>
      <c r="N243" s="72"/>
      <c r="O243" s="72"/>
      <c r="P243" s="72"/>
      <c r="Q243" s="72"/>
      <c r="R243" s="72"/>
      <c r="S243" s="73"/>
      <c r="U243" s="125" t="str">
        <f>IF(W243,VLOOKUP(MIN(X243:AO243),'Data Validation (hidden)'!$B$2:$C$20,2,FALSE),IF(COUNTA(B243:S243)&gt;0,"'Scheme Name' missing but values entered in other columns",""))</f>
        <v/>
      </c>
      <c r="W243" s="126" t="b">
        <f t="shared" si="113"/>
        <v>0</v>
      </c>
      <c r="X243" s="127">
        <f t="shared" si="114"/>
        <v>1</v>
      </c>
      <c r="Y243" s="127">
        <f t="shared" si="115"/>
        <v>2</v>
      </c>
      <c r="Z243" s="127">
        <f t="shared" si="116"/>
        <v>3</v>
      </c>
      <c r="AA243" s="127">
        <f t="shared" si="117"/>
        <v>4</v>
      </c>
      <c r="AB243" s="127">
        <f t="shared" si="118"/>
        <v>5</v>
      </c>
      <c r="AC243" s="127" t="str">
        <f t="shared" si="119"/>
        <v/>
      </c>
      <c r="AD243" s="127" t="str">
        <f t="shared" si="120"/>
        <v/>
      </c>
      <c r="AE243" s="127" t="str">
        <f t="shared" si="121"/>
        <v/>
      </c>
      <c r="AF243" s="127" t="str">
        <f t="shared" si="122"/>
        <v/>
      </c>
      <c r="AG243" s="127">
        <f t="shared" si="123"/>
        <v>10</v>
      </c>
      <c r="AH243" s="127">
        <f t="shared" si="124"/>
        <v>11</v>
      </c>
      <c r="AI243" s="127">
        <f t="shared" si="125"/>
        <v>12</v>
      </c>
      <c r="AJ243" s="127">
        <f t="shared" si="126"/>
        <v>13</v>
      </c>
      <c r="AK243" s="127">
        <f t="shared" si="127"/>
        <v>14</v>
      </c>
      <c r="AL243" s="127">
        <f t="shared" si="128"/>
        <v>15</v>
      </c>
      <c r="AM243" s="127">
        <f t="shared" si="129"/>
        <v>16</v>
      </c>
      <c r="AN243" s="128" t="str">
        <f t="shared" si="130"/>
        <v/>
      </c>
      <c r="AO243" s="127">
        <f t="shared" ca="1" si="131"/>
        <v>17</v>
      </c>
      <c r="AP243" s="127" t="b">
        <f t="shared" ca="1" si="132"/>
        <v>1</v>
      </c>
      <c r="AQ243" s="127" t="b">
        <f t="shared" ca="1" si="133"/>
        <v>1</v>
      </c>
      <c r="AR243" s="127" t="b">
        <f t="shared" si="134"/>
        <v>0</v>
      </c>
      <c r="AS243" s="127" t="b">
        <f t="shared" si="135"/>
        <v>0</v>
      </c>
      <c r="AT243" s="127" t="b">
        <f t="shared" ca="1" si="136"/>
        <v>1</v>
      </c>
      <c r="AU243" s="127" t="b">
        <f t="shared" ca="1" si="137"/>
        <v>1</v>
      </c>
      <c r="AV243" s="127" t="b">
        <f t="shared" ca="1" si="138"/>
        <v>1</v>
      </c>
      <c r="AW243" s="127" t="b">
        <f t="shared" ca="1" si="139"/>
        <v>1</v>
      </c>
      <c r="AX243" s="127" t="b">
        <f t="shared" ca="1" si="140"/>
        <v>1</v>
      </c>
      <c r="AY243" s="127" t="b">
        <f t="shared" ca="1" si="141"/>
        <v>1</v>
      </c>
      <c r="AZ243" s="127" t="b">
        <f t="shared" ca="1" si="142"/>
        <v>1</v>
      </c>
      <c r="BA243" s="127" t="b">
        <f t="shared" ca="1" si="143"/>
        <v>1</v>
      </c>
      <c r="BB243" s="127" t="b">
        <f t="shared" ca="1" si="144"/>
        <v>1</v>
      </c>
      <c r="BC243" s="127" t="b">
        <f t="shared" ca="1" si="145"/>
        <v>1</v>
      </c>
      <c r="BD243" s="127" t="b">
        <f t="shared" ca="1" si="146"/>
        <v>1</v>
      </c>
      <c r="BE243" s="127" t="b">
        <f t="shared" ca="1" si="147"/>
        <v>1</v>
      </c>
      <c r="BF243" s="127" t="b">
        <f t="shared" ca="1" si="148"/>
        <v>1</v>
      </c>
      <c r="BG243" s="129" t="b">
        <f t="shared" si="149"/>
        <v>0</v>
      </c>
    </row>
    <row r="244" spans="1:59" ht="24.95" customHeight="1" x14ac:dyDescent="0.2">
      <c r="A244" s="74"/>
      <c r="B244" s="69"/>
      <c r="C244" s="75"/>
      <c r="D244" s="68"/>
      <c r="E244" s="68"/>
      <c r="F244" s="67"/>
      <c r="G244" s="67"/>
      <c r="H244" s="67"/>
      <c r="I244" s="67"/>
      <c r="J244" s="70"/>
      <c r="K244" s="71"/>
      <c r="L244" s="72"/>
      <c r="M244" s="72"/>
      <c r="N244" s="72"/>
      <c r="O244" s="72"/>
      <c r="P244" s="72"/>
      <c r="Q244" s="72"/>
      <c r="R244" s="72"/>
      <c r="S244" s="73"/>
      <c r="U244" s="125" t="str">
        <f>IF(W244,VLOOKUP(MIN(X244:AO244),'Data Validation (hidden)'!$B$2:$C$20,2,FALSE),IF(COUNTA(B244:S244)&gt;0,"'Scheme Name' missing but values entered in other columns",""))</f>
        <v/>
      </c>
      <c r="W244" s="126" t="b">
        <f t="shared" si="113"/>
        <v>0</v>
      </c>
      <c r="X244" s="127">
        <f t="shared" si="114"/>
        <v>1</v>
      </c>
      <c r="Y244" s="127">
        <f t="shared" si="115"/>
        <v>2</v>
      </c>
      <c r="Z244" s="127">
        <f t="shared" si="116"/>
        <v>3</v>
      </c>
      <c r="AA244" s="127">
        <f t="shared" si="117"/>
        <v>4</v>
      </c>
      <c r="AB244" s="127">
        <f t="shared" si="118"/>
        <v>5</v>
      </c>
      <c r="AC244" s="127" t="str">
        <f t="shared" si="119"/>
        <v/>
      </c>
      <c r="AD244" s="127" t="str">
        <f t="shared" si="120"/>
        <v/>
      </c>
      <c r="AE244" s="127" t="str">
        <f t="shared" si="121"/>
        <v/>
      </c>
      <c r="AF244" s="127" t="str">
        <f t="shared" si="122"/>
        <v/>
      </c>
      <c r="AG244" s="127">
        <f t="shared" si="123"/>
        <v>10</v>
      </c>
      <c r="AH244" s="127">
        <f t="shared" si="124"/>
        <v>11</v>
      </c>
      <c r="AI244" s="127">
        <f t="shared" si="125"/>
        <v>12</v>
      </c>
      <c r="AJ244" s="127">
        <f t="shared" si="126"/>
        <v>13</v>
      </c>
      <c r="AK244" s="127">
        <f t="shared" si="127"/>
        <v>14</v>
      </c>
      <c r="AL244" s="127">
        <f t="shared" si="128"/>
        <v>15</v>
      </c>
      <c r="AM244" s="127">
        <f t="shared" si="129"/>
        <v>16</v>
      </c>
      <c r="AN244" s="128" t="str">
        <f t="shared" si="130"/>
        <v/>
      </c>
      <c r="AO244" s="127">
        <f t="shared" ca="1" si="131"/>
        <v>17</v>
      </c>
      <c r="AP244" s="127" t="b">
        <f t="shared" ca="1" si="132"/>
        <v>1</v>
      </c>
      <c r="AQ244" s="127" t="b">
        <f t="shared" ca="1" si="133"/>
        <v>1</v>
      </c>
      <c r="AR244" s="127" t="b">
        <f t="shared" si="134"/>
        <v>0</v>
      </c>
      <c r="AS244" s="127" t="b">
        <f t="shared" si="135"/>
        <v>0</v>
      </c>
      <c r="AT244" s="127" t="b">
        <f t="shared" ca="1" si="136"/>
        <v>1</v>
      </c>
      <c r="AU244" s="127" t="b">
        <f t="shared" ca="1" si="137"/>
        <v>1</v>
      </c>
      <c r="AV244" s="127" t="b">
        <f t="shared" ca="1" si="138"/>
        <v>1</v>
      </c>
      <c r="AW244" s="127" t="b">
        <f t="shared" ca="1" si="139"/>
        <v>1</v>
      </c>
      <c r="AX244" s="127" t="b">
        <f t="shared" ca="1" si="140"/>
        <v>1</v>
      </c>
      <c r="AY244" s="127" t="b">
        <f t="shared" ca="1" si="141"/>
        <v>1</v>
      </c>
      <c r="AZ244" s="127" t="b">
        <f t="shared" ca="1" si="142"/>
        <v>1</v>
      </c>
      <c r="BA244" s="127" t="b">
        <f t="shared" ca="1" si="143"/>
        <v>1</v>
      </c>
      <c r="BB244" s="127" t="b">
        <f t="shared" ca="1" si="144"/>
        <v>1</v>
      </c>
      <c r="BC244" s="127" t="b">
        <f t="shared" ca="1" si="145"/>
        <v>1</v>
      </c>
      <c r="BD244" s="127" t="b">
        <f t="shared" ca="1" si="146"/>
        <v>1</v>
      </c>
      <c r="BE244" s="127" t="b">
        <f t="shared" ca="1" si="147"/>
        <v>1</v>
      </c>
      <c r="BF244" s="127" t="b">
        <f t="shared" ca="1" si="148"/>
        <v>1</v>
      </c>
      <c r="BG244" s="129" t="b">
        <f t="shared" si="149"/>
        <v>0</v>
      </c>
    </row>
    <row r="245" spans="1:59" ht="24.95" customHeight="1" x14ac:dyDescent="0.2">
      <c r="A245" s="74"/>
      <c r="B245" s="69"/>
      <c r="C245" s="75"/>
      <c r="D245" s="68"/>
      <c r="E245" s="68"/>
      <c r="F245" s="67"/>
      <c r="G245" s="67"/>
      <c r="H245" s="67"/>
      <c r="I245" s="67"/>
      <c r="J245" s="70"/>
      <c r="K245" s="71"/>
      <c r="L245" s="72"/>
      <c r="M245" s="72"/>
      <c r="N245" s="72"/>
      <c r="O245" s="72"/>
      <c r="P245" s="72"/>
      <c r="Q245" s="72"/>
      <c r="R245" s="72"/>
      <c r="S245" s="73"/>
      <c r="U245" s="125" t="str">
        <f>IF(W245,VLOOKUP(MIN(X245:AO245),'Data Validation (hidden)'!$B$2:$C$20,2,FALSE),IF(COUNTA(B245:S245)&gt;0,"'Scheme Name' missing but values entered in other columns",""))</f>
        <v/>
      </c>
      <c r="W245" s="126" t="b">
        <f t="shared" si="113"/>
        <v>0</v>
      </c>
      <c r="X245" s="127">
        <f t="shared" si="114"/>
        <v>1</v>
      </c>
      <c r="Y245" s="127">
        <f t="shared" si="115"/>
        <v>2</v>
      </c>
      <c r="Z245" s="127">
        <f t="shared" si="116"/>
        <v>3</v>
      </c>
      <c r="AA245" s="127">
        <f t="shared" si="117"/>
        <v>4</v>
      </c>
      <c r="AB245" s="127">
        <f t="shared" si="118"/>
        <v>5</v>
      </c>
      <c r="AC245" s="127" t="str">
        <f t="shared" si="119"/>
        <v/>
      </c>
      <c r="AD245" s="127" t="str">
        <f t="shared" si="120"/>
        <v/>
      </c>
      <c r="AE245" s="127" t="str">
        <f t="shared" si="121"/>
        <v/>
      </c>
      <c r="AF245" s="127" t="str">
        <f t="shared" si="122"/>
        <v/>
      </c>
      <c r="AG245" s="127">
        <f t="shared" si="123"/>
        <v>10</v>
      </c>
      <c r="AH245" s="127">
        <f t="shared" si="124"/>
        <v>11</v>
      </c>
      <c r="AI245" s="127">
        <f t="shared" si="125"/>
        <v>12</v>
      </c>
      <c r="AJ245" s="127">
        <f t="shared" si="126"/>
        <v>13</v>
      </c>
      <c r="AK245" s="127">
        <f t="shared" si="127"/>
        <v>14</v>
      </c>
      <c r="AL245" s="127">
        <f t="shared" si="128"/>
        <v>15</v>
      </c>
      <c r="AM245" s="127">
        <f t="shared" si="129"/>
        <v>16</v>
      </c>
      <c r="AN245" s="128" t="str">
        <f t="shared" si="130"/>
        <v/>
      </c>
      <c r="AO245" s="127">
        <f t="shared" ca="1" si="131"/>
        <v>17</v>
      </c>
      <c r="AP245" s="127" t="b">
        <f t="shared" ca="1" si="132"/>
        <v>1</v>
      </c>
      <c r="AQ245" s="127" t="b">
        <f t="shared" ca="1" si="133"/>
        <v>1</v>
      </c>
      <c r="AR245" s="127" t="b">
        <f t="shared" si="134"/>
        <v>0</v>
      </c>
      <c r="AS245" s="127" t="b">
        <f t="shared" si="135"/>
        <v>0</v>
      </c>
      <c r="AT245" s="127" t="b">
        <f t="shared" ca="1" si="136"/>
        <v>1</v>
      </c>
      <c r="AU245" s="127" t="b">
        <f t="shared" ca="1" si="137"/>
        <v>1</v>
      </c>
      <c r="AV245" s="127" t="b">
        <f t="shared" ca="1" si="138"/>
        <v>1</v>
      </c>
      <c r="AW245" s="127" t="b">
        <f t="shared" ca="1" si="139"/>
        <v>1</v>
      </c>
      <c r="AX245" s="127" t="b">
        <f t="shared" ca="1" si="140"/>
        <v>1</v>
      </c>
      <c r="AY245" s="127" t="b">
        <f t="shared" ca="1" si="141"/>
        <v>1</v>
      </c>
      <c r="AZ245" s="127" t="b">
        <f t="shared" ca="1" si="142"/>
        <v>1</v>
      </c>
      <c r="BA245" s="127" t="b">
        <f t="shared" ca="1" si="143"/>
        <v>1</v>
      </c>
      <c r="BB245" s="127" t="b">
        <f t="shared" ca="1" si="144"/>
        <v>1</v>
      </c>
      <c r="BC245" s="127" t="b">
        <f t="shared" ca="1" si="145"/>
        <v>1</v>
      </c>
      <c r="BD245" s="127" t="b">
        <f t="shared" ca="1" si="146"/>
        <v>1</v>
      </c>
      <c r="BE245" s="127" t="b">
        <f t="shared" ca="1" si="147"/>
        <v>1</v>
      </c>
      <c r="BF245" s="127" t="b">
        <f t="shared" ca="1" si="148"/>
        <v>1</v>
      </c>
      <c r="BG245" s="129" t="b">
        <f t="shared" si="149"/>
        <v>0</v>
      </c>
    </row>
    <row r="246" spans="1:59" ht="24.95" customHeight="1" x14ac:dyDescent="0.2">
      <c r="A246" s="74"/>
      <c r="B246" s="69"/>
      <c r="C246" s="75"/>
      <c r="D246" s="68"/>
      <c r="E246" s="68"/>
      <c r="F246" s="67"/>
      <c r="G246" s="67"/>
      <c r="H246" s="67"/>
      <c r="I246" s="67"/>
      <c r="J246" s="70"/>
      <c r="K246" s="71"/>
      <c r="L246" s="72"/>
      <c r="M246" s="72"/>
      <c r="N246" s="72"/>
      <c r="O246" s="72"/>
      <c r="P246" s="72"/>
      <c r="Q246" s="72"/>
      <c r="R246" s="72"/>
      <c r="S246" s="73"/>
      <c r="U246" s="125" t="str">
        <f>IF(W246,VLOOKUP(MIN(X246:AO246),'Data Validation (hidden)'!$B$2:$C$20,2,FALSE),IF(COUNTA(B246:S246)&gt;0,"'Scheme Name' missing but values entered in other columns",""))</f>
        <v/>
      </c>
      <c r="W246" s="126" t="b">
        <f t="shared" si="113"/>
        <v>0</v>
      </c>
      <c r="X246" s="127">
        <f t="shared" si="114"/>
        <v>1</v>
      </c>
      <c r="Y246" s="127">
        <f t="shared" si="115"/>
        <v>2</v>
      </c>
      <c r="Z246" s="127">
        <f t="shared" si="116"/>
        <v>3</v>
      </c>
      <c r="AA246" s="127">
        <f t="shared" si="117"/>
        <v>4</v>
      </c>
      <c r="AB246" s="127">
        <f t="shared" si="118"/>
        <v>5</v>
      </c>
      <c r="AC246" s="127" t="str">
        <f t="shared" si="119"/>
        <v/>
      </c>
      <c r="AD246" s="127" t="str">
        <f t="shared" si="120"/>
        <v/>
      </c>
      <c r="AE246" s="127" t="str">
        <f t="shared" si="121"/>
        <v/>
      </c>
      <c r="AF246" s="127" t="str">
        <f t="shared" si="122"/>
        <v/>
      </c>
      <c r="AG246" s="127">
        <f t="shared" si="123"/>
        <v>10</v>
      </c>
      <c r="AH246" s="127">
        <f t="shared" si="124"/>
        <v>11</v>
      </c>
      <c r="AI246" s="127">
        <f t="shared" si="125"/>
        <v>12</v>
      </c>
      <c r="AJ246" s="127">
        <f t="shared" si="126"/>
        <v>13</v>
      </c>
      <c r="AK246" s="127">
        <f t="shared" si="127"/>
        <v>14</v>
      </c>
      <c r="AL246" s="127">
        <f t="shared" si="128"/>
        <v>15</v>
      </c>
      <c r="AM246" s="127">
        <f t="shared" si="129"/>
        <v>16</v>
      </c>
      <c r="AN246" s="128" t="str">
        <f t="shared" si="130"/>
        <v/>
      </c>
      <c r="AO246" s="127">
        <f t="shared" ca="1" si="131"/>
        <v>17</v>
      </c>
      <c r="AP246" s="127" t="b">
        <f t="shared" ca="1" si="132"/>
        <v>1</v>
      </c>
      <c r="AQ246" s="127" t="b">
        <f t="shared" ca="1" si="133"/>
        <v>1</v>
      </c>
      <c r="AR246" s="127" t="b">
        <f t="shared" si="134"/>
        <v>0</v>
      </c>
      <c r="AS246" s="127" t="b">
        <f t="shared" si="135"/>
        <v>0</v>
      </c>
      <c r="AT246" s="127" t="b">
        <f t="shared" ca="1" si="136"/>
        <v>1</v>
      </c>
      <c r="AU246" s="127" t="b">
        <f t="shared" ca="1" si="137"/>
        <v>1</v>
      </c>
      <c r="AV246" s="127" t="b">
        <f t="shared" ca="1" si="138"/>
        <v>1</v>
      </c>
      <c r="AW246" s="127" t="b">
        <f t="shared" ca="1" si="139"/>
        <v>1</v>
      </c>
      <c r="AX246" s="127" t="b">
        <f t="shared" ca="1" si="140"/>
        <v>1</v>
      </c>
      <c r="AY246" s="127" t="b">
        <f t="shared" ca="1" si="141"/>
        <v>1</v>
      </c>
      <c r="AZ246" s="127" t="b">
        <f t="shared" ca="1" si="142"/>
        <v>1</v>
      </c>
      <c r="BA246" s="127" t="b">
        <f t="shared" ca="1" si="143"/>
        <v>1</v>
      </c>
      <c r="BB246" s="127" t="b">
        <f t="shared" ca="1" si="144"/>
        <v>1</v>
      </c>
      <c r="BC246" s="127" t="b">
        <f t="shared" ca="1" si="145"/>
        <v>1</v>
      </c>
      <c r="BD246" s="127" t="b">
        <f t="shared" ca="1" si="146"/>
        <v>1</v>
      </c>
      <c r="BE246" s="127" t="b">
        <f t="shared" ca="1" si="147"/>
        <v>1</v>
      </c>
      <c r="BF246" s="127" t="b">
        <f t="shared" ca="1" si="148"/>
        <v>1</v>
      </c>
      <c r="BG246" s="129" t="b">
        <f t="shared" si="149"/>
        <v>0</v>
      </c>
    </row>
    <row r="247" spans="1:59" ht="24.95" customHeight="1" x14ac:dyDescent="0.2">
      <c r="A247" s="74"/>
      <c r="B247" s="69"/>
      <c r="C247" s="75"/>
      <c r="D247" s="68"/>
      <c r="E247" s="68"/>
      <c r="F247" s="67"/>
      <c r="G247" s="67"/>
      <c r="H247" s="67"/>
      <c r="I247" s="67"/>
      <c r="J247" s="70"/>
      <c r="K247" s="71"/>
      <c r="L247" s="72"/>
      <c r="M247" s="72"/>
      <c r="N247" s="72"/>
      <c r="O247" s="72"/>
      <c r="P247" s="72"/>
      <c r="Q247" s="72"/>
      <c r="R247" s="72"/>
      <c r="S247" s="73"/>
      <c r="U247" s="125" t="str">
        <f>IF(W247,VLOOKUP(MIN(X247:AO247),'Data Validation (hidden)'!$B$2:$C$20,2,FALSE),IF(COUNTA(B247:S247)&gt;0,"'Scheme Name' missing but values entered in other columns",""))</f>
        <v/>
      </c>
      <c r="W247" s="126" t="b">
        <f t="shared" si="113"/>
        <v>0</v>
      </c>
      <c r="X247" s="127">
        <f t="shared" si="114"/>
        <v>1</v>
      </c>
      <c r="Y247" s="127">
        <f t="shared" si="115"/>
        <v>2</v>
      </c>
      <c r="Z247" s="127">
        <f t="shared" si="116"/>
        <v>3</v>
      </c>
      <c r="AA247" s="127">
        <f t="shared" si="117"/>
        <v>4</v>
      </c>
      <c r="AB247" s="127">
        <f t="shared" si="118"/>
        <v>5</v>
      </c>
      <c r="AC247" s="127" t="str">
        <f t="shared" si="119"/>
        <v/>
      </c>
      <c r="AD247" s="127" t="str">
        <f t="shared" si="120"/>
        <v/>
      </c>
      <c r="AE247" s="127" t="str">
        <f t="shared" si="121"/>
        <v/>
      </c>
      <c r="AF247" s="127" t="str">
        <f t="shared" si="122"/>
        <v/>
      </c>
      <c r="AG247" s="127">
        <f t="shared" si="123"/>
        <v>10</v>
      </c>
      <c r="AH247" s="127">
        <f t="shared" si="124"/>
        <v>11</v>
      </c>
      <c r="AI247" s="127">
        <f t="shared" si="125"/>
        <v>12</v>
      </c>
      <c r="AJ247" s="127">
        <f t="shared" si="126"/>
        <v>13</v>
      </c>
      <c r="AK247" s="127">
        <f t="shared" si="127"/>
        <v>14</v>
      </c>
      <c r="AL247" s="127">
        <f t="shared" si="128"/>
        <v>15</v>
      </c>
      <c r="AM247" s="127">
        <f t="shared" si="129"/>
        <v>16</v>
      </c>
      <c r="AN247" s="128" t="str">
        <f t="shared" si="130"/>
        <v/>
      </c>
      <c r="AO247" s="127">
        <f t="shared" ca="1" si="131"/>
        <v>17</v>
      </c>
      <c r="AP247" s="127" t="b">
        <f t="shared" ca="1" si="132"/>
        <v>1</v>
      </c>
      <c r="AQ247" s="127" t="b">
        <f t="shared" ca="1" si="133"/>
        <v>1</v>
      </c>
      <c r="AR247" s="127" t="b">
        <f t="shared" si="134"/>
        <v>0</v>
      </c>
      <c r="AS247" s="127" t="b">
        <f t="shared" si="135"/>
        <v>0</v>
      </c>
      <c r="AT247" s="127" t="b">
        <f t="shared" ca="1" si="136"/>
        <v>1</v>
      </c>
      <c r="AU247" s="127" t="b">
        <f t="shared" ca="1" si="137"/>
        <v>1</v>
      </c>
      <c r="AV247" s="127" t="b">
        <f t="shared" ca="1" si="138"/>
        <v>1</v>
      </c>
      <c r="AW247" s="127" t="b">
        <f t="shared" ca="1" si="139"/>
        <v>1</v>
      </c>
      <c r="AX247" s="127" t="b">
        <f t="shared" ca="1" si="140"/>
        <v>1</v>
      </c>
      <c r="AY247" s="127" t="b">
        <f t="shared" ca="1" si="141"/>
        <v>1</v>
      </c>
      <c r="AZ247" s="127" t="b">
        <f t="shared" ca="1" si="142"/>
        <v>1</v>
      </c>
      <c r="BA247" s="127" t="b">
        <f t="shared" ca="1" si="143"/>
        <v>1</v>
      </c>
      <c r="BB247" s="127" t="b">
        <f t="shared" ca="1" si="144"/>
        <v>1</v>
      </c>
      <c r="BC247" s="127" t="b">
        <f t="shared" ca="1" si="145"/>
        <v>1</v>
      </c>
      <c r="BD247" s="127" t="b">
        <f t="shared" ca="1" si="146"/>
        <v>1</v>
      </c>
      <c r="BE247" s="127" t="b">
        <f t="shared" ca="1" si="147"/>
        <v>1</v>
      </c>
      <c r="BF247" s="127" t="b">
        <f t="shared" ca="1" si="148"/>
        <v>1</v>
      </c>
      <c r="BG247" s="129" t="b">
        <f t="shared" si="149"/>
        <v>0</v>
      </c>
    </row>
    <row r="248" spans="1:59" ht="24.95" customHeight="1" x14ac:dyDescent="0.2">
      <c r="A248" s="74"/>
      <c r="B248" s="69"/>
      <c r="C248" s="75"/>
      <c r="D248" s="68"/>
      <c r="E248" s="68"/>
      <c r="F248" s="67"/>
      <c r="G248" s="67"/>
      <c r="H248" s="67"/>
      <c r="I248" s="67"/>
      <c r="J248" s="70"/>
      <c r="K248" s="71"/>
      <c r="L248" s="72"/>
      <c r="M248" s="72"/>
      <c r="N248" s="72"/>
      <c r="O248" s="72"/>
      <c r="P248" s="72"/>
      <c r="Q248" s="72"/>
      <c r="R248" s="72"/>
      <c r="S248" s="73"/>
      <c r="U248" s="125" t="str">
        <f>IF(W248,VLOOKUP(MIN(X248:AO248),'Data Validation (hidden)'!$B$2:$C$20,2,FALSE),IF(COUNTA(B248:S248)&gt;0,"'Scheme Name' missing but values entered in other columns",""))</f>
        <v/>
      </c>
      <c r="W248" s="126" t="b">
        <f t="shared" si="113"/>
        <v>0</v>
      </c>
      <c r="X248" s="127">
        <f t="shared" si="114"/>
        <v>1</v>
      </c>
      <c r="Y248" s="127">
        <f t="shared" si="115"/>
        <v>2</v>
      </c>
      <c r="Z248" s="127">
        <f t="shared" si="116"/>
        <v>3</v>
      </c>
      <c r="AA248" s="127">
        <f t="shared" si="117"/>
        <v>4</v>
      </c>
      <c r="AB248" s="127">
        <f t="shared" si="118"/>
        <v>5</v>
      </c>
      <c r="AC248" s="127" t="str">
        <f t="shared" si="119"/>
        <v/>
      </c>
      <c r="AD248" s="127" t="str">
        <f t="shared" si="120"/>
        <v/>
      </c>
      <c r="AE248" s="127" t="str">
        <f t="shared" si="121"/>
        <v/>
      </c>
      <c r="AF248" s="127" t="str">
        <f t="shared" si="122"/>
        <v/>
      </c>
      <c r="AG248" s="127">
        <f t="shared" si="123"/>
        <v>10</v>
      </c>
      <c r="AH248" s="127">
        <f t="shared" si="124"/>
        <v>11</v>
      </c>
      <c r="AI248" s="127">
        <f t="shared" si="125"/>
        <v>12</v>
      </c>
      <c r="AJ248" s="127">
        <f t="shared" si="126"/>
        <v>13</v>
      </c>
      <c r="AK248" s="127">
        <f t="shared" si="127"/>
        <v>14</v>
      </c>
      <c r="AL248" s="127">
        <f t="shared" si="128"/>
        <v>15</v>
      </c>
      <c r="AM248" s="127">
        <f t="shared" si="129"/>
        <v>16</v>
      </c>
      <c r="AN248" s="128" t="str">
        <f t="shared" si="130"/>
        <v/>
      </c>
      <c r="AO248" s="127">
        <f t="shared" ca="1" si="131"/>
        <v>17</v>
      </c>
      <c r="AP248" s="127" t="b">
        <f t="shared" ca="1" si="132"/>
        <v>1</v>
      </c>
      <c r="AQ248" s="127" t="b">
        <f t="shared" ca="1" si="133"/>
        <v>1</v>
      </c>
      <c r="AR248" s="127" t="b">
        <f t="shared" si="134"/>
        <v>0</v>
      </c>
      <c r="AS248" s="127" t="b">
        <f t="shared" si="135"/>
        <v>0</v>
      </c>
      <c r="AT248" s="127" t="b">
        <f t="shared" ca="1" si="136"/>
        <v>1</v>
      </c>
      <c r="AU248" s="127" t="b">
        <f t="shared" ca="1" si="137"/>
        <v>1</v>
      </c>
      <c r="AV248" s="127" t="b">
        <f t="shared" ca="1" si="138"/>
        <v>1</v>
      </c>
      <c r="AW248" s="127" t="b">
        <f t="shared" ca="1" si="139"/>
        <v>1</v>
      </c>
      <c r="AX248" s="127" t="b">
        <f t="shared" ca="1" si="140"/>
        <v>1</v>
      </c>
      <c r="AY248" s="127" t="b">
        <f t="shared" ca="1" si="141"/>
        <v>1</v>
      </c>
      <c r="AZ248" s="127" t="b">
        <f t="shared" ca="1" si="142"/>
        <v>1</v>
      </c>
      <c r="BA248" s="127" t="b">
        <f t="shared" ca="1" si="143"/>
        <v>1</v>
      </c>
      <c r="BB248" s="127" t="b">
        <f t="shared" ca="1" si="144"/>
        <v>1</v>
      </c>
      <c r="BC248" s="127" t="b">
        <f t="shared" ca="1" si="145"/>
        <v>1</v>
      </c>
      <c r="BD248" s="127" t="b">
        <f t="shared" ca="1" si="146"/>
        <v>1</v>
      </c>
      <c r="BE248" s="127" t="b">
        <f t="shared" ca="1" si="147"/>
        <v>1</v>
      </c>
      <c r="BF248" s="127" t="b">
        <f t="shared" ca="1" si="148"/>
        <v>1</v>
      </c>
      <c r="BG248" s="129" t="b">
        <f t="shared" si="149"/>
        <v>0</v>
      </c>
    </row>
    <row r="249" spans="1:59" ht="24.95" customHeight="1" x14ac:dyDescent="0.2">
      <c r="A249" s="74"/>
      <c r="B249" s="69"/>
      <c r="C249" s="75"/>
      <c r="D249" s="68"/>
      <c r="E249" s="68"/>
      <c r="F249" s="67"/>
      <c r="G249" s="67"/>
      <c r="H249" s="67"/>
      <c r="I249" s="67"/>
      <c r="J249" s="70"/>
      <c r="K249" s="71"/>
      <c r="L249" s="72"/>
      <c r="M249" s="72"/>
      <c r="N249" s="72"/>
      <c r="O249" s="72"/>
      <c r="P249" s="72"/>
      <c r="Q249" s="72"/>
      <c r="R249" s="72"/>
      <c r="S249" s="73"/>
      <c r="U249" s="125" t="str">
        <f>IF(W249,VLOOKUP(MIN(X249:AO249),'Data Validation (hidden)'!$B$2:$C$20,2,FALSE),IF(COUNTA(B249:S249)&gt;0,"'Scheme Name' missing but values entered in other columns",""))</f>
        <v/>
      </c>
      <c r="W249" s="126" t="b">
        <f t="shared" si="113"/>
        <v>0</v>
      </c>
      <c r="X249" s="127">
        <f t="shared" si="114"/>
        <v>1</v>
      </c>
      <c r="Y249" s="127">
        <f t="shared" si="115"/>
        <v>2</v>
      </c>
      <c r="Z249" s="127">
        <f t="shared" si="116"/>
        <v>3</v>
      </c>
      <c r="AA249" s="127">
        <f t="shared" si="117"/>
        <v>4</v>
      </c>
      <c r="AB249" s="127">
        <f t="shared" si="118"/>
        <v>5</v>
      </c>
      <c r="AC249" s="127" t="str">
        <f t="shared" si="119"/>
        <v/>
      </c>
      <c r="AD249" s="127" t="str">
        <f t="shared" si="120"/>
        <v/>
      </c>
      <c r="AE249" s="127" t="str">
        <f t="shared" si="121"/>
        <v/>
      </c>
      <c r="AF249" s="127" t="str">
        <f t="shared" si="122"/>
        <v/>
      </c>
      <c r="AG249" s="127">
        <f t="shared" si="123"/>
        <v>10</v>
      </c>
      <c r="AH249" s="127">
        <f t="shared" si="124"/>
        <v>11</v>
      </c>
      <c r="AI249" s="127">
        <f t="shared" si="125"/>
        <v>12</v>
      </c>
      <c r="AJ249" s="127">
        <f t="shared" si="126"/>
        <v>13</v>
      </c>
      <c r="AK249" s="127">
        <f t="shared" si="127"/>
        <v>14</v>
      </c>
      <c r="AL249" s="127">
        <f t="shared" si="128"/>
        <v>15</v>
      </c>
      <c r="AM249" s="127">
        <f t="shared" si="129"/>
        <v>16</v>
      </c>
      <c r="AN249" s="128" t="str">
        <f t="shared" si="130"/>
        <v/>
      </c>
      <c r="AO249" s="127">
        <f t="shared" ca="1" si="131"/>
        <v>17</v>
      </c>
      <c r="AP249" s="127" t="b">
        <f t="shared" ca="1" si="132"/>
        <v>1</v>
      </c>
      <c r="AQ249" s="127" t="b">
        <f t="shared" ca="1" si="133"/>
        <v>1</v>
      </c>
      <c r="AR249" s="127" t="b">
        <f t="shared" si="134"/>
        <v>0</v>
      </c>
      <c r="AS249" s="127" t="b">
        <f t="shared" si="135"/>
        <v>0</v>
      </c>
      <c r="AT249" s="127" t="b">
        <f t="shared" ca="1" si="136"/>
        <v>1</v>
      </c>
      <c r="AU249" s="127" t="b">
        <f t="shared" ca="1" si="137"/>
        <v>1</v>
      </c>
      <c r="AV249" s="127" t="b">
        <f t="shared" ca="1" si="138"/>
        <v>1</v>
      </c>
      <c r="AW249" s="127" t="b">
        <f t="shared" ca="1" si="139"/>
        <v>1</v>
      </c>
      <c r="AX249" s="127" t="b">
        <f t="shared" ca="1" si="140"/>
        <v>1</v>
      </c>
      <c r="AY249" s="127" t="b">
        <f t="shared" ca="1" si="141"/>
        <v>1</v>
      </c>
      <c r="AZ249" s="127" t="b">
        <f t="shared" ca="1" si="142"/>
        <v>1</v>
      </c>
      <c r="BA249" s="127" t="b">
        <f t="shared" ca="1" si="143"/>
        <v>1</v>
      </c>
      <c r="BB249" s="127" t="b">
        <f t="shared" ca="1" si="144"/>
        <v>1</v>
      </c>
      <c r="BC249" s="127" t="b">
        <f t="shared" ca="1" si="145"/>
        <v>1</v>
      </c>
      <c r="BD249" s="127" t="b">
        <f t="shared" ca="1" si="146"/>
        <v>1</v>
      </c>
      <c r="BE249" s="127" t="b">
        <f t="shared" ca="1" si="147"/>
        <v>1</v>
      </c>
      <c r="BF249" s="127" t="b">
        <f t="shared" ca="1" si="148"/>
        <v>1</v>
      </c>
      <c r="BG249" s="129" t="b">
        <f t="shared" si="149"/>
        <v>0</v>
      </c>
    </row>
    <row r="250" spans="1:59" ht="24.95" customHeight="1" x14ac:dyDescent="0.2">
      <c r="A250" s="74"/>
      <c r="B250" s="69"/>
      <c r="C250" s="75"/>
      <c r="D250" s="68"/>
      <c r="E250" s="68"/>
      <c r="F250" s="67"/>
      <c r="G250" s="67"/>
      <c r="H250" s="67"/>
      <c r="I250" s="67"/>
      <c r="J250" s="70"/>
      <c r="K250" s="71"/>
      <c r="L250" s="72"/>
      <c r="M250" s="72"/>
      <c r="N250" s="72"/>
      <c r="O250" s="72"/>
      <c r="P250" s="72"/>
      <c r="Q250" s="72"/>
      <c r="R250" s="72"/>
      <c r="S250" s="73"/>
      <c r="U250" s="125" t="str">
        <f>IF(W250,VLOOKUP(MIN(X250:AO250),'Data Validation (hidden)'!$B$2:$C$20,2,FALSE),IF(COUNTA(B250:S250)&gt;0,"'Scheme Name' missing but values entered in other columns",""))</f>
        <v/>
      </c>
      <c r="W250" s="126" t="b">
        <f t="shared" si="113"/>
        <v>0</v>
      </c>
      <c r="X250" s="127">
        <f t="shared" si="114"/>
        <v>1</v>
      </c>
      <c r="Y250" s="127">
        <f t="shared" si="115"/>
        <v>2</v>
      </c>
      <c r="Z250" s="127">
        <f t="shared" si="116"/>
        <v>3</v>
      </c>
      <c r="AA250" s="127">
        <f t="shared" si="117"/>
        <v>4</v>
      </c>
      <c r="AB250" s="127">
        <f t="shared" si="118"/>
        <v>5</v>
      </c>
      <c r="AC250" s="127" t="str">
        <f t="shared" si="119"/>
        <v/>
      </c>
      <c r="AD250" s="127" t="str">
        <f t="shared" si="120"/>
        <v/>
      </c>
      <c r="AE250" s="127" t="str">
        <f t="shared" si="121"/>
        <v/>
      </c>
      <c r="AF250" s="127" t="str">
        <f t="shared" si="122"/>
        <v/>
      </c>
      <c r="AG250" s="127">
        <f t="shared" si="123"/>
        <v>10</v>
      </c>
      <c r="AH250" s="127">
        <f t="shared" si="124"/>
        <v>11</v>
      </c>
      <c r="AI250" s="127">
        <f t="shared" si="125"/>
        <v>12</v>
      </c>
      <c r="AJ250" s="127">
        <f t="shared" si="126"/>
        <v>13</v>
      </c>
      <c r="AK250" s="127">
        <f t="shared" si="127"/>
        <v>14</v>
      </c>
      <c r="AL250" s="127">
        <f t="shared" si="128"/>
        <v>15</v>
      </c>
      <c r="AM250" s="127">
        <f t="shared" si="129"/>
        <v>16</v>
      </c>
      <c r="AN250" s="128" t="str">
        <f t="shared" si="130"/>
        <v/>
      </c>
      <c r="AO250" s="127">
        <f t="shared" ca="1" si="131"/>
        <v>17</v>
      </c>
      <c r="AP250" s="127" t="b">
        <f t="shared" ca="1" si="132"/>
        <v>1</v>
      </c>
      <c r="AQ250" s="127" t="b">
        <f t="shared" ca="1" si="133"/>
        <v>1</v>
      </c>
      <c r="AR250" s="127" t="b">
        <f t="shared" si="134"/>
        <v>0</v>
      </c>
      <c r="AS250" s="127" t="b">
        <f t="shared" si="135"/>
        <v>0</v>
      </c>
      <c r="AT250" s="127" t="b">
        <f t="shared" ca="1" si="136"/>
        <v>1</v>
      </c>
      <c r="AU250" s="127" t="b">
        <f t="shared" ca="1" si="137"/>
        <v>1</v>
      </c>
      <c r="AV250" s="127" t="b">
        <f t="shared" ca="1" si="138"/>
        <v>1</v>
      </c>
      <c r="AW250" s="127" t="b">
        <f t="shared" ca="1" si="139"/>
        <v>1</v>
      </c>
      <c r="AX250" s="127" t="b">
        <f t="shared" ca="1" si="140"/>
        <v>1</v>
      </c>
      <c r="AY250" s="127" t="b">
        <f t="shared" ca="1" si="141"/>
        <v>1</v>
      </c>
      <c r="AZ250" s="127" t="b">
        <f t="shared" ca="1" si="142"/>
        <v>1</v>
      </c>
      <c r="BA250" s="127" t="b">
        <f t="shared" ca="1" si="143"/>
        <v>1</v>
      </c>
      <c r="BB250" s="127" t="b">
        <f t="shared" ca="1" si="144"/>
        <v>1</v>
      </c>
      <c r="BC250" s="127" t="b">
        <f t="shared" ca="1" si="145"/>
        <v>1</v>
      </c>
      <c r="BD250" s="127" t="b">
        <f t="shared" ca="1" si="146"/>
        <v>1</v>
      </c>
      <c r="BE250" s="127" t="b">
        <f t="shared" ca="1" si="147"/>
        <v>1</v>
      </c>
      <c r="BF250" s="127" t="b">
        <f t="shared" ca="1" si="148"/>
        <v>1</v>
      </c>
      <c r="BG250" s="129" t="b">
        <f t="shared" si="149"/>
        <v>0</v>
      </c>
    </row>
    <row r="251" spans="1:59" ht="24.95" customHeight="1" x14ac:dyDescent="0.2">
      <c r="A251" s="74"/>
      <c r="B251" s="69"/>
      <c r="C251" s="75"/>
      <c r="D251" s="68"/>
      <c r="E251" s="68"/>
      <c r="F251" s="67"/>
      <c r="G251" s="67"/>
      <c r="H251" s="67"/>
      <c r="I251" s="67"/>
      <c r="J251" s="70"/>
      <c r="K251" s="71"/>
      <c r="L251" s="72"/>
      <c r="M251" s="72"/>
      <c r="N251" s="72"/>
      <c r="O251" s="72"/>
      <c r="P251" s="72"/>
      <c r="Q251" s="72"/>
      <c r="R251" s="72"/>
      <c r="S251" s="73"/>
      <c r="U251" s="125" t="str">
        <f>IF(W251,VLOOKUP(MIN(X251:AO251),'Data Validation (hidden)'!$B$2:$C$20,2,FALSE),IF(COUNTA(B251:S251)&gt;0,"'Scheme Name' missing but values entered in other columns",""))</f>
        <v/>
      </c>
      <c r="W251" s="126" t="b">
        <f t="shared" si="113"/>
        <v>0</v>
      </c>
      <c r="X251" s="127">
        <f t="shared" si="114"/>
        <v>1</v>
      </c>
      <c r="Y251" s="127">
        <f t="shared" si="115"/>
        <v>2</v>
      </c>
      <c r="Z251" s="127">
        <f t="shared" si="116"/>
        <v>3</v>
      </c>
      <c r="AA251" s="127">
        <f t="shared" si="117"/>
        <v>4</v>
      </c>
      <c r="AB251" s="127">
        <f t="shared" si="118"/>
        <v>5</v>
      </c>
      <c r="AC251" s="127" t="str">
        <f t="shared" si="119"/>
        <v/>
      </c>
      <c r="AD251" s="127" t="str">
        <f t="shared" si="120"/>
        <v/>
      </c>
      <c r="AE251" s="127" t="str">
        <f t="shared" si="121"/>
        <v/>
      </c>
      <c r="AF251" s="127" t="str">
        <f t="shared" si="122"/>
        <v/>
      </c>
      <c r="AG251" s="127">
        <f t="shared" si="123"/>
        <v>10</v>
      </c>
      <c r="AH251" s="127">
        <f t="shared" si="124"/>
        <v>11</v>
      </c>
      <c r="AI251" s="127">
        <f t="shared" si="125"/>
        <v>12</v>
      </c>
      <c r="AJ251" s="127">
        <f t="shared" si="126"/>
        <v>13</v>
      </c>
      <c r="AK251" s="127">
        <f t="shared" si="127"/>
        <v>14</v>
      </c>
      <c r="AL251" s="127">
        <f t="shared" si="128"/>
        <v>15</v>
      </c>
      <c r="AM251" s="127">
        <f t="shared" si="129"/>
        <v>16</v>
      </c>
      <c r="AN251" s="128" t="str">
        <f t="shared" si="130"/>
        <v/>
      </c>
      <c r="AO251" s="127">
        <f t="shared" ca="1" si="131"/>
        <v>17</v>
      </c>
      <c r="AP251" s="127" t="b">
        <f t="shared" ca="1" si="132"/>
        <v>1</v>
      </c>
      <c r="AQ251" s="127" t="b">
        <f t="shared" ca="1" si="133"/>
        <v>1</v>
      </c>
      <c r="AR251" s="127" t="b">
        <f t="shared" si="134"/>
        <v>0</v>
      </c>
      <c r="AS251" s="127" t="b">
        <f t="shared" si="135"/>
        <v>0</v>
      </c>
      <c r="AT251" s="127" t="b">
        <f t="shared" ca="1" si="136"/>
        <v>1</v>
      </c>
      <c r="AU251" s="127" t="b">
        <f t="shared" ca="1" si="137"/>
        <v>1</v>
      </c>
      <c r="AV251" s="127" t="b">
        <f t="shared" ca="1" si="138"/>
        <v>1</v>
      </c>
      <c r="AW251" s="127" t="b">
        <f t="shared" ca="1" si="139"/>
        <v>1</v>
      </c>
      <c r="AX251" s="127" t="b">
        <f t="shared" ca="1" si="140"/>
        <v>1</v>
      </c>
      <c r="AY251" s="127" t="b">
        <f t="shared" ca="1" si="141"/>
        <v>1</v>
      </c>
      <c r="AZ251" s="127" t="b">
        <f t="shared" ca="1" si="142"/>
        <v>1</v>
      </c>
      <c r="BA251" s="127" t="b">
        <f t="shared" ca="1" si="143"/>
        <v>1</v>
      </c>
      <c r="BB251" s="127" t="b">
        <f t="shared" ca="1" si="144"/>
        <v>1</v>
      </c>
      <c r="BC251" s="127" t="b">
        <f t="shared" ca="1" si="145"/>
        <v>1</v>
      </c>
      <c r="BD251" s="127" t="b">
        <f t="shared" ca="1" si="146"/>
        <v>1</v>
      </c>
      <c r="BE251" s="127" t="b">
        <f t="shared" ca="1" si="147"/>
        <v>1</v>
      </c>
      <c r="BF251" s="127" t="b">
        <f t="shared" ca="1" si="148"/>
        <v>1</v>
      </c>
      <c r="BG251" s="129" t="b">
        <f t="shared" si="149"/>
        <v>0</v>
      </c>
    </row>
    <row r="252" spans="1:59" ht="24.95" customHeight="1" x14ac:dyDescent="0.2">
      <c r="A252" s="74"/>
      <c r="B252" s="69"/>
      <c r="C252" s="75"/>
      <c r="D252" s="68"/>
      <c r="E252" s="68"/>
      <c r="F252" s="67"/>
      <c r="G252" s="67"/>
      <c r="H252" s="67"/>
      <c r="I252" s="67"/>
      <c r="J252" s="70"/>
      <c r="K252" s="71"/>
      <c r="L252" s="72"/>
      <c r="M252" s="72"/>
      <c r="N252" s="72"/>
      <c r="O252" s="72"/>
      <c r="P252" s="72"/>
      <c r="Q252" s="72"/>
      <c r="R252" s="72"/>
      <c r="S252" s="73"/>
      <c r="U252" s="125" t="str">
        <f>IF(W252,VLOOKUP(MIN(X252:AO252),'Data Validation (hidden)'!$B$2:$C$20,2,FALSE),IF(COUNTA(B252:S252)&gt;0,"'Scheme Name' missing but values entered in other columns",""))</f>
        <v/>
      </c>
      <c r="W252" s="126" t="b">
        <f t="shared" si="113"/>
        <v>0</v>
      </c>
      <c r="X252" s="127">
        <f t="shared" si="114"/>
        <v>1</v>
      </c>
      <c r="Y252" s="127">
        <f t="shared" si="115"/>
        <v>2</v>
      </c>
      <c r="Z252" s="127">
        <f t="shared" si="116"/>
        <v>3</v>
      </c>
      <c r="AA252" s="127">
        <f t="shared" si="117"/>
        <v>4</v>
      </c>
      <c r="AB252" s="127">
        <f t="shared" si="118"/>
        <v>5</v>
      </c>
      <c r="AC252" s="127" t="str">
        <f t="shared" si="119"/>
        <v/>
      </c>
      <c r="AD252" s="127" t="str">
        <f t="shared" si="120"/>
        <v/>
      </c>
      <c r="AE252" s="127" t="str">
        <f t="shared" si="121"/>
        <v/>
      </c>
      <c r="AF252" s="127" t="str">
        <f t="shared" si="122"/>
        <v/>
      </c>
      <c r="AG252" s="127">
        <f t="shared" si="123"/>
        <v>10</v>
      </c>
      <c r="AH252" s="127">
        <f t="shared" si="124"/>
        <v>11</v>
      </c>
      <c r="AI252" s="127">
        <f t="shared" si="125"/>
        <v>12</v>
      </c>
      <c r="AJ252" s="127">
        <f t="shared" si="126"/>
        <v>13</v>
      </c>
      <c r="AK252" s="127">
        <f t="shared" si="127"/>
        <v>14</v>
      </c>
      <c r="AL252" s="127">
        <f t="shared" si="128"/>
        <v>15</v>
      </c>
      <c r="AM252" s="127">
        <f t="shared" si="129"/>
        <v>16</v>
      </c>
      <c r="AN252" s="128" t="str">
        <f t="shared" si="130"/>
        <v/>
      </c>
      <c r="AO252" s="127">
        <f t="shared" ca="1" si="131"/>
        <v>17</v>
      </c>
      <c r="AP252" s="127" t="b">
        <f t="shared" ca="1" si="132"/>
        <v>1</v>
      </c>
      <c r="AQ252" s="127" t="b">
        <f t="shared" ca="1" si="133"/>
        <v>1</v>
      </c>
      <c r="AR252" s="127" t="b">
        <f t="shared" si="134"/>
        <v>0</v>
      </c>
      <c r="AS252" s="127" t="b">
        <f t="shared" si="135"/>
        <v>0</v>
      </c>
      <c r="AT252" s="127" t="b">
        <f t="shared" ca="1" si="136"/>
        <v>1</v>
      </c>
      <c r="AU252" s="127" t="b">
        <f t="shared" ca="1" si="137"/>
        <v>1</v>
      </c>
      <c r="AV252" s="127" t="b">
        <f t="shared" ca="1" si="138"/>
        <v>1</v>
      </c>
      <c r="AW252" s="127" t="b">
        <f t="shared" ca="1" si="139"/>
        <v>1</v>
      </c>
      <c r="AX252" s="127" t="b">
        <f t="shared" ca="1" si="140"/>
        <v>1</v>
      </c>
      <c r="AY252" s="127" t="b">
        <f t="shared" ca="1" si="141"/>
        <v>1</v>
      </c>
      <c r="AZ252" s="127" t="b">
        <f t="shared" ca="1" si="142"/>
        <v>1</v>
      </c>
      <c r="BA252" s="127" t="b">
        <f t="shared" ca="1" si="143"/>
        <v>1</v>
      </c>
      <c r="BB252" s="127" t="b">
        <f t="shared" ca="1" si="144"/>
        <v>1</v>
      </c>
      <c r="BC252" s="127" t="b">
        <f t="shared" ca="1" si="145"/>
        <v>1</v>
      </c>
      <c r="BD252" s="127" t="b">
        <f t="shared" ca="1" si="146"/>
        <v>1</v>
      </c>
      <c r="BE252" s="127" t="b">
        <f t="shared" ca="1" si="147"/>
        <v>1</v>
      </c>
      <c r="BF252" s="127" t="b">
        <f t="shared" ca="1" si="148"/>
        <v>1</v>
      </c>
      <c r="BG252" s="129" t="b">
        <f t="shared" si="149"/>
        <v>0</v>
      </c>
    </row>
    <row r="253" spans="1:59" ht="24.95" customHeight="1" x14ac:dyDescent="0.2">
      <c r="A253" s="74"/>
      <c r="B253" s="69"/>
      <c r="C253" s="75"/>
      <c r="D253" s="68"/>
      <c r="E253" s="68"/>
      <c r="F253" s="67"/>
      <c r="G253" s="67"/>
      <c r="H253" s="67"/>
      <c r="I253" s="67"/>
      <c r="J253" s="70"/>
      <c r="K253" s="71"/>
      <c r="L253" s="72"/>
      <c r="M253" s="72"/>
      <c r="N253" s="72"/>
      <c r="O253" s="72"/>
      <c r="P253" s="72"/>
      <c r="Q253" s="72"/>
      <c r="R253" s="72"/>
      <c r="S253" s="73"/>
      <c r="U253" s="125" t="str">
        <f>IF(W253,VLOOKUP(MIN(X253:AO253),'Data Validation (hidden)'!$B$2:$C$20,2,FALSE),IF(COUNTA(B253:S253)&gt;0,"'Scheme Name' missing but values entered in other columns",""))</f>
        <v/>
      </c>
      <c r="W253" s="126" t="b">
        <f t="shared" si="113"/>
        <v>0</v>
      </c>
      <c r="X253" s="127">
        <f t="shared" si="114"/>
        <v>1</v>
      </c>
      <c r="Y253" s="127">
        <f t="shared" si="115"/>
        <v>2</v>
      </c>
      <c r="Z253" s="127">
        <f t="shared" si="116"/>
        <v>3</v>
      </c>
      <c r="AA253" s="127">
        <f t="shared" si="117"/>
        <v>4</v>
      </c>
      <c r="AB253" s="127">
        <f t="shared" si="118"/>
        <v>5</v>
      </c>
      <c r="AC253" s="127" t="str">
        <f t="shared" si="119"/>
        <v/>
      </c>
      <c r="AD253" s="127" t="str">
        <f t="shared" si="120"/>
        <v/>
      </c>
      <c r="AE253" s="127" t="str">
        <f t="shared" si="121"/>
        <v/>
      </c>
      <c r="AF253" s="127" t="str">
        <f t="shared" si="122"/>
        <v/>
      </c>
      <c r="AG253" s="127">
        <f t="shared" si="123"/>
        <v>10</v>
      </c>
      <c r="AH253" s="127">
        <f t="shared" si="124"/>
        <v>11</v>
      </c>
      <c r="AI253" s="127">
        <f t="shared" si="125"/>
        <v>12</v>
      </c>
      <c r="AJ253" s="127">
        <f t="shared" si="126"/>
        <v>13</v>
      </c>
      <c r="AK253" s="127">
        <f t="shared" si="127"/>
        <v>14</v>
      </c>
      <c r="AL253" s="127">
        <f t="shared" si="128"/>
        <v>15</v>
      </c>
      <c r="AM253" s="127">
        <f t="shared" si="129"/>
        <v>16</v>
      </c>
      <c r="AN253" s="128" t="str">
        <f t="shared" si="130"/>
        <v/>
      </c>
      <c r="AO253" s="127">
        <f t="shared" ca="1" si="131"/>
        <v>17</v>
      </c>
      <c r="AP253" s="127" t="b">
        <f t="shared" ca="1" si="132"/>
        <v>1</v>
      </c>
      <c r="AQ253" s="127" t="b">
        <f t="shared" ca="1" si="133"/>
        <v>1</v>
      </c>
      <c r="AR253" s="127" t="b">
        <f t="shared" si="134"/>
        <v>0</v>
      </c>
      <c r="AS253" s="127" t="b">
        <f t="shared" si="135"/>
        <v>0</v>
      </c>
      <c r="AT253" s="127" t="b">
        <f t="shared" ca="1" si="136"/>
        <v>1</v>
      </c>
      <c r="AU253" s="127" t="b">
        <f t="shared" ca="1" si="137"/>
        <v>1</v>
      </c>
      <c r="AV253" s="127" t="b">
        <f t="shared" ca="1" si="138"/>
        <v>1</v>
      </c>
      <c r="AW253" s="127" t="b">
        <f t="shared" ca="1" si="139"/>
        <v>1</v>
      </c>
      <c r="AX253" s="127" t="b">
        <f t="shared" ca="1" si="140"/>
        <v>1</v>
      </c>
      <c r="AY253" s="127" t="b">
        <f t="shared" ca="1" si="141"/>
        <v>1</v>
      </c>
      <c r="AZ253" s="127" t="b">
        <f t="shared" ca="1" si="142"/>
        <v>1</v>
      </c>
      <c r="BA253" s="127" t="b">
        <f t="shared" ca="1" si="143"/>
        <v>1</v>
      </c>
      <c r="BB253" s="127" t="b">
        <f t="shared" ca="1" si="144"/>
        <v>1</v>
      </c>
      <c r="BC253" s="127" t="b">
        <f t="shared" ca="1" si="145"/>
        <v>1</v>
      </c>
      <c r="BD253" s="127" t="b">
        <f t="shared" ca="1" si="146"/>
        <v>1</v>
      </c>
      <c r="BE253" s="127" t="b">
        <f t="shared" ca="1" si="147"/>
        <v>1</v>
      </c>
      <c r="BF253" s="127" t="b">
        <f t="shared" ca="1" si="148"/>
        <v>1</v>
      </c>
      <c r="BG253" s="129" t="b">
        <f t="shared" si="149"/>
        <v>0</v>
      </c>
    </row>
    <row r="254" spans="1:59" ht="24.95" customHeight="1" x14ac:dyDescent="0.2">
      <c r="A254" s="74"/>
      <c r="B254" s="69"/>
      <c r="C254" s="75"/>
      <c r="D254" s="68"/>
      <c r="E254" s="68"/>
      <c r="F254" s="67"/>
      <c r="G254" s="67"/>
      <c r="H254" s="67"/>
      <c r="I254" s="67"/>
      <c r="J254" s="70"/>
      <c r="K254" s="71"/>
      <c r="L254" s="72"/>
      <c r="M254" s="72"/>
      <c r="N254" s="72"/>
      <c r="O254" s="72"/>
      <c r="P254" s="72"/>
      <c r="Q254" s="72"/>
      <c r="R254" s="72"/>
      <c r="S254" s="73"/>
      <c r="U254" s="125" t="str">
        <f>IF(W254,VLOOKUP(MIN(X254:AO254),'Data Validation (hidden)'!$B$2:$C$20,2,FALSE),IF(COUNTA(B254:S254)&gt;0,"'Scheme Name' missing but values entered in other columns",""))</f>
        <v/>
      </c>
      <c r="W254" s="126" t="b">
        <f t="shared" si="113"/>
        <v>0</v>
      </c>
      <c r="X254" s="127">
        <f t="shared" si="114"/>
        <v>1</v>
      </c>
      <c r="Y254" s="127">
        <f t="shared" si="115"/>
        <v>2</v>
      </c>
      <c r="Z254" s="127">
        <f t="shared" si="116"/>
        <v>3</v>
      </c>
      <c r="AA254" s="127">
        <f t="shared" si="117"/>
        <v>4</v>
      </c>
      <c r="AB254" s="127">
        <f t="shared" si="118"/>
        <v>5</v>
      </c>
      <c r="AC254" s="127" t="str">
        <f t="shared" si="119"/>
        <v/>
      </c>
      <c r="AD254" s="127" t="str">
        <f t="shared" si="120"/>
        <v/>
      </c>
      <c r="AE254" s="127" t="str">
        <f t="shared" si="121"/>
        <v/>
      </c>
      <c r="AF254" s="127" t="str">
        <f t="shared" si="122"/>
        <v/>
      </c>
      <c r="AG254" s="127">
        <f t="shared" si="123"/>
        <v>10</v>
      </c>
      <c r="AH254" s="127">
        <f t="shared" si="124"/>
        <v>11</v>
      </c>
      <c r="AI254" s="127">
        <f t="shared" si="125"/>
        <v>12</v>
      </c>
      <c r="AJ254" s="127">
        <f t="shared" si="126"/>
        <v>13</v>
      </c>
      <c r="AK254" s="127">
        <f t="shared" si="127"/>
        <v>14</v>
      </c>
      <c r="AL254" s="127">
        <f t="shared" si="128"/>
        <v>15</v>
      </c>
      <c r="AM254" s="127">
        <f t="shared" si="129"/>
        <v>16</v>
      </c>
      <c r="AN254" s="128" t="str">
        <f t="shared" si="130"/>
        <v/>
      </c>
      <c r="AO254" s="127">
        <f t="shared" ca="1" si="131"/>
        <v>17</v>
      </c>
      <c r="AP254" s="127" t="b">
        <f t="shared" ca="1" si="132"/>
        <v>1</v>
      </c>
      <c r="AQ254" s="127" t="b">
        <f t="shared" ca="1" si="133"/>
        <v>1</v>
      </c>
      <c r="AR254" s="127" t="b">
        <f t="shared" si="134"/>
        <v>0</v>
      </c>
      <c r="AS254" s="127" t="b">
        <f t="shared" si="135"/>
        <v>0</v>
      </c>
      <c r="AT254" s="127" t="b">
        <f t="shared" ca="1" si="136"/>
        <v>1</v>
      </c>
      <c r="AU254" s="127" t="b">
        <f t="shared" ca="1" si="137"/>
        <v>1</v>
      </c>
      <c r="AV254" s="127" t="b">
        <f t="shared" ca="1" si="138"/>
        <v>1</v>
      </c>
      <c r="AW254" s="127" t="b">
        <f t="shared" ca="1" si="139"/>
        <v>1</v>
      </c>
      <c r="AX254" s="127" t="b">
        <f t="shared" ca="1" si="140"/>
        <v>1</v>
      </c>
      <c r="AY254" s="127" t="b">
        <f t="shared" ca="1" si="141"/>
        <v>1</v>
      </c>
      <c r="AZ254" s="127" t="b">
        <f t="shared" ca="1" si="142"/>
        <v>1</v>
      </c>
      <c r="BA254" s="127" t="b">
        <f t="shared" ca="1" si="143"/>
        <v>1</v>
      </c>
      <c r="BB254" s="127" t="b">
        <f t="shared" ca="1" si="144"/>
        <v>1</v>
      </c>
      <c r="BC254" s="127" t="b">
        <f t="shared" ca="1" si="145"/>
        <v>1</v>
      </c>
      <c r="BD254" s="127" t="b">
        <f t="shared" ca="1" si="146"/>
        <v>1</v>
      </c>
      <c r="BE254" s="127" t="b">
        <f t="shared" ca="1" si="147"/>
        <v>1</v>
      </c>
      <c r="BF254" s="127" t="b">
        <f t="shared" ca="1" si="148"/>
        <v>1</v>
      </c>
      <c r="BG254" s="129" t="b">
        <f t="shared" si="149"/>
        <v>0</v>
      </c>
    </row>
    <row r="255" spans="1:59" ht="24.95" customHeight="1" x14ac:dyDescent="0.2">
      <c r="A255" s="74"/>
      <c r="B255" s="69"/>
      <c r="C255" s="75"/>
      <c r="D255" s="68"/>
      <c r="E255" s="68"/>
      <c r="F255" s="67"/>
      <c r="G255" s="67"/>
      <c r="H255" s="67"/>
      <c r="I255" s="67"/>
      <c r="J255" s="70"/>
      <c r="K255" s="71"/>
      <c r="L255" s="72"/>
      <c r="M255" s="72"/>
      <c r="N255" s="72"/>
      <c r="O255" s="72"/>
      <c r="P255" s="72"/>
      <c r="Q255" s="72"/>
      <c r="R255" s="72"/>
      <c r="S255" s="73"/>
      <c r="U255" s="125" t="str">
        <f>IF(W255,VLOOKUP(MIN(X255:AO255),'Data Validation (hidden)'!$B$2:$C$20,2,FALSE),IF(COUNTA(B255:S255)&gt;0,"'Scheme Name' missing but values entered in other columns",""))</f>
        <v/>
      </c>
      <c r="W255" s="126" t="b">
        <f t="shared" si="113"/>
        <v>0</v>
      </c>
      <c r="X255" s="127">
        <f t="shared" si="114"/>
        <v>1</v>
      </c>
      <c r="Y255" s="127">
        <f t="shared" si="115"/>
        <v>2</v>
      </c>
      <c r="Z255" s="127">
        <f t="shared" si="116"/>
        <v>3</v>
      </c>
      <c r="AA255" s="127">
        <f t="shared" si="117"/>
        <v>4</v>
      </c>
      <c r="AB255" s="127">
        <f t="shared" si="118"/>
        <v>5</v>
      </c>
      <c r="AC255" s="127" t="str">
        <f t="shared" si="119"/>
        <v/>
      </c>
      <c r="AD255" s="127" t="str">
        <f t="shared" si="120"/>
        <v/>
      </c>
      <c r="AE255" s="127" t="str">
        <f t="shared" si="121"/>
        <v/>
      </c>
      <c r="AF255" s="127" t="str">
        <f t="shared" si="122"/>
        <v/>
      </c>
      <c r="AG255" s="127">
        <f t="shared" si="123"/>
        <v>10</v>
      </c>
      <c r="AH255" s="127">
        <f t="shared" si="124"/>
        <v>11</v>
      </c>
      <c r="AI255" s="127">
        <f t="shared" si="125"/>
        <v>12</v>
      </c>
      <c r="AJ255" s="127">
        <f t="shared" si="126"/>
        <v>13</v>
      </c>
      <c r="AK255" s="127">
        <f t="shared" si="127"/>
        <v>14</v>
      </c>
      <c r="AL255" s="127">
        <f t="shared" si="128"/>
        <v>15</v>
      </c>
      <c r="AM255" s="127">
        <f t="shared" si="129"/>
        <v>16</v>
      </c>
      <c r="AN255" s="128" t="str">
        <f t="shared" si="130"/>
        <v/>
      </c>
      <c r="AO255" s="127">
        <f t="shared" ca="1" si="131"/>
        <v>17</v>
      </c>
      <c r="AP255" s="127" t="b">
        <f t="shared" ca="1" si="132"/>
        <v>1</v>
      </c>
      <c r="AQ255" s="127" t="b">
        <f t="shared" ca="1" si="133"/>
        <v>1</v>
      </c>
      <c r="AR255" s="127" t="b">
        <f t="shared" si="134"/>
        <v>0</v>
      </c>
      <c r="AS255" s="127" t="b">
        <f t="shared" si="135"/>
        <v>0</v>
      </c>
      <c r="AT255" s="127" t="b">
        <f t="shared" ca="1" si="136"/>
        <v>1</v>
      </c>
      <c r="AU255" s="127" t="b">
        <f t="shared" ca="1" si="137"/>
        <v>1</v>
      </c>
      <c r="AV255" s="127" t="b">
        <f t="shared" ca="1" si="138"/>
        <v>1</v>
      </c>
      <c r="AW255" s="127" t="b">
        <f t="shared" ca="1" si="139"/>
        <v>1</v>
      </c>
      <c r="AX255" s="127" t="b">
        <f t="shared" ca="1" si="140"/>
        <v>1</v>
      </c>
      <c r="AY255" s="127" t="b">
        <f t="shared" ca="1" si="141"/>
        <v>1</v>
      </c>
      <c r="AZ255" s="127" t="b">
        <f t="shared" ca="1" si="142"/>
        <v>1</v>
      </c>
      <c r="BA255" s="127" t="b">
        <f t="shared" ca="1" si="143"/>
        <v>1</v>
      </c>
      <c r="BB255" s="127" t="b">
        <f t="shared" ca="1" si="144"/>
        <v>1</v>
      </c>
      <c r="BC255" s="127" t="b">
        <f t="shared" ca="1" si="145"/>
        <v>1</v>
      </c>
      <c r="BD255" s="127" t="b">
        <f t="shared" ca="1" si="146"/>
        <v>1</v>
      </c>
      <c r="BE255" s="127" t="b">
        <f t="shared" ca="1" si="147"/>
        <v>1</v>
      </c>
      <c r="BF255" s="127" t="b">
        <f t="shared" ca="1" si="148"/>
        <v>1</v>
      </c>
      <c r="BG255" s="129" t="b">
        <f t="shared" si="149"/>
        <v>0</v>
      </c>
    </row>
    <row r="256" spans="1:59" ht="24.95" customHeight="1" x14ac:dyDescent="0.2">
      <c r="A256" s="74"/>
      <c r="B256" s="69"/>
      <c r="C256" s="75"/>
      <c r="D256" s="68"/>
      <c r="E256" s="68"/>
      <c r="F256" s="67"/>
      <c r="G256" s="67"/>
      <c r="H256" s="67"/>
      <c r="I256" s="67"/>
      <c r="J256" s="70"/>
      <c r="K256" s="71"/>
      <c r="L256" s="72"/>
      <c r="M256" s="72"/>
      <c r="N256" s="72"/>
      <c r="O256" s="72"/>
      <c r="P256" s="72"/>
      <c r="Q256" s="72"/>
      <c r="R256" s="72"/>
      <c r="S256" s="73"/>
      <c r="U256" s="125" t="str">
        <f>IF(W256,VLOOKUP(MIN(X256:AO256),'Data Validation (hidden)'!$B$2:$C$20,2,FALSE),IF(COUNTA(B256:S256)&gt;0,"'Scheme Name' missing but values entered in other columns",""))</f>
        <v/>
      </c>
      <c r="W256" s="126" t="b">
        <f t="shared" si="113"/>
        <v>0</v>
      </c>
      <c r="X256" s="127">
        <f t="shared" si="114"/>
        <v>1</v>
      </c>
      <c r="Y256" s="127">
        <f t="shared" si="115"/>
        <v>2</v>
      </c>
      <c r="Z256" s="127">
        <f t="shared" si="116"/>
        <v>3</v>
      </c>
      <c r="AA256" s="127">
        <f t="shared" si="117"/>
        <v>4</v>
      </c>
      <c r="AB256" s="127">
        <f t="shared" si="118"/>
        <v>5</v>
      </c>
      <c r="AC256" s="127" t="str">
        <f t="shared" si="119"/>
        <v/>
      </c>
      <c r="AD256" s="127" t="str">
        <f t="shared" si="120"/>
        <v/>
      </c>
      <c r="AE256" s="127" t="str">
        <f t="shared" si="121"/>
        <v/>
      </c>
      <c r="AF256" s="127" t="str">
        <f t="shared" si="122"/>
        <v/>
      </c>
      <c r="AG256" s="127">
        <f t="shared" si="123"/>
        <v>10</v>
      </c>
      <c r="AH256" s="127">
        <f t="shared" si="124"/>
        <v>11</v>
      </c>
      <c r="AI256" s="127">
        <f t="shared" si="125"/>
        <v>12</v>
      </c>
      <c r="AJ256" s="127">
        <f t="shared" si="126"/>
        <v>13</v>
      </c>
      <c r="AK256" s="127">
        <f t="shared" si="127"/>
        <v>14</v>
      </c>
      <c r="AL256" s="127">
        <f t="shared" si="128"/>
        <v>15</v>
      </c>
      <c r="AM256" s="127">
        <f t="shared" si="129"/>
        <v>16</v>
      </c>
      <c r="AN256" s="128" t="str">
        <f t="shared" si="130"/>
        <v/>
      </c>
      <c r="AO256" s="127">
        <f t="shared" ca="1" si="131"/>
        <v>17</v>
      </c>
      <c r="AP256" s="127" t="b">
        <f t="shared" ca="1" si="132"/>
        <v>1</v>
      </c>
      <c r="AQ256" s="127" t="b">
        <f t="shared" ca="1" si="133"/>
        <v>1</v>
      </c>
      <c r="AR256" s="127" t="b">
        <f t="shared" si="134"/>
        <v>0</v>
      </c>
      <c r="AS256" s="127" t="b">
        <f t="shared" si="135"/>
        <v>0</v>
      </c>
      <c r="AT256" s="127" t="b">
        <f t="shared" ca="1" si="136"/>
        <v>1</v>
      </c>
      <c r="AU256" s="127" t="b">
        <f t="shared" ca="1" si="137"/>
        <v>1</v>
      </c>
      <c r="AV256" s="127" t="b">
        <f t="shared" ca="1" si="138"/>
        <v>1</v>
      </c>
      <c r="AW256" s="127" t="b">
        <f t="shared" ca="1" si="139"/>
        <v>1</v>
      </c>
      <c r="AX256" s="127" t="b">
        <f t="shared" ca="1" si="140"/>
        <v>1</v>
      </c>
      <c r="AY256" s="127" t="b">
        <f t="shared" ca="1" si="141"/>
        <v>1</v>
      </c>
      <c r="AZ256" s="127" t="b">
        <f t="shared" ca="1" si="142"/>
        <v>1</v>
      </c>
      <c r="BA256" s="127" t="b">
        <f t="shared" ca="1" si="143"/>
        <v>1</v>
      </c>
      <c r="BB256" s="127" t="b">
        <f t="shared" ca="1" si="144"/>
        <v>1</v>
      </c>
      <c r="BC256" s="127" t="b">
        <f t="shared" ca="1" si="145"/>
        <v>1</v>
      </c>
      <c r="BD256" s="127" t="b">
        <f t="shared" ca="1" si="146"/>
        <v>1</v>
      </c>
      <c r="BE256" s="127" t="b">
        <f t="shared" ca="1" si="147"/>
        <v>1</v>
      </c>
      <c r="BF256" s="127" t="b">
        <f t="shared" ca="1" si="148"/>
        <v>1</v>
      </c>
      <c r="BG256" s="129" t="b">
        <f t="shared" si="149"/>
        <v>0</v>
      </c>
    </row>
    <row r="257" spans="1:59" ht="24.95" customHeight="1" x14ac:dyDescent="0.2">
      <c r="A257" s="74"/>
      <c r="B257" s="69"/>
      <c r="C257" s="75"/>
      <c r="D257" s="68"/>
      <c r="E257" s="68"/>
      <c r="F257" s="67"/>
      <c r="G257" s="67"/>
      <c r="H257" s="67"/>
      <c r="I257" s="67"/>
      <c r="J257" s="70"/>
      <c r="K257" s="71"/>
      <c r="L257" s="72"/>
      <c r="M257" s="72"/>
      <c r="N257" s="72"/>
      <c r="O257" s="72"/>
      <c r="P257" s="72"/>
      <c r="Q257" s="72"/>
      <c r="R257" s="72"/>
      <c r="S257" s="73"/>
      <c r="U257" s="125" t="str">
        <f>IF(W257,VLOOKUP(MIN(X257:AO257),'Data Validation (hidden)'!$B$2:$C$20,2,FALSE),IF(COUNTA(B257:S257)&gt;0,"'Scheme Name' missing but values entered in other columns",""))</f>
        <v/>
      </c>
      <c r="W257" s="126" t="b">
        <f t="shared" si="113"/>
        <v>0</v>
      </c>
      <c r="X257" s="127">
        <f t="shared" si="114"/>
        <v>1</v>
      </c>
      <c r="Y257" s="127">
        <f t="shared" si="115"/>
        <v>2</v>
      </c>
      <c r="Z257" s="127">
        <f t="shared" si="116"/>
        <v>3</v>
      </c>
      <c r="AA257" s="127">
        <f t="shared" si="117"/>
        <v>4</v>
      </c>
      <c r="AB257" s="127">
        <f t="shared" si="118"/>
        <v>5</v>
      </c>
      <c r="AC257" s="127" t="str">
        <f t="shared" si="119"/>
        <v/>
      </c>
      <c r="AD257" s="127" t="str">
        <f t="shared" si="120"/>
        <v/>
      </c>
      <c r="AE257" s="127" t="str">
        <f t="shared" si="121"/>
        <v/>
      </c>
      <c r="AF257" s="127" t="str">
        <f t="shared" si="122"/>
        <v/>
      </c>
      <c r="AG257" s="127">
        <f t="shared" si="123"/>
        <v>10</v>
      </c>
      <c r="AH257" s="127">
        <f t="shared" si="124"/>
        <v>11</v>
      </c>
      <c r="AI257" s="127">
        <f t="shared" si="125"/>
        <v>12</v>
      </c>
      <c r="AJ257" s="127">
        <f t="shared" si="126"/>
        <v>13</v>
      </c>
      <c r="AK257" s="127">
        <f t="shared" si="127"/>
        <v>14</v>
      </c>
      <c r="AL257" s="127">
        <f t="shared" si="128"/>
        <v>15</v>
      </c>
      <c r="AM257" s="127">
        <f t="shared" si="129"/>
        <v>16</v>
      </c>
      <c r="AN257" s="128" t="str">
        <f t="shared" si="130"/>
        <v/>
      </c>
      <c r="AO257" s="127">
        <f t="shared" ca="1" si="131"/>
        <v>17</v>
      </c>
      <c r="AP257" s="127" t="b">
        <f t="shared" ca="1" si="132"/>
        <v>1</v>
      </c>
      <c r="AQ257" s="127" t="b">
        <f t="shared" ca="1" si="133"/>
        <v>1</v>
      </c>
      <c r="AR257" s="127" t="b">
        <f t="shared" si="134"/>
        <v>0</v>
      </c>
      <c r="AS257" s="127" t="b">
        <f t="shared" si="135"/>
        <v>0</v>
      </c>
      <c r="AT257" s="127" t="b">
        <f t="shared" ca="1" si="136"/>
        <v>1</v>
      </c>
      <c r="AU257" s="127" t="b">
        <f t="shared" ca="1" si="137"/>
        <v>1</v>
      </c>
      <c r="AV257" s="127" t="b">
        <f t="shared" ca="1" si="138"/>
        <v>1</v>
      </c>
      <c r="AW257" s="127" t="b">
        <f t="shared" ca="1" si="139"/>
        <v>1</v>
      </c>
      <c r="AX257" s="127" t="b">
        <f t="shared" ca="1" si="140"/>
        <v>1</v>
      </c>
      <c r="AY257" s="127" t="b">
        <f t="shared" ca="1" si="141"/>
        <v>1</v>
      </c>
      <c r="AZ257" s="127" t="b">
        <f t="shared" ca="1" si="142"/>
        <v>1</v>
      </c>
      <c r="BA257" s="127" t="b">
        <f t="shared" ca="1" si="143"/>
        <v>1</v>
      </c>
      <c r="BB257" s="127" t="b">
        <f t="shared" ca="1" si="144"/>
        <v>1</v>
      </c>
      <c r="BC257" s="127" t="b">
        <f t="shared" ca="1" si="145"/>
        <v>1</v>
      </c>
      <c r="BD257" s="127" t="b">
        <f t="shared" ca="1" si="146"/>
        <v>1</v>
      </c>
      <c r="BE257" s="127" t="b">
        <f t="shared" ca="1" si="147"/>
        <v>1</v>
      </c>
      <c r="BF257" s="127" t="b">
        <f t="shared" ca="1" si="148"/>
        <v>1</v>
      </c>
      <c r="BG257" s="129" t="b">
        <f t="shared" si="149"/>
        <v>0</v>
      </c>
    </row>
    <row r="258" spans="1:59" ht="24.95" customHeight="1" x14ac:dyDescent="0.2">
      <c r="A258" s="74"/>
      <c r="B258" s="69"/>
      <c r="C258" s="75"/>
      <c r="D258" s="68"/>
      <c r="E258" s="68"/>
      <c r="F258" s="67"/>
      <c r="G258" s="67"/>
      <c r="H258" s="67"/>
      <c r="I258" s="67"/>
      <c r="J258" s="70"/>
      <c r="K258" s="71"/>
      <c r="L258" s="72"/>
      <c r="M258" s="72"/>
      <c r="N258" s="72"/>
      <c r="O258" s="72"/>
      <c r="P258" s="72"/>
      <c r="Q258" s="72"/>
      <c r="R258" s="72"/>
      <c r="S258" s="73"/>
      <c r="U258" s="125" t="str">
        <f>IF(W258,VLOOKUP(MIN(X258:AO258),'Data Validation (hidden)'!$B$2:$C$20,2,FALSE),IF(COUNTA(B258:S258)&gt;0,"'Scheme Name' missing but values entered in other columns",""))</f>
        <v/>
      </c>
      <c r="W258" s="126" t="b">
        <f t="shared" si="113"/>
        <v>0</v>
      </c>
      <c r="X258" s="127">
        <f t="shared" si="114"/>
        <v>1</v>
      </c>
      <c r="Y258" s="127">
        <f t="shared" si="115"/>
        <v>2</v>
      </c>
      <c r="Z258" s="127">
        <f t="shared" si="116"/>
        <v>3</v>
      </c>
      <c r="AA258" s="127">
        <f t="shared" si="117"/>
        <v>4</v>
      </c>
      <c r="AB258" s="127">
        <f t="shared" si="118"/>
        <v>5</v>
      </c>
      <c r="AC258" s="127" t="str">
        <f t="shared" si="119"/>
        <v/>
      </c>
      <c r="AD258" s="127" t="str">
        <f t="shared" si="120"/>
        <v/>
      </c>
      <c r="AE258" s="127" t="str">
        <f t="shared" si="121"/>
        <v/>
      </c>
      <c r="AF258" s="127" t="str">
        <f t="shared" si="122"/>
        <v/>
      </c>
      <c r="AG258" s="127">
        <f t="shared" si="123"/>
        <v>10</v>
      </c>
      <c r="AH258" s="127">
        <f t="shared" si="124"/>
        <v>11</v>
      </c>
      <c r="AI258" s="127">
        <f t="shared" si="125"/>
        <v>12</v>
      </c>
      <c r="AJ258" s="127">
        <f t="shared" si="126"/>
        <v>13</v>
      </c>
      <c r="AK258" s="127">
        <f t="shared" si="127"/>
        <v>14</v>
      </c>
      <c r="AL258" s="127">
        <f t="shared" si="128"/>
        <v>15</v>
      </c>
      <c r="AM258" s="127">
        <f t="shared" si="129"/>
        <v>16</v>
      </c>
      <c r="AN258" s="128" t="str">
        <f t="shared" si="130"/>
        <v/>
      </c>
      <c r="AO258" s="127">
        <f t="shared" ca="1" si="131"/>
        <v>17</v>
      </c>
      <c r="AP258" s="127" t="b">
        <f t="shared" ca="1" si="132"/>
        <v>1</v>
      </c>
      <c r="AQ258" s="127" t="b">
        <f t="shared" ca="1" si="133"/>
        <v>1</v>
      </c>
      <c r="AR258" s="127" t="b">
        <f t="shared" si="134"/>
        <v>0</v>
      </c>
      <c r="AS258" s="127" t="b">
        <f t="shared" si="135"/>
        <v>0</v>
      </c>
      <c r="AT258" s="127" t="b">
        <f t="shared" ca="1" si="136"/>
        <v>1</v>
      </c>
      <c r="AU258" s="127" t="b">
        <f t="shared" ca="1" si="137"/>
        <v>1</v>
      </c>
      <c r="AV258" s="127" t="b">
        <f t="shared" ca="1" si="138"/>
        <v>1</v>
      </c>
      <c r="AW258" s="127" t="b">
        <f t="shared" ca="1" si="139"/>
        <v>1</v>
      </c>
      <c r="AX258" s="127" t="b">
        <f t="shared" ca="1" si="140"/>
        <v>1</v>
      </c>
      <c r="AY258" s="127" t="b">
        <f t="shared" ca="1" si="141"/>
        <v>1</v>
      </c>
      <c r="AZ258" s="127" t="b">
        <f t="shared" ca="1" si="142"/>
        <v>1</v>
      </c>
      <c r="BA258" s="127" t="b">
        <f t="shared" ca="1" si="143"/>
        <v>1</v>
      </c>
      <c r="BB258" s="127" t="b">
        <f t="shared" ca="1" si="144"/>
        <v>1</v>
      </c>
      <c r="BC258" s="127" t="b">
        <f t="shared" ca="1" si="145"/>
        <v>1</v>
      </c>
      <c r="BD258" s="127" t="b">
        <f t="shared" ca="1" si="146"/>
        <v>1</v>
      </c>
      <c r="BE258" s="127" t="b">
        <f t="shared" ca="1" si="147"/>
        <v>1</v>
      </c>
      <c r="BF258" s="127" t="b">
        <f t="shared" ca="1" si="148"/>
        <v>1</v>
      </c>
      <c r="BG258" s="129" t="b">
        <f t="shared" si="149"/>
        <v>0</v>
      </c>
    </row>
    <row r="259" spans="1:59" ht="24.95" customHeight="1" x14ac:dyDescent="0.2">
      <c r="A259" s="74"/>
      <c r="B259" s="69"/>
      <c r="C259" s="75"/>
      <c r="D259" s="68"/>
      <c r="E259" s="68"/>
      <c r="F259" s="67"/>
      <c r="G259" s="67"/>
      <c r="H259" s="67"/>
      <c r="I259" s="67"/>
      <c r="J259" s="70"/>
      <c r="K259" s="71"/>
      <c r="L259" s="72"/>
      <c r="M259" s="72"/>
      <c r="N259" s="72"/>
      <c r="O259" s="72"/>
      <c r="P259" s="72"/>
      <c r="Q259" s="72"/>
      <c r="R259" s="72"/>
      <c r="S259" s="73"/>
      <c r="U259" s="125" t="str">
        <f>IF(W259,VLOOKUP(MIN(X259:AO259),'Data Validation (hidden)'!$B$2:$C$20,2,FALSE),IF(COUNTA(B259:S259)&gt;0,"'Scheme Name' missing but values entered in other columns",""))</f>
        <v/>
      </c>
      <c r="W259" s="126" t="b">
        <f t="shared" si="113"/>
        <v>0</v>
      </c>
      <c r="X259" s="127">
        <f t="shared" si="114"/>
        <v>1</v>
      </c>
      <c r="Y259" s="127">
        <f t="shared" si="115"/>
        <v>2</v>
      </c>
      <c r="Z259" s="127">
        <f t="shared" si="116"/>
        <v>3</v>
      </c>
      <c r="AA259" s="127">
        <f t="shared" si="117"/>
        <v>4</v>
      </c>
      <c r="AB259" s="127">
        <f t="shared" si="118"/>
        <v>5</v>
      </c>
      <c r="AC259" s="127" t="str">
        <f t="shared" si="119"/>
        <v/>
      </c>
      <c r="AD259" s="127" t="str">
        <f t="shared" si="120"/>
        <v/>
      </c>
      <c r="AE259" s="127" t="str">
        <f t="shared" si="121"/>
        <v/>
      </c>
      <c r="AF259" s="127" t="str">
        <f t="shared" si="122"/>
        <v/>
      </c>
      <c r="AG259" s="127">
        <f t="shared" si="123"/>
        <v>10</v>
      </c>
      <c r="AH259" s="127">
        <f t="shared" si="124"/>
        <v>11</v>
      </c>
      <c r="AI259" s="127">
        <f t="shared" si="125"/>
        <v>12</v>
      </c>
      <c r="AJ259" s="127">
        <f t="shared" si="126"/>
        <v>13</v>
      </c>
      <c r="AK259" s="127">
        <f t="shared" si="127"/>
        <v>14</v>
      </c>
      <c r="AL259" s="127">
        <f t="shared" si="128"/>
        <v>15</v>
      </c>
      <c r="AM259" s="127">
        <f t="shared" si="129"/>
        <v>16</v>
      </c>
      <c r="AN259" s="128" t="str">
        <f t="shared" si="130"/>
        <v/>
      </c>
      <c r="AO259" s="127">
        <f t="shared" ca="1" si="131"/>
        <v>17</v>
      </c>
      <c r="AP259" s="127" t="b">
        <f t="shared" ca="1" si="132"/>
        <v>1</v>
      </c>
      <c r="AQ259" s="127" t="b">
        <f t="shared" ca="1" si="133"/>
        <v>1</v>
      </c>
      <c r="AR259" s="127" t="b">
        <f t="shared" si="134"/>
        <v>0</v>
      </c>
      <c r="AS259" s="127" t="b">
        <f t="shared" si="135"/>
        <v>0</v>
      </c>
      <c r="AT259" s="127" t="b">
        <f t="shared" ca="1" si="136"/>
        <v>1</v>
      </c>
      <c r="AU259" s="127" t="b">
        <f t="shared" ca="1" si="137"/>
        <v>1</v>
      </c>
      <c r="AV259" s="127" t="b">
        <f t="shared" ca="1" si="138"/>
        <v>1</v>
      </c>
      <c r="AW259" s="127" t="b">
        <f t="shared" ca="1" si="139"/>
        <v>1</v>
      </c>
      <c r="AX259" s="127" t="b">
        <f t="shared" ca="1" si="140"/>
        <v>1</v>
      </c>
      <c r="AY259" s="127" t="b">
        <f t="shared" ca="1" si="141"/>
        <v>1</v>
      </c>
      <c r="AZ259" s="127" t="b">
        <f t="shared" ca="1" si="142"/>
        <v>1</v>
      </c>
      <c r="BA259" s="127" t="b">
        <f t="shared" ca="1" si="143"/>
        <v>1</v>
      </c>
      <c r="BB259" s="127" t="b">
        <f t="shared" ca="1" si="144"/>
        <v>1</v>
      </c>
      <c r="BC259" s="127" t="b">
        <f t="shared" ca="1" si="145"/>
        <v>1</v>
      </c>
      <c r="BD259" s="127" t="b">
        <f t="shared" ca="1" si="146"/>
        <v>1</v>
      </c>
      <c r="BE259" s="127" t="b">
        <f t="shared" ca="1" si="147"/>
        <v>1</v>
      </c>
      <c r="BF259" s="127" t="b">
        <f t="shared" ca="1" si="148"/>
        <v>1</v>
      </c>
      <c r="BG259" s="129" t="b">
        <f t="shared" si="149"/>
        <v>0</v>
      </c>
    </row>
    <row r="260" spans="1:59" ht="24.95" customHeight="1" x14ac:dyDescent="0.2">
      <c r="A260" s="74"/>
      <c r="B260" s="69"/>
      <c r="C260" s="75"/>
      <c r="D260" s="68"/>
      <c r="E260" s="68"/>
      <c r="F260" s="67"/>
      <c r="G260" s="67"/>
      <c r="H260" s="67"/>
      <c r="I260" s="67"/>
      <c r="J260" s="70"/>
      <c r="K260" s="71"/>
      <c r="L260" s="72"/>
      <c r="M260" s="72"/>
      <c r="N260" s="72"/>
      <c r="O260" s="72"/>
      <c r="P260" s="72"/>
      <c r="Q260" s="72"/>
      <c r="R260" s="72"/>
      <c r="S260" s="73"/>
      <c r="U260" s="125" t="str">
        <f>IF(W260,VLOOKUP(MIN(X260:AO260),'Data Validation (hidden)'!$B$2:$C$20,2,FALSE),IF(COUNTA(B260:S260)&gt;0,"'Scheme Name' missing but values entered in other columns",""))</f>
        <v/>
      </c>
      <c r="W260" s="126" t="b">
        <f t="shared" si="113"/>
        <v>0</v>
      </c>
      <c r="X260" s="127">
        <f t="shared" si="114"/>
        <v>1</v>
      </c>
      <c r="Y260" s="127">
        <f t="shared" si="115"/>
        <v>2</v>
      </c>
      <c r="Z260" s="127">
        <f t="shared" si="116"/>
        <v>3</v>
      </c>
      <c r="AA260" s="127">
        <f t="shared" si="117"/>
        <v>4</v>
      </c>
      <c r="AB260" s="127">
        <f t="shared" si="118"/>
        <v>5</v>
      </c>
      <c r="AC260" s="127" t="str">
        <f t="shared" si="119"/>
        <v/>
      </c>
      <c r="AD260" s="127" t="str">
        <f t="shared" si="120"/>
        <v/>
      </c>
      <c r="AE260" s="127" t="str">
        <f t="shared" si="121"/>
        <v/>
      </c>
      <c r="AF260" s="127" t="str">
        <f t="shared" si="122"/>
        <v/>
      </c>
      <c r="AG260" s="127">
        <f t="shared" si="123"/>
        <v>10</v>
      </c>
      <c r="AH260" s="127">
        <f t="shared" si="124"/>
        <v>11</v>
      </c>
      <c r="AI260" s="127">
        <f t="shared" si="125"/>
        <v>12</v>
      </c>
      <c r="AJ260" s="127">
        <f t="shared" si="126"/>
        <v>13</v>
      </c>
      <c r="AK260" s="127">
        <f t="shared" si="127"/>
        <v>14</v>
      </c>
      <c r="AL260" s="127">
        <f t="shared" si="128"/>
        <v>15</v>
      </c>
      <c r="AM260" s="127">
        <f t="shared" si="129"/>
        <v>16</v>
      </c>
      <c r="AN260" s="128" t="str">
        <f t="shared" si="130"/>
        <v/>
      </c>
      <c r="AO260" s="127">
        <f t="shared" ca="1" si="131"/>
        <v>17</v>
      </c>
      <c r="AP260" s="127" t="b">
        <f t="shared" ca="1" si="132"/>
        <v>1</v>
      </c>
      <c r="AQ260" s="127" t="b">
        <f t="shared" ca="1" si="133"/>
        <v>1</v>
      </c>
      <c r="AR260" s="127" t="b">
        <f t="shared" si="134"/>
        <v>0</v>
      </c>
      <c r="AS260" s="127" t="b">
        <f t="shared" si="135"/>
        <v>0</v>
      </c>
      <c r="AT260" s="127" t="b">
        <f t="shared" ca="1" si="136"/>
        <v>1</v>
      </c>
      <c r="AU260" s="127" t="b">
        <f t="shared" ca="1" si="137"/>
        <v>1</v>
      </c>
      <c r="AV260" s="127" t="b">
        <f t="shared" ca="1" si="138"/>
        <v>1</v>
      </c>
      <c r="AW260" s="127" t="b">
        <f t="shared" ca="1" si="139"/>
        <v>1</v>
      </c>
      <c r="AX260" s="127" t="b">
        <f t="shared" ca="1" si="140"/>
        <v>1</v>
      </c>
      <c r="AY260" s="127" t="b">
        <f t="shared" ca="1" si="141"/>
        <v>1</v>
      </c>
      <c r="AZ260" s="127" t="b">
        <f t="shared" ca="1" si="142"/>
        <v>1</v>
      </c>
      <c r="BA260" s="127" t="b">
        <f t="shared" ca="1" si="143"/>
        <v>1</v>
      </c>
      <c r="BB260" s="127" t="b">
        <f t="shared" ca="1" si="144"/>
        <v>1</v>
      </c>
      <c r="BC260" s="127" t="b">
        <f t="shared" ca="1" si="145"/>
        <v>1</v>
      </c>
      <c r="BD260" s="127" t="b">
        <f t="shared" ca="1" si="146"/>
        <v>1</v>
      </c>
      <c r="BE260" s="127" t="b">
        <f t="shared" ca="1" si="147"/>
        <v>1</v>
      </c>
      <c r="BF260" s="127" t="b">
        <f t="shared" ca="1" si="148"/>
        <v>1</v>
      </c>
      <c r="BG260" s="129" t="b">
        <f t="shared" si="149"/>
        <v>0</v>
      </c>
    </row>
    <row r="261" spans="1:59" ht="24.95" customHeight="1" x14ac:dyDescent="0.2">
      <c r="A261" s="74"/>
      <c r="B261" s="69"/>
      <c r="C261" s="75"/>
      <c r="D261" s="68"/>
      <c r="E261" s="68"/>
      <c r="F261" s="67"/>
      <c r="G261" s="67"/>
      <c r="H261" s="67"/>
      <c r="I261" s="67"/>
      <c r="J261" s="70"/>
      <c r="K261" s="71"/>
      <c r="L261" s="72"/>
      <c r="M261" s="72"/>
      <c r="N261" s="72"/>
      <c r="O261" s="72"/>
      <c r="P261" s="72"/>
      <c r="Q261" s="72"/>
      <c r="R261" s="72"/>
      <c r="S261" s="73"/>
      <c r="U261" s="125" t="str">
        <f>IF(W261,VLOOKUP(MIN(X261:AO261),'Data Validation (hidden)'!$B$2:$C$20,2,FALSE),IF(COUNTA(B261:S261)&gt;0,"'Scheme Name' missing but values entered in other columns",""))</f>
        <v/>
      </c>
      <c r="W261" s="126" t="b">
        <f t="shared" si="113"/>
        <v>0</v>
      </c>
      <c r="X261" s="127">
        <f t="shared" si="114"/>
        <v>1</v>
      </c>
      <c r="Y261" s="127">
        <f t="shared" si="115"/>
        <v>2</v>
      </c>
      <c r="Z261" s="127">
        <f t="shared" si="116"/>
        <v>3</v>
      </c>
      <c r="AA261" s="127">
        <f t="shared" si="117"/>
        <v>4</v>
      </c>
      <c r="AB261" s="127">
        <f t="shared" si="118"/>
        <v>5</v>
      </c>
      <c r="AC261" s="127" t="str">
        <f t="shared" si="119"/>
        <v/>
      </c>
      <c r="AD261" s="127" t="str">
        <f t="shared" si="120"/>
        <v/>
      </c>
      <c r="AE261" s="127" t="str">
        <f t="shared" si="121"/>
        <v/>
      </c>
      <c r="AF261" s="127" t="str">
        <f t="shared" si="122"/>
        <v/>
      </c>
      <c r="AG261" s="127">
        <f t="shared" si="123"/>
        <v>10</v>
      </c>
      <c r="AH261" s="127">
        <f t="shared" si="124"/>
        <v>11</v>
      </c>
      <c r="AI261" s="127">
        <f t="shared" si="125"/>
        <v>12</v>
      </c>
      <c r="AJ261" s="127">
        <f t="shared" si="126"/>
        <v>13</v>
      </c>
      <c r="AK261" s="127">
        <f t="shared" si="127"/>
        <v>14</v>
      </c>
      <c r="AL261" s="127">
        <f t="shared" si="128"/>
        <v>15</v>
      </c>
      <c r="AM261" s="127">
        <f t="shared" si="129"/>
        <v>16</v>
      </c>
      <c r="AN261" s="128" t="str">
        <f t="shared" si="130"/>
        <v/>
      </c>
      <c r="AO261" s="127">
        <f t="shared" ca="1" si="131"/>
        <v>17</v>
      </c>
      <c r="AP261" s="127" t="b">
        <f t="shared" ca="1" si="132"/>
        <v>1</v>
      </c>
      <c r="AQ261" s="127" t="b">
        <f t="shared" ca="1" si="133"/>
        <v>1</v>
      </c>
      <c r="AR261" s="127" t="b">
        <f t="shared" si="134"/>
        <v>0</v>
      </c>
      <c r="AS261" s="127" t="b">
        <f t="shared" si="135"/>
        <v>0</v>
      </c>
      <c r="AT261" s="127" t="b">
        <f t="shared" ca="1" si="136"/>
        <v>1</v>
      </c>
      <c r="AU261" s="127" t="b">
        <f t="shared" ca="1" si="137"/>
        <v>1</v>
      </c>
      <c r="AV261" s="127" t="b">
        <f t="shared" ca="1" si="138"/>
        <v>1</v>
      </c>
      <c r="AW261" s="127" t="b">
        <f t="shared" ca="1" si="139"/>
        <v>1</v>
      </c>
      <c r="AX261" s="127" t="b">
        <f t="shared" ca="1" si="140"/>
        <v>1</v>
      </c>
      <c r="AY261" s="127" t="b">
        <f t="shared" ca="1" si="141"/>
        <v>1</v>
      </c>
      <c r="AZ261" s="127" t="b">
        <f t="shared" ca="1" si="142"/>
        <v>1</v>
      </c>
      <c r="BA261" s="127" t="b">
        <f t="shared" ca="1" si="143"/>
        <v>1</v>
      </c>
      <c r="BB261" s="127" t="b">
        <f t="shared" ca="1" si="144"/>
        <v>1</v>
      </c>
      <c r="BC261" s="127" t="b">
        <f t="shared" ca="1" si="145"/>
        <v>1</v>
      </c>
      <c r="BD261" s="127" t="b">
        <f t="shared" ca="1" si="146"/>
        <v>1</v>
      </c>
      <c r="BE261" s="127" t="b">
        <f t="shared" ca="1" si="147"/>
        <v>1</v>
      </c>
      <c r="BF261" s="127" t="b">
        <f t="shared" ca="1" si="148"/>
        <v>1</v>
      </c>
      <c r="BG261" s="129" t="b">
        <f t="shared" si="149"/>
        <v>0</v>
      </c>
    </row>
    <row r="262" spans="1:59" ht="24.95" customHeight="1" x14ac:dyDescent="0.2">
      <c r="A262" s="74"/>
      <c r="B262" s="69"/>
      <c r="C262" s="75"/>
      <c r="D262" s="68"/>
      <c r="E262" s="68"/>
      <c r="F262" s="67"/>
      <c r="G262" s="67"/>
      <c r="H262" s="67"/>
      <c r="I262" s="67"/>
      <c r="J262" s="70"/>
      <c r="K262" s="71"/>
      <c r="L262" s="72"/>
      <c r="M262" s="72"/>
      <c r="N262" s="72"/>
      <c r="O262" s="72"/>
      <c r="P262" s="72"/>
      <c r="Q262" s="72"/>
      <c r="R262" s="72"/>
      <c r="S262" s="73"/>
      <c r="U262" s="125" t="str">
        <f>IF(W262,VLOOKUP(MIN(X262:AO262),'Data Validation (hidden)'!$B$2:$C$20,2,FALSE),IF(COUNTA(B262:S262)&gt;0,"'Scheme Name' missing but values entered in other columns",""))</f>
        <v/>
      </c>
      <c r="W262" s="126" t="b">
        <f t="shared" si="113"/>
        <v>0</v>
      </c>
      <c r="X262" s="127">
        <f t="shared" si="114"/>
        <v>1</v>
      </c>
      <c r="Y262" s="127">
        <f t="shared" si="115"/>
        <v>2</v>
      </c>
      <c r="Z262" s="127">
        <f t="shared" si="116"/>
        <v>3</v>
      </c>
      <c r="AA262" s="127">
        <f t="shared" si="117"/>
        <v>4</v>
      </c>
      <c r="AB262" s="127">
        <f t="shared" si="118"/>
        <v>5</v>
      </c>
      <c r="AC262" s="127" t="str">
        <f t="shared" si="119"/>
        <v/>
      </c>
      <c r="AD262" s="127" t="str">
        <f t="shared" si="120"/>
        <v/>
      </c>
      <c r="AE262" s="127" t="str">
        <f t="shared" si="121"/>
        <v/>
      </c>
      <c r="AF262" s="127" t="str">
        <f t="shared" si="122"/>
        <v/>
      </c>
      <c r="AG262" s="127">
        <f t="shared" si="123"/>
        <v>10</v>
      </c>
      <c r="AH262" s="127">
        <f t="shared" si="124"/>
        <v>11</v>
      </c>
      <c r="AI262" s="127">
        <f t="shared" si="125"/>
        <v>12</v>
      </c>
      <c r="AJ262" s="127">
        <f t="shared" si="126"/>
        <v>13</v>
      </c>
      <c r="AK262" s="127">
        <f t="shared" si="127"/>
        <v>14</v>
      </c>
      <c r="AL262" s="127">
        <f t="shared" si="128"/>
        <v>15</v>
      </c>
      <c r="AM262" s="127">
        <f t="shared" si="129"/>
        <v>16</v>
      </c>
      <c r="AN262" s="128" t="str">
        <f t="shared" si="130"/>
        <v/>
      </c>
      <c r="AO262" s="127">
        <f t="shared" ca="1" si="131"/>
        <v>17</v>
      </c>
      <c r="AP262" s="127" t="b">
        <f t="shared" ca="1" si="132"/>
        <v>1</v>
      </c>
      <c r="AQ262" s="127" t="b">
        <f t="shared" ca="1" si="133"/>
        <v>1</v>
      </c>
      <c r="AR262" s="127" t="b">
        <f t="shared" si="134"/>
        <v>0</v>
      </c>
      <c r="AS262" s="127" t="b">
        <f t="shared" si="135"/>
        <v>0</v>
      </c>
      <c r="AT262" s="127" t="b">
        <f t="shared" ca="1" si="136"/>
        <v>1</v>
      </c>
      <c r="AU262" s="127" t="b">
        <f t="shared" ca="1" si="137"/>
        <v>1</v>
      </c>
      <c r="AV262" s="127" t="b">
        <f t="shared" ca="1" si="138"/>
        <v>1</v>
      </c>
      <c r="AW262" s="127" t="b">
        <f t="shared" ca="1" si="139"/>
        <v>1</v>
      </c>
      <c r="AX262" s="127" t="b">
        <f t="shared" ca="1" si="140"/>
        <v>1</v>
      </c>
      <c r="AY262" s="127" t="b">
        <f t="shared" ca="1" si="141"/>
        <v>1</v>
      </c>
      <c r="AZ262" s="127" t="b">
        <f t="shared" ca="1" si="142"/>
        <v>1</v>
      </c>
      <c r="BA262" s="127" t="b">
        <f t="shared" ca="1" si="143"/>
        <v>1</v>
      </c>
      <c r="BB262" s="127" t="b">
        <f t="shared" ca="1" si="144"/>
        <v>1</v>
      </c>
      <c r="BC262" s="127" t="b">
        <f t="shared" ca="1" si="145"/>
        <v>1</v>
      </c>
      <c r="BD262" s="127" t="b">
        <f t="shared" ca="1" si="146"/>
        <v>1</v>
      </c>
      <c r="BE262" s="127" t="b">
        <f t="shared" ca="1" si="147"/>
        <v>1</v>
      </c>
      <c r="BF262" s="127" t="b">
        <f t="shared" ca="1" si="148"/>
        <v>1</v>
      </c>
      <c r="BG262" s="129" t="b">
        <f t="shared" si="149"/>
        <v>0</v>
      </c>
    </row>
    <row r="263" spans="1:59" ht="24.95" customHeight="1" x14ac:dyDescent="0.2">
      <c r="A263" s="74"/>
      <c r="B263" s="69"/>
      <c r="C263" s="75"/>
      <c r="D263" s="68"/>
      <c r="E263" s="68"/>
      <c r="F263" s="67"/>
      <c r="G263" s="67"/>
      <c r="H263" s="67"/>
      <c r="I263" s="67"/>
      <c r="J263" s="70"/>
      <c r="K263" s="71"/>
      <c r="L263" s="72"/>
      <c r="M263" s="72"/>
      <c r="N263" s="72"/>
      <c r="O263" s="72"/>
      <c r="P263" s="72"/>
      <c r="Q263" s="72"/>
      <c r="R263" s="72"/>
      <c r="S263" s="73"/>
      <c r="U263" s="125" t="str">
        <f>IF(W263,VLOOKUP(MIN(X263:AO263),'Data Validation (hidden)'!$B$2:$C$20,2,FALSE),IF(COUNTA(B263:S263)&gt;0,"'Scheme Name' missing but values entered in other columns",""))</f>
        <v/>
      </c>
      <c r="W263" s="126" t="b">
        <f t="shared" si="113"/>
        <v>0</v>
      </c>
      <c r="X263" s="127">
        <f t="shared" si="114"/>
        <v>1</v>
      </c>
      <c r="Y263" s="127">
        <f t="shared" si="115"/>
        <v>2</v>
      </c>
      <c r="Z263" s="127">
        <f t="shared" si="116"/>
        <v>3</v>
      </c>
      <c r="AA263" s="127">
        <f t="shared" si="117"/>
        <v>4</v>
      </c>
      <c r="AB263" s="127">
        <f t="shared" si="118"/>
        <v>5</v>
      </c>
      <c r="AC263" s="127" t="str">
        <f t="shared" si="119"/>
        <v/>
      </c>
      <c r="AD263" s="127" t="str">
        <f t="shared" si="120"/>
        <v/>
      </c>
      <c r="AE263" s="127" t="str">
        <f t="shared" si="121"/>
        <v/>
      </c>
      <c r="AF263" s="127" t="str">
        <f t="shared" si="122"/>
        <v/>
      </c>
      <c r="AG263" s="127">
        <f t="shared" si="123"/>
        <v>10</v>
      </c>
      <c r="AH263" s="127">
        <f t="shared" si="124"/>
        <v>11</v>
      </c>
      <c r="AI263" s="127">
        <f t="shared" si="125"/>
        <v>12</v>
      </c>
      <c r="AJ263" s="127">
        <f t="shared" si="126"/>
        <v>13</v>
      </c>
      <c r="AK263" s="127">
        <f t="shared" si="127"/>
        <v>14</v>
      </c>
      <c r="AL263" s="127">
        <f t="shared" si="128"/>
        <v>15</v>
      </c>
      <c r="AM263" s="127">
        <f t="shared" si="129"/>
        <v>16</v>
      </c>
      <c r="AN263" s="128" t="str">
        <f t="shared" si="130"/>
        <v/>
      </c>
      <c r="AO263" s="127">
        <f t="shared" ca="1" si="131"/>
        <v>17</v>
      </c>
      <c r="AP263" s="127" t="b">
        <f t="shared" ca="1" si="132"/>
        <v>1</v>
      </c>
      <c r="AQ263" s="127" t="b">
        <f t="shared" ca="1" si="133"/>
        <v>1</v>
      </c>
      <c r="AR263" s="127" t="b">
        <f t="shared" si="134"/>
        <v>0</v>
      </c>
      <c r="AS263" s="127" t="b">
        <f t="shared" si="135"/>
        <v>0</v>
      </c>
      <c r="AT263" s="127" t="b">
        <f t="shared" ca="1" si="136"/>
        <v>1</v>
      </c>
      <c r="AU263" s="127" t="b">
        <f t="shared" ca="1" si="137"/>
        <v>1</v>
      </c>
      <c r="AV263" s="127" t="b">
        <f t="shared" ca="1" si="138"/>
        <v>1</v>
      </c>
      <c r="AW263" s="127" t="b">
        <f t="shared" ca="1" si="139"/>
        <v>1</v>
      </c>
      <c r="AX263" s="127" t="b">
        <f t="shared" ca="1" si="140"/>
        <v>1</v>
      </c>
      <c r="AY263" s="127" t="b">
        <f t="shared" ca="1" si="141"/>
        <v>1</v>
      </c>
      <c r="AZ263" s="127" t="b">
        <f t="shared" ca="1" si="142"/>
        <v>1</v>
      </c>
      <c r="BA263" s="127" t="b">
        <f t="shared" ca="1" si="143"/>
        <v>1</v>
      </c>
      <c r="BB263" s="127" t="b">
        <f t="shared" ca="1" si="144"/>
        <v>1</v>
      </c>
      <c r="BC263" s="127" t="b">
        <f t="shared" ca="1" si="145"/>
        <v>1</v>
      </c>
      <c r="BD263" s="127" t="b">
        <f t="shared" ca="1" si="146"/>
        <v>1</v>
      </c>
      <c r="BE263" s="127" t="b">
        <f t="shared" ca="1" si="147"/>
        <v>1</v>
      </c>
      <c r="BF263" s="127" t="b">
        <f t="shared" ca="1" si="148"/>
        <v>1</v>
      </c>
      <c r="BG263" s="129" t="b">
        <f t="shared" si="149"/>
        <v>0</v>
      </c>
    </row>
    <row r="264" spans="1:59" ht="24.95" customHeight="1" x14ac:dyDescent="0.2">
      <c r="A264" s="74"/>
      <c r="B264" s="69"/>
      <c r="C264" s="75"/>
      <c r="D264" s="68"/>
      <c r="E264" s="68"/>
      <c r="F264" s="67"/>
      <c r="G264" s="67"/>
      <c r="H264" s="67"/>
      <c r="I264" s="67"/>
      <c r="J264" s="70"/>
      <c r="K264" s="71"/>
      <c r="L264" s="72"/>
      <c r="M264" s="72"/>
      <c r="N264" s="72"/>
      <c r="O264" s="72"/>
      <c r="P264" s="72"/>
      <c r="Q264" s="72"/>
      <c r="R264" s="72"/>
      <c r="S264" s="73"/>
      <c r="U264" s="125" t="str">
        <f>IF(W264,VLOOKUP(MIN(X264:AO264),'Data Validation (hidden)'!$B$2:$C$20,2,FALSE),IF(COUNTA(B264:S264)&gt;0,"'Scheme Name' missing but values entered in other columns",""))</f>
        <v/>
      </c>
      <c r="W264" s="126" t="b">
        <f t="shared" si="113"/>
        <v>0</v>
      </c>
      <c r="X264" s="127">
        <f t="shared" si="114"/>
        <v>1</v>
      </c>
      <c r="Y264" s="127">
        <f t="shared" si="115"/>
        <v>2</v>
      </c>
      <c r="Z264" s="127">
        <f t="shared" si="116"/>
        <v>3</v>
      </c>
      <c r="AA264" s="127">
        <f t="shared" si="117"/>
        <v>4</v>
      </c>
      <c r="AB264" s="127">
        <f t="shared" si="118"/>
        <v>5</v>
      </c>
      <c r="AC264" s="127" t="str">
        <f t="shared" si="119"/>
        <v/>
      </c>
      <c r="AD264" s="127" t="str">
        <f t="shared" si="120"/>
        <v/>
      </c>
      <c r="AE264" s="127" t="str">
        <f t="shared" si="121"/>
        <v/>
      </c>
      <c r="AF264" s="127" t="str">
        <f t="shared" si="122"/>
        <v/>
      </c>
      <c r="AG264" s="127">
        <f t="shared" si="123"/>
        <v>10</v>
      </c>
      <c r="AH264" s="127">
        <f t="shared" si="124"/>
        <v>11</v>
      </c>
      <c r="AI264" s="127">
        <f t="shared" si="125"/>
        <v>12</v>
      </c>
      <c r="AJ264" s="127">
        <f t="shared" si="126"/>
        <v>13</v>
      </c>
      <c r="AK264" s="127">
        <f t="shared" si="127"/>
        <v>14</v>
      </c>
      <c r="AL264" s="127">
        <f t="shared" si="128"/>
        <v>15</v>
      </c>
      <c r="AM264" s="127">
        <f t="shared" si="129"/>
        <v>16</v>
      </c>
      <c r="AN264" s="128" t="str">
        <f t="shared" si="130"/>
        <v/>
      </c>
      <c r="AO264" s="127">
        <f t="shared" ca="1" si="131"/>
        <v>17</v>
      </c>
      <c r="AP264" s="127" t="b">
        <f t="shared" ca="1" si="132"/>
        <v>1</v>
      </c>
      <c r="AQ264" s="127" t="b">
        <f t="shared" ca="1" si="133"/>
        <v>1</v>
      </c>
      <c r="AR264" s="127" t="b">
        <f t="shared" si="134"/>
        <v>0</v>
      </c>
      <c r="AS264" s="127" t="b">
        <f t="shared" si="135"/>
        <v>0</v>
      </c>
      <c r="AT264" s="127" t="b">
        <f t="shared" ca="1" si="136"/>
        <v>1</v>
      </c>
      <c r="AU264" s="127" t="b">
        <f t="shared" ca="1" si="137"/>
        <v>1</v>
      </c>
      <c r="AV264" s="127" t="b">
        <f t="shared" ca="1" si="138"/>
        <v>1</v>
      </c>
      <c r="AW264" s="127" t="b">
        <f t="shared" ca="1" si="139"/>
        <v>1</v>
      </c>
      <c r="AX264" s="127" t="b">
        <f t="shared" ca="1" si="140"/>
        <v>1</v>
      </c>
      <c r="AY264" s="127" t="b">
        <f t="shared" ca="1" si="141"/>
        <v>1</v>
      </c>
      <c r="AZ264" s="127" t="b">
        <f t="shared" ca="1" si="142"/>
        <v>1</v>
      </c>
      <c r="BA264" s="127" t="b">
        <f t="shared" ca="1" si="143"/>
        <v>1</v>
      </c>
      <c r="BB264" s="127" t="b">
        <f t="shared" ca="1" si="144"/>
        <v>1</v>
      </c>
      <c r="BC264" s="127" t="b">
        <f t="shared" ca="1" si="145"/>
        <v>1</v>
      </c>
      <c r="BD264" s="127" t="b">
        <f t="shared" ca="1" si="146"/>
        <v>1</v>
      </c>
      <c r="BE264" s="127" t="b">
        <f t="shared" ca="1" si="147"/>
        <v>1</v>
      </c>
      <c r="BF264" s="127" t="b">
        <f t="shared" ca="1" si="148"/>
        <v>1</v>
      </c>
      <c r="BG264" s="129" t="b">
        <f t="shared" si="149"/>
        <v>0</v>
      </c>
    </row>
    <row r="265" spans="1:59" ht="24.95" customHeight="1" x14ac:dyDescent="0.2">
      <c r="A265" s="74"/>
      <c r="B265" s="69"/>
      <c r="C265" s="75"/>
      <c r="D265" s="68"/>
      <c r="E265" s="68"/>
      <c r="F265" s="67"/>
      <c r="G265" s="67"/>
      <c r="H265" s="67"/>
      <c r="I265" s="67"/>
      <c r="J265" s="70"/>
      <c r="K265" s="71"/>
      <c r="L265" s="72"/>
      <c r="M265" s="72"/>
      <c r="N265" s="72"/>
      <c r="O265" s="72"/>
      <c r="P265" s="72"/>
      <c r="Q265" s="72"/>
      <c r="R265" s="72"/>
      <c r="S265" s="73"/>
      <c r="U265" s="125" t="str">
        <f>IF(W265,VLOOKUP(MIN(X265:AO265),'Data Validation (hidden)'!$B$2:$C$20,2,FALSE),IF(COUNTA(B265:S265)&gt;0,"'Scheme Name' missing but values entered in other columns",""))</f>
        <v/>
      </c>
      <c r="W265" s="126" t="b">
        <f t="shared" ref="W265:W328" si="150">A265&lt;&gt;""</f>
        <v>0</v>
      </c>
      <c r="X265" s="127">
        <f t="shared" ref="X265:X328" si="151">IF(B265="",1,"")</f>
        <v>1</v>
      </c>
      <c r="Y265" s="127">
        <f t="shared" ref="Y265:Y328" si="152">IF(D265="",2,"")</f>
        <v>2</v>
      </c>
      <c r="Z265" s="127">
        <f t="shared" ref="Z265:Z328" si="153">IF(E265="",3,"")</f>
        <v>3</v>
      </c>
      <c r="AA265" s="127">
        <f t="shared" ref="AA265:AA328" si="154">IF(F265="",4,"")</f>
        <v>4</v>
      </c>
      <c r="AB265" s="127">
        <f t="shared" ref="AB265:AB328" si="155">IF(G265="",5,"")</f>
        <v>5</v>
      </c>
      <c r="AC265" s="127" t="str">
        <f t="shared" ref="AC265:AC328" si="156">IF(G265=0,"",IF(H265="",6,""))</f>
        <v/>
      </c>
      <c r="AD265" s="127" t="str">
        <f t="shared" ref="AD265:AD328" si="157">IF(G265=0,"",IF(I265="",7,""))</f>
        <v/>
      </c>
      <c r="AE265" s="127" t="str">
        <f t="shared" ref="AE265:AE328" si="158">IF(G265=0,"",IF(J265="",8,""))</f>
        <v/>
      </c>
      <c r="AF265" s="127" t="str">
        <f t="shared" ref="AF265:AF328" si="159">IF(G265=0,"",IF(K265="",9,""))</f>
        <v/>
      </c>
      <c r="AG265" s="127">
        <f t="shared" ref="AG265:AG328" si="160">IF(L265="",10,"")</f>
        <v>10</v>
      </c>
      <c r="AH265" s="127">
        <f t="shared" ref="AH265:AH328" si="161">IF(M265="",11,"")</f>
        <v>11</v>
      </c>
      <c r="AI265" s="127">
        <f t="shared" ref="AI265:AI328" si="162">IF(N265="",12,"")</f>
        <v>12</v>
      </c>
      <c r="AJ265" s="127">
        <f t="shared" ref="AJ265:AJ328" si="163">IF(O265="",13,"")</f>
        <v>13</v>
      </c>
      <c r="AK265" s="127">
        <f t="shared" ref="AK265:AK328" si="164">IF(P265="",14,"")</f>
        <v>14</v>
      </c>
      <c r="AL265" s="127">
        <f t="shared" ref="AL265:AL328" si="165">IF(Q265="",15,"")</f>
        <v>15</v>
      </c>
      <c r="AM265" s="127">
        <f t="shared" ref="AM265:AM328" si="166">IF(R265="",16,"")</f>
        <v>16</v>
      </c>
      <c r="AN265" s="128" t="str">
        <f t="shared" ref="AN265:AN328" si="167">IF(COUNT(X265:AM265)=0,"18","")</f>
        <v/>
      </c>
      <c r="AO265" s="127">
        <f t="shared" ref="AO265:AO328" ca="1" si="168">IF(AND(AP265,AQ265,AR265,AS265,AT265,AU265,AV265,AW265,AX265,AY265,AZ265,BA265,BB265,BC265,BF265)=TRUE,"",17)</f>
        <v>17</v>
      </c>
      <c r="AP265" s="127" t="b">
        <f t="shared" ref="AP265:AP328" ca="1" si="169">IF(CELL("format", A265) = "G",TRUE,FALSE)</f>
        <v>1</v>
      </c>
      <c r="AQ265" s="127" t="b">
        <f t="shared" ref="AQ265:AQ328" ca="1" si="170">IF(CELL("format", B265) = "F0",TRUE,FALSE)</f>
        <v>1</v>
      </c>
      <c r="AR265" s="127" t="b">
        <f t="shared" ref="AR265:AR328" si="171">OR(D265="Open-Ended Scheme",D265="Closed-Ended Scheme",D265="Non-Guernsey Scheme")</f>
        <v>0</v>
      </c>
      <c r="AS265" s="127" t="b">
        <f t="shared" ref="AS265:AS328" si="172">OR(E265="Daily",E265="Weekly",E265="Monthly",E265="Quarterly",E265="Biannually",E265="Annually",E265="Other",E265="N/A",)</f>
        <v>0</v>
      </c>
      <c r="AT265" s="127" t="b">
        <f t="shared" ref="AT265:AT328" ca="1" si="173">IF(CELL("format",F265) = "F0",TRUE,FALSE)</f>
        <v>1</v>
      </c>
      <c r="AU265" s="127" t="b">
        <f t="shared" ref="AU265:AU328" ca="1" si="174">IF(CELL("format",G265) = "F0",TRUE,FALSE)</f>
        <v>1</v>
      </c>
      <c r="AV265" s="127" t="b">
        <f t="shared" ref="AV265:AV328" ca="1" si="175">IF(CELL("format",H265) = "F0",TRUE,FALSE)</f>
        <v>1</v>
      </c>
      <c r="AW265" s="127" t="b">
        <f t="shared" ref="AW265:AW328" ca="1" si="176">IF(CELL("format",I265) = "F0",TRUE,FALSE)</f>
        <v>1</v>
      </c>
      <c r="AX265" s="127" t="b">
        <f t="shared" ref="AX265:AX328" ca="1" si="177">IF(CELL("format",J265) = "F2",TRUE,FALSE)</f>
        <v>1</v>
      </c>
      <c r="AY265" s="127" t="b">
        <f t="shared" ref="AY265:AY328" ca="1" si="178">IF(CELL("format",K265) = "F2",TRUE,FALSE)</f>
        <v>1</v>
      </c>
      <c r="AZ265" s="127" t="b">
        <f t="shared" ref="AZ265:AZ328" ca="1" si="179">IF(CELL("format",L265) = "F0",TRUE,FALSE)</f>
        <v>1</v>
      </c>
      <c r="BA265" s="127" t="b">
        <f t="shared" ref="BA265:BA328" ca="1" si="180">IF(CELL("format",M265) = "F0",TRUE,FALSE)</f>
        <v>1</v>
      </c>
      <c r="BB265" s="127" t="b">
        <f t="shared" ref="BB265:BB328" ca="1" si="181">IF(CELL("format",N265) = "F0",TRUE,FALSE)</f>
        <v>1</v>
      </c>
      <c r="BC265" s="127" t="b">
        <f t="shared" ref="BC265:BC328" ca="1" si="182">IF(CELL("format",O265) = "F0",TRUE,FALSE)</f>
        <v>1</v>
      </c>
      <c r="BD265" s="127" t="b">
        <f t="shared" ref="BD265:BD328" ca="1" si="183">IF(CELL("format",P265) = "F0",TRUE,FALSE)</f>
        <v>1</v>
      </c>
      <c r="BE265" s="127" t="b">
        <f t="shared" ref="BE265:BE328" ca="1" si="184">IF(CELL("format",Q265) = "F0",TRUE,FALSE)</f>
        <v>1</v>
      </c>
      <c r="BF265" s="127" t="b">
        <f t="shared" ref="BF265:BF328" ca="1" si="185">IF(CELL("format",R265) = "F0",TRUE,FALSE)</f>
        <v>1</v>
      </c>
      <c r="BG265" s="129" t="b">
        <f t="shared" ref="BG265:BG328" si="186">IF(U265="",FALSE,IF(U265="OK",FALSE,TRUE))</f>
        <v>0</v>
      </c>
    </row>
    <row r="266" spans="1:59" ht="24.95" customHeight="1" x14ac:dyDescent="0.2">
      <c r="A266" s="74"/>
      <c r="B266" s="69"/>
      <c r="C266" s="75"/>
      <c r="D266" s="68"/>
      <c r="E266" s="68"/>
      <c r="F266" s="67"/>
      <c r="G266" s="67"/>
      <c r="H266" s="67"/>
      <c r="I266" s="67"/>
      <c r="J266" s="70"/>
      <c r="K266" s="71"/>
      <c r="L266" s="72"/>
      <c r="M266" s="72"/>
      <c r="N266" s="72"/>
      <c r="O266" s="72"/>
      <c r="P266" s="72"/>
      <c r="Q266" s="72"/>
      <c r="R266" s="72"/>
      <c r="S266" s="73"/>
      <c r="U266" s="125" t="str">
        <f>IF(W266,VLOOKUP(MIN(X266:AO266),'Data Validation (hidden)'!$B$2:$C$20,2,FALSE),IF(COUNTA(B266:S266)&gt;0,"'Scheme Name' missing but values entered in other columns",""))</f>
        <v/>
      </c>
      <c r="W266" s="126" t="b">
        <f t="shared" si="150"/>
        <v>0</v>
      </c>
      <c r="X266" s="127">
        <f t="shared" si="151"/>
        <v>1</v>
      </c>
      <c r="Y266" s="127">
        <f t="shared" si="152"/>
        <v>2</v>
      </c>
      <c r="Z266" s="127">
        <f t="shared" si="153"/>
        <v>3</v>
      </c>
      <c r="AA266" s="127">
        <f t="shared" si="154"/>
        <v>4</v>
      </c>
      <c r="AB266" s="127">
        <f t="shared" si="155"/>
        <v>5</v>
      </c>
      <c r="AC266" s="127" t="str">
        <f t="shared" si="156"/>
        <v/>
      </c>
      <c r="AD266" s="127" t="str">
        <f t="shared" si="157"/>
        <v/>
      </c>
      <c r="AE266" s="127" t="str">
        <f t="shared" si="158"/>
        <v/>
      </c>
      <c r="AF266" s="127" t="str">
        <f t="shared" si="159"/>
        <v/>
      </c>
      <c r="AG266" s="127">
        <f t="shared" si="160"/>
        <v>10</v>
      </c>
      <c r="AH266" s="127">
        <f t="shared" si="161"/>
        <v>11</v>
      </c>
      <c r="AI266" s="127">
        <f t="shared" si="162"/>
        <v>12</v>
      </c>
      <c r="AJ266" s="127">
        <f t="shared" si="163"/>
        <v>13</v>
      </c>
      <c r="AK266" s="127">
        <f t="shared" si="164"/>
        <v>14</v>
      </c>
      <c r="AL266" s="127">
        <f t="shared" si="165"/>
        <v>15</v>
      </c>
      <c r="AM266" s="127">
        <f t="shared" si="166"/>
        <v>16</v>
      </c>
      <c r="AN266" s="128" t="str">
        <f t="shared" si="167"/>
        <v/>
      </c>
      <c r="AO266" s="127">
        <f t="shared" ca="1" si="168"/>
        <v>17</v>
      </c>
      <c r="AP266" s="127" t="b">
        <f t="shared" ca="1" si="169"/>
        <v>1</v>
      </c>
      <c r="AQ266" s="127" t="b">
        <f t="shared" ca="1" si="170"/>
        <v>1</v>
      </c>
      <c r="AR266" s="127" t="b">
        <f t="shared" si="171"/>
        <v>0</v>
      </c>
      <c r="AS266" s="127" t="b">
        <f t="shared" si="172"/>
        <v>0</v>
      </c>
      <c r="AT266" s="127" t="b">
        <f t="shared" ca="1" si="173"/>
        <v>1</v>
      </c>
      <c r="AU266" s="127" t="b">
        <f t="shared" ca="1" si="174"/>
        <v>1</v>
      </c>
      <c r="AV266" s="127" t="b">
        <f t="shared" ca="1" si="175"/>
        <v>1</v>
      </c>
      <c r="AW266" s="127" t="b">
        <f t="shared" ca="1" si="176"/>
        <v>1</v>
      </c>
      <c r="AX266" s="127" t="b">
        <f t="shared" ca="1" si="177"/>
        <v>1</v>
      </c>
      <c r="AY266" s="127" t="b">
        <f t="shared" ca="1" si="178"/>
        <v>1</v>
      </c>
      <c r="AZ266" s="127" t="b">
        <f t="shared" ca="1" si="179"/>
        <v>1</v>
      </c>
      <c r="BA266" s="127" t="b">
        <f t="shared" ca="1" si="180"/>
        <v>1</v>
      </c>
      <c r="BB266" s="127" t="b">
        <f t="shared" ca="1" si="181"/>
        <v>1</v>
      </c>
      <c r="BC266" s="127" t="b">
        <f t="shared" ca="1" si="182"/>
        <v>1</v>
      </c>
      <c r="BD266" s="127" t="b">
        <f t="shared" ca="1" si="183"/>
        <v>1</v>
      </c>
      <c r="BE266" s="127" t="b">
        <f t="shared" ca="1" si="184"/>
        <v>1</v>
      </c>
      <c r="BF266" s="127" t="b">
        <f t="shared" ca="1" si="185"/>
        <v>1</v>
      </c>
      <c r="BG266" s="129" t="b">
        <f t="shared" si="186"/>
        <v>0</v>
      </c>
    </row>
    <row r="267" spans="1:59" ht="24.95" customHeight="1" x14ac:dyDescent="0.2">
      <c r="A267" s="74"/>
      <c r="B267" s="69"/>
      <c r="C267" s="75"/>
      <c r="D267" s="68"/>
      <c r="E267" s="68"/>
      <c r="F267" s="67"/>
      <c r="G267" s="67"/>
      <c r="H267" s="67"/>
      <c r="I267" s="67"/>
      <c r="J267" s="70"/>
      <c r="K267" s="71"/>
      <c r="L267" s="72"/>
      <c r="M267" s="72"/>
      <c r="N267" s="72"/>
      <c r="O267" s="72"/>
      <c r="P267" s="72"/>
      <c r="Q267" s="72"/>
      <c r="R267" s="72"/>
      <c r="S267" s="73"/>
      <c r="U267" s="125" t="str">
        <f>IF(W267,VLOOKUP(MIN(X267:AO267),'Data Validation (hidden)'!$B$2:$C$20,2,FALSE),IF(COUNTA(B267:S267)&gt;0,"'Scheme Name' missing but values entered in other columns",""))</f>
        <v/>
      </c>
      <c r="W267" s="126" t="b">
        <f t="shared" si="150"/>
        <v>0</v>
      </c>
      <c r="X267" s="127">
        <f t="shared" si="151"/>
        <v>1</v>
      </c>
      <c r="Y267" s="127">
        <f t="shared" si="152"/>
        <v>2</v>
      </c>
      <c r="Z267" s="127">
        <f t="shared" si="153"/>
        <v>3</v>
      </c>
      <c r="AA267" s="127">
        <f t="shared" si="154"/>
        <v>4</v>
      </c>
      <c r="AB267" s="127">
        <f t="shared" si="155"/>
        <v>5</v>
      </c>
      <c r="AC267" s="127" t="str">
        <f t="shared" si="156"/>
        <v/>
      </c>
      <c r="AD267" s="127" t="str">
        <f t="shared" si="157"/>
        <v/>
      </c>
      <c r="AE267" s="127" t="str">
        <f t="shared" si="158"/>
        <v/>
      </c>
      <c r="AF267" s="127" t="str">
        <f t="shared" si="159"/>
        <v/>
      </c>
      <c r="AG267" s="127">
        <f t="shared" si="160"/>
        <v>10</v>
      </c>
      <c r="AH267" s="127">
        <f t="shared" si="161"/>
        <v>11</v>
      </c>
      <c r="AI267" s="127">
        <f t="shared" si="162"/>
        <v>12</v>
      </c>
      <c r="AJ267" s="127">
        <f t="shared" si="163"/>
        <v>13</v>
      </c>
      <c r="AK267" s="127">
        <f t="shared" si="164"/>
        <v>14</v>
      </c>
      <c r="AL267" s="127">
        <f t="shared" si="165"/>
        <v>15</v>
      </c>
      <c r="AM267" s="127">
        <f t="shared" si="166"/>
        <v>16</v>
      </c>
      <c r="AN267" s="128" t="str">
        <f t="shared" si="167"/>
        <v/>
      </c>
      <c r="AO267" s="127">
        <f t="shared" ca="1" si="168"/>
        <v>17</v>
      </c>
      <c r="AP267" s="127" t="b">
        <f t="shared" ca="1" si="169"/>
        <v>1</v>
      </c>
      <c r="AQ267" s="127" t="b">
        <f t="shared" ca="1" si="170"/>
        <v>1</v>
      </c>
      <c r="AR267" s="127" t="b">
        <f t="shared" si="171"/>
        <v>0</v>
      </c>
      <c r="AS267" s="127" t="b">
        <f t="shared" si="172"/>
        <v>0</v>
      </c>
      <c r="AT267" s="127" t="b">
        <f t="shared" ca="1" si="173"/>
        <v>1</v>
      </c>
      <c r="AU267" s="127" t="b">
        <f t="shared" ca="1" si="174"/>
        <v>1</v>
      </c>
      <c r="AV267" s="127" t="b">
        <f t="shared" ca="1" si="175"/>
        <v>1</v>
      </c>
      <c r="AW267" s="127" t="b">
        <f t="shared" ca="1" si="176"/>
        <v>1</v>
      </c>
      <c r="AX267" s="127" t="b">
        <f t="shared" ca="1" si="177"/>
        <v>1</v>
      </c>
      <c r="AY267" s="127" t="b">
        <f t="shared" ca="1" si="178"/>
        <v>1</v>
      </c>
      <c r="AZ267" s="127" t="b">
        <f t="shared" ca="1" si="179"/>
        <v>1</v>
      </c>
      <c r="BA267" s="127" t="b">
        <f t="shared" ca="1" si="180"/>
        <v>1</v>
      </c>
      <c r="BB267" s="127" t="b">
        <f t="shared" ca="1" si="181"/>
        <v>1</v>
      </c>
      <c r="BC267" s="127" t="b">
        <f t="shared" ca="1" si="182"/>
        <v>1</v>
      </c>
      <c r="BD267" s="127" t="b">
        <f t="shared" ca="1" si="183"/>
        <v>1</v>
      </c>
      <c r="BE267" s="127" t="b">
        <f t="shared" ca="1" si="184"/>
        <v>1</v>
      </c>
      <c r="BF267" s="127" t="b">
        <f t="shared" ca="1" si="185"/>
        <v>1</v>
      </c>
      <c r="BG267" s="129" t="b">
        <f t="shared" si="186"/>
        <v>0</v>
      </c>
    </row>
    <row r="268" spans="1:59" ht="24.95" customHeight="1" x14ac:dyDescent="0.2">
      <c r="A268" s="74"/>
      <c r="B268" s="69"/>
      <c r="C268" s="75"/>
      <c r="D268" s="68"/>
      <c r="E268" s="68"/>
      <c r="F268" s="67"/>
      <c r="G268" s="67"/>
      <c r="H268" s="67"/>
      <c r="I268" s="67"/>
      <c r="J268" s="70"/>
      <c r="K268" s="71"/>
      <c r="L268" s="72"/>
      <c r="M268" s="72"/>
      <c r="N268" s="72"/>
      <c r="O268" s="72"/>
      <c r="P268" s="72"/>
      <c r="Q268" s="72"/>
      <c r="R268" s="72"/>
      <c r="S268" s="73"/>
      <c r="U268" s="125" t="str">
        <f>IF(W268,VLOOKUP(MIN(X268:AO268),'Data Validation (hidden)'!$B$2:$C$20,2,FALSE),IF(COUNTA(B268:S268)&gt;0,"'Scheme Name' missing but values entered in other columns",""))</f>
        <v/>
      </c>
      <c r="W268" s="126" t="b">
        <f t="shared" si="150"/>
        <v>0</v>
      </c>
      <c r="X268" s="127">
        <f t="shared" si="151"/>
        <v>1</v>
      </c>
      <c r="Y268" s="127">
        <f t="shared" si="152"/>
        <v>2</v>
      </c>
      <c r="Z268" s="127">
        <f t="shared" si="153"/>
        <v>3</v>
      </c>
      <c r="AA268" s="127">
        <f t="shared" si="154"/>
        <v>4</v>
      </c>
      <c r="AB268" s="127">
        <f t="shared" si="155"/>
        <v>5</v>
      </c>
      <c r="AC268" s="127" t="str">
        <f t="shared" si="156"/>
        <v/>
      </c>
      <c r="AD268" s="127" t="str">
        <f t="shared" si="157"/>
        <v/>
      </c>
      <c r="AE268" s="127" t="str">
        <f t="shared" si="158"/>
        <v/>
      </c>
      <c r="AF268" s="127" t="str">
        <f t="shared" si="159"/>
        <v/>
      </c>
      <c r="AG268" s="127">
        <f t="shared" si="160"/>
        <v>10</v>
      </c>
      <c r="AH268" s="127">
        <f t="shared" si="161"/>
        <v>11</v>
      </c>
      <c r="AI268" s="127">
        <f t="shared" si="162"/>
        <v>12</v>
      </c>
      <c r="AJ268" s="127">
        <f t="shared" si="163"/>
        <v>13</v>
      </c>
      <c r="AK268" s="127">
        <f t="shared" si="164"/>
        <v>14</v>
      </c>
      <c r="AL268" s="127">
        <f t="shared" si="165"/>
        <v>15</v>
      </c>
      <c r="AM268" s="127">
        <f t="shared" si="166"/>
        <v>16</v>
      </c>
      <c r="AN268" s="128" t="str">
        <f t="shared" si="167"/>
        <v/>
      </c>
      <c r="AO268" s="127">
        <f t="shared" ca="1" si="168"/>
        <v>17</v>
      </c>
      <c r="AP268" s="127" t="b">
        <f t="shared" ca="1" si="169"/>
        <v>1</v>
      </c>
      <c r="AQ268" s="127" t="b">
        <f t="shared" ca="1" si="170"/>
        <v>1</v>
      </c>
      <c r="AR268" s="127" t="b">
        <f t="shared" si="171"/>
        <v>0</v>
      </c>
      <c r="AS268" s="127" t="b">
        <f t="shared" si="172"/>
        <v>0</v>
      </c>
      <c r="AT268" s="127" t="b">
        <f t="shared" ca="1" si="173"/>
        <v>1</v>
      </c>
      <c r="AU268" s="127" t="b">
        <f t="shared" ca="1" si="174"/>
        <v>1</v>
      </c>
      <c r="AV268" s="127" t="b">
        <f t="shared" ca="1" si="175"/>
        <v>1</v>
      </c>
      <c r="AW268" s="127" t="b">
        <f t="shared" ca="1" si="176"/>
        <v>1</v>
      </c>
      <c r="AX268" s="127" t="b">
        <f t="shared" ca="1" si="177"/>
        <v>1</v>
      </c>
      <c r="AY268" s="127" t="b">
        <f t="shared" ca="1" si="178"/>
        <v>1</v>
      </c>
      <c r="AZ268" s="127" t="b">
        <f t="shared" ca="1" si="179"/>
        <v>1</v>
      </c>
      <c r="BA268" s="127" t="b">
        <f t="shared" ca="1" si="180"/>
        <v>1</v>
      </c>
      <c r="BB268" s="127" t="b">
        <f t="shared" ca="1" si="181"/>
        <v>1</v>
      </c>
      <c r="BC268" s="127" t="b">
        <f t="shared" ca="1" si="182"/>
        <v>1</v>
      </c>
      <c r="BD268" s="127" t="b">
        <f t="shared" ca="1" si="183"/>
        <v>1</v>
      </c>
      <c r="BE268" s="127" t="b">
        <f t="shared" ca="1" si="184"/>
        <v>1</v>
      </c>
      <c r="BF268" s="127" t="b">
        <f t="shared" ca="1" si="185"/>
        <v>1</v>
      </c>
      <c r="BG268" s="129" t="b">
        <f t="shared" si="186"/>
        <v>0</v>
      </c>
    </row>
    <row r="269" spans="1:59" ht="24.95" customHeight="1" x14ac:dyDescent="0.2">
      <c r="A269" s="74"/>
      <c r="B269" s="69"/>
      <c r="C269" s="75"/>
      <c r="D269" s="68"/>
      <c r="E269" s="68"/>
      <c r="F269" s="67"/>
      <c r="G269" s="67"/>
      <c r="H269" s="67"/>
      <c r="I269" s="67"/>
      <c r="J269" s="70"/>
      <c r="K269" s="71"/>
      <c r="L269" s="72"/>
      <c r="M269" s="72"/>
      <c r="N269" s="72"/>
      <c r="O269" s="72"/>
      <c r="P269" s="72"/>
      <c r="Q269" s="72"/>
      <c r="R269" s="72"/>
      <c r="S269" s="73"/>
      <c r="U269" s="125" t="str">
        <f>IF(W269,VLOOKUP(MIN(X269:AO269),'Data Validation (hidden)'!$B$2:$C$20,2,FALSE),IF(COUNTA(B269:S269)&gt;0,"'Scheme Name' missing but values entered in other columns",""))</f>
        <v/>
      </c>
      <c r="W269" s="126" t="b">
        <f t="shared" si="150"/>
        <v>0</v>
      </c>
      <c r="X269" s="127">
        <f t="shared" si="151"/>
        <v>1</v>
      </c>
      <c r="Y269" s="127">
        <f t="shared" si="152"/>
        <v>2</v>
      </c>
      <c r="Z269" s="127">
        <f t="shared" si="153"/>
        <v>3</v>
      </c>
      <c r="AA269" s="127">
        <f t="shared" si="154"/>
        <v>4</v>
      </c>
      <c r="AB269" s="127">
        <f t="shared" si="155"/>
        <v>5</v>
      </c>
      <c r="AC269" s="127" t="str">
        <f t="shared" si="156"/>
        <v/>
      </c>
      <c r="AD269" s="127" t="str">
        <f t="shared" si="157"/>
        <v/>
      </c>
      <c r="AE269" s="127" t="str">
        <f t="shared" si="158"/>
        <v/>
      </c>
      <c r="AF269" s="127" t="str">
        <f t="shared" si="159"/>
        <v/>
      </c>
      <c r="AG269" s="127">
        <f t="shared" si="160"/>
        <v>10</v>
      </c>
      <c r="AH269" s="127">
        <f t="shared" si="161"/>
        <v>11</v>
      </c>
      <c r="AI269" s="127">
        <f t="shared" si="162"/>
        <v>12</v>
      </c>
      <c r="AJ269" s="127">
        <f t="shared" si="163"/>
        <v>13</v>
      </c>
      <c r="AK269" s="127">
        <f t="shared" si="164"/>
        <v>14</v>
      </c>
      <c r="AL269" s="127">
        <f t="shared" si="165"/>
        <v>15</v>
      </c>
      <c r="AM269" s="127">
        <f t="shared" si="166"/>
        <v>16</v>
      </c>
      <c r="AN269" s="128" t="str">
        <f t="shared" si="167"/>
        <v/>
      </c>
      <c r="AO269" s="127">
        <f t="shared" ca="1" si="168"/>
        <v>17</v>
      </c>
      <c r="AP269" s="127" t="b">
        <f t="shared" ca="1" si="169"/>
        <v>1</v>
      </c>
      <c r="AQ269" s="127" t="b">
        <f t="shared" ca="1" si="170"/>
        <v>1</v>
      </c>
      <c r="AR269" s="127" t="b">
        <f t="shared" si="171"/>
        <v>0</v>
      </c>
      <c r="AS269" s="127" t="b">
        <f t="shared" si="172"/>
        <v>0</v>
      </c>
      <c r="AT269" s="127" t="b">
        <f t="shared" ca="1" si="173"/>
        <v>1</v>
      </c>
      <c r="AU269" s="127" t="b">
        <f t="shared" ca="1" si="174"/>
        <v>1</v>
      </c>
      <c r="AV269" s="127" t="b">
        <f t="shared" ca="1" si="175"/>
        <v>1</v>
      </c>
      <c r="AW269" s="127" t="b">
        <f t="shared" ca="1" si="176"/>
        <v>1</v>
      </c>
      <c r="AX269" s="127" t="b">
        <f t="shared" ca="1" si="177"/>
        <v>1</v>
      </c>
      <c r="AY269" s="127" t="b">
        <f t="shared" ca="1" si="178"/>
        <v>1</v>
      </c>
      <c r="AZ269" s="127" t="b">
        <f t="shared" ca="1" si="179"/>
        <v>1</v>
      </c>
      <c r="BA269" s="127" t="b">
        <f t="shared" ca="1" si="180"/>
        <v>1</v>
      </c>
      <c r="BB269" s="127" t="b">
        <f t="shared" ca="1" si="181"/>
        <v>1</v>
      </c>
      <c r="BC269" s="127" t="b">
        <f t="shared" ca="1" si="182"/>
        <v>1</v>
      </c>
      <c r="BD269" s="127" t="b">
        <f t="shared" ca="1" si="183"/>
        <v>1</v>
      </c>
      <c r="BE269" s="127" t="b">
        <f t="shared" ca="1" si="184"/>
        <v>1</v>
      </c>
      <c r="BF269" s="127" t="b">
        <f t="shared" ca="1" si="185"/>
        <v>1</v>
      </c>
      <c r="BG269" s="129" t="b">
        <f t="shared" si="186"/>
        <v>0</v>
      </c>
    </row>
    <row r="270" spans="1:59" ht="24.95" customHeight="1" x14ac:dyDescent="0.2">
      <c r="A270" s="74"/>
      <c r="B270" s="69"/>
      <c r="C270" s="75"/>
      <c r="D270" s="68"/>
      <c r="E270" s="68"/>
      <c r="F270" s="67"/>
      <c r="G270" s="67"/>
      <c r="H270" s="67"/>
      <c r="I270" s="67"/>
      <c r="J270" s="70"/>
      <c r="K270" s="71"/>
      <c r="L270" s="72"/>
      <c r="M270" s="72"/>
      <c r="N270" s="72"/>
      <c r="O270" s="72"/>
      <c r="P270" s="72"/>
      <c r="Q270" s="72"/>
      <c r="R270" s="72"/>
      <c r="S270" s="73"/>
      <c r="U270" s="125" t="str">
        <f>IF(W270,VLOOKUP(MIN(X270:AO270),'Data Validation (hidden)'!$B$2:$C$20,2,FALSE),IF(COUNTA(B270:S270)&gt;0,"'Scheme Name' missing but values entered in other columns",""))</f>
        <v/>
      </c>
      <c r="W270" s="126" t="b">
        <f t="shared" si="150"/>
        <v>0</v>
      </c>
      <c r="X270" s="127">
        <f t="shared" si="151"/>
        <v>1</v>
      </c>
      <c r="Y270" s="127">
        <f t="shared" si="152"/>
        <v>2</v>
      </c>
      <c r="Z270" s="127">
        <f t="shared" si="153"/>
        <v>3</v>
      </c>
      <c r="AA270" s="127">
        <f t="shared" si="154"/>
        <v>4</v>
      </c>
      <c r="AB270" s="127">
        <f t="shared" si="155"/>
        <v>5</v>
      </c>
      <c r="AC270" s="127" t="str">
        <f t="shared" si="156"/>
        <v/>
      </c>
      <c r="AD270" s="127" t="str">
        <f t="shared" si="157"/>
        <v/>
      </c>
      <c r="AE270" s="127" t="str">
        <f t="shared" si="158"/>
        <v/>
      </c>
      <c r="AF270" s="127" t="str">
        <f t="shared" si="159"/>
        <v/>
      </c>
      <c r="AG270" s="127">
        <f t="shared" si="160"/>
        <v>10</v>
      </c>
      <c r="AH270" s="127">
        <f t="shared" si="161"/>
        <v>11</v>
      </c>
      <c r="AI270" s="127">
        <f t="shared" si="162"/>
        <v>12</v>
      </c>
      <c r="AJ270" s="127">
        <f t="shared" si="163"/>
        <v>13</v>
      </c>
      <c r="AK270" s="127">
        <f t="shared" si="164"/>
        <v>14</v>
      </c>
      <c r="AL270" s="127">
        <f t="shared" si="165"/>
        <v>15</v>
      </c>
      <c r="AM270" s="127">
        <f t="shared" si="166"/>
        <v>16</v>
      </c>
      <c r="AN270" s="128" t="str">
        <f t="shared" si="167"/>
        <v/>
      </c>
      <c r="AO270" s="127">
        <f t="shared" ca="1" si="168"/>
        <v>17</v>
      </c>
      <c r="AP270" s="127" t="b">
        <f t="shared" ca="1" si="169"/>
        <v>1</v>
      </c>
      <c r="AQ270" s="127" t="b">
        <f t="shared" ca="1" si="170"/>
        <v>1</v>
      </c>
      <c r="AR270" s="127" t="b">
        <f t="shared" si="171"/>
        <v>0</v>
      </c>
      <c r="AS270" s="127" t="b">
        <f t="shared" si="172"/>
        <v>0</v>
      </c>
      <c r="AT270" s="127" t="b">
        <f t="shared" ca="1" si="173"/>
        <v>1</v>
      </c>
      <c r="AU270" s="127" t="b">
        <f t="shared" ca="1" si="174"/>
        <v>1</v>
      </c>
      <c r="AV270" s="127" t="b">
        <f t="shared" ca="1" si="175"/>
        <v>1</v>
      </c>
      <c r="AW270" s="127" t="b">
        <f t="shared" ca="1" si="176"/>
        <v>1</v>
      </c>
      <c r="AX270" s="127" t="b">
        <f t="shared" ca="1" si="177"/>
        <v>1</v>
      </c>
      <c r="AY270" s="127" t="b">
        <f t="shared" ca="1" si="178"/>
        <v>1</v>
      </c>
      <c r="AZ270" s="127" t="b">
        <f t="shared" ca="1" si="179"/>
        <v>1</v>
      </c>
      <c r="BA270" s="127" t="b">
        <f t="shared" ca="1" si="180"/>
        <v>1</v>
      </c>
      <c r="BB270" s="127" t="b">
        <f t="shared" ca="1" si="181"/>
        <v>1</v>
      </c>
      <c r="BC270" s="127" t="b">
        <f t="shared" ca="1" si="182"/>
        <v>1</v>
      </c>
      <c r="BD270" s="127" t="b">
        <f t="shared" ca="1" si="183"/>
        <v>1</v>
      </c>
      <c r="BE270" s="127" t="b">
        <f t="shared" ca="1" si="184"/>
        <v>1</v>
      </c>
      <c r="BF270" s="127" t="b">
        <f t="shared" ca="1" si="185"/>
        <v>1</v>
      </c>
      <c r="BG270" s="129" t="b">
        <f t="shared" si="186"/>
        <v>0</v>
      </c>
    </row>
    <row r="271" spans="1:59" ht="24.95" customHeight="1" x14ac:dyDescent="0.2">
      <c r="A271" s="74"/>
      <c r="B271" s="69"/>
      <c r="C271" s="75"/>
      <c r="D271" s="68"/>
      <c r="E271" s="68"/>
      <c r="F271" s="67"/>
      <c r="G271" s="67"/>
      <c r="H271" s="67"/>
      <c r="I271" s="67"/>
      <c r="J271" s="70"/>
      <c r="K271" s="71"/>
      <c r="L271" s="72"/>
      <c r="M271" s="72"/>
      <c r="N271" s="72"/>
      <c r="O271" s="72"/>
      <c r="P271" s="72"/>
      <c r="Q271" s="72"/>
      <c r="R271" s="72"/>
      <c r="S271" s="73"/>
      <c r="U271" s="125" t="str">
        <f>IF(W271,VLOOKUP(MIN(X271:AO271),'Data Validation (hidden)'!$B$2:$C$20,2,FALSE),IF(COUNTA(B271:S271)&gt;0,"'Scheme Name' missing but values entered in other columns",""))</f>
        <v/>
      </c>
      <c r="W271" s="126" t="b">
        <f t="shared" si="150"/>
        <v>0</v>
      </c>
      <c r="X271" s="127">
        <f t="shared" si="151"/>
        <v>1</v>
      </c>
      <c r="Y271" s="127">
        <f t="shared" si="152"/>
        <v>2</v>
      </c>
      <c r="Z271" s="127">
        <f t="shared" si="153"/>
        <v>3</v>
      </c>
      <c r="AA271" s="127">
        <f t="shared" si="154"/>
        <v>4</v>
      </c>
      <c r="AB271" s="127">
        <f t="shared" si="155"/>
        <v>5</v>
      </c>
      <c r="AC271" s="127" t="str">
        <f t="shared" si="156"/>
        <v/>
      </c>
      <c r="AD271" s="127" t="str">
        <f t="shared" si="157"/>
        <v/>
      </c>
      <c r="AE271" s="127" t="str">
        <f t="shared" si="158"/>
        <v/>
      </c>
      <c r="AF271" s="127" t="str">
        <f t="shared" si="159"/>
        <v/>
      </c>
      <c r="AG271" s="127">
        <f t="shared" si="160"/>
        <v>10</v>
      </c>
      <c r="AH271" s="127">
        <f t="shared" si="161"/>
        <v>11</v>
      </c>
      <c r="AI271" s="127">
        <f t="shared" si="162"/>
        <v>12</v>
      </c>
      <c r="AJ271" s="127">
        <f t="shared" si="163"/>
        <v>13</v>
      </c>
      <c r="AK271" s="127">
        <f t="shared" si="164"/>
        <v>14</v>
      </c>
      <c r="AL271" s="127">
        <f t="shared" si="165"/>
        <v>15</v>
      </c>
      <c r="AM271" s="127">
        <f t="shared" si="166"/>
        <v>16</v>
      </c>
      <c r="AN271" s="128" t="str">
        <f t="shared" si="167"/>
        <v/>
      </c>
      <c r="AO271" s="127">
        <f t="shared" ca="1" si="168"/>
        <v>17</v>
      </c>
      <c r="AP271" s="127" t="b">
        <f t="shared" ca="1" si="169"/>
        <v>1</v>
      </c>
      <c r="AQ271" s="127" t="b">
        <f t="shared" ca="1" si="170"/>
        <v>1</v>
      </c>
      <c r="AR271" s="127" t="b">
        <f t="shared" si="171"/>
        <v>0</v>
      </c>
      <c r="AS271" s="127" t="b">
        <f t="shared" si="172"/>
        <v>0</v>
      </c>
      <c r="AT271" s="127" t="b">
        <f t="shared" ca="1" si="173"/>
        <v>1</v>
      </c>
      <c r="AU271" s="127" t="b">
        <f t="shared" ca="1" si="174"/>
        <v>1</v>
      </c>
      <c r="AV271" s="127" t="b">
        <f t="shared" ca="1" si="175"/>
        <v>1</v>
      </c>
      <c r="AW271" s="127" t="b">
        <f t="shared" ca="1" si="176"/>
        <v>1</v>
      </c>
      <c r="AX271" s="127" t="b">
        <f t="shared" ca="1" si="177"/>
        <v>1</v>
      </c>
      <c r="AY271" s="127" t="b">
        <f t="shared" ca="1" si="178"/>
        <v>1</v>
      </c>
      <c r="AZ271" s="127" t="b">
        <f t="shared" ca="1" si="179"/>
        <v>1</v>
      </c>
      <c r="BA271" s="127" t="b">
        <f t="shared" ca="1" si="180"/>
        <v>1</v>
      </c>
      <c r="BB271" s="127" t="b">
        <f t="shared" ca="1" si="181"/>
        <v>1</v>
      </c>
      <c r="BC271" s="127" t="b">
        <f t="shared" ca="1" si="182"/>
        <v>1</v>
      </c>
      <c r="BD271" s="127" t="b">
        <f t="shared" ca="1" si="183"/>
        <v>1</v>
      </c>
      <c r="BE271" s="127" t="b">
        <f t="shared" ca="1" si="184"/>
        <v>1</v>
      </c>
      <c r="BF271" s="127" t="b">
        <f t="shared" ca="1" si="185"/>
        <v>1</v>
      </c>
      <c r="BG271" s="129" t="b">
        <f t="shared" si="186"/>
        <v>0</v>
      </c>
    </row>
    <row r="272" spans="1:59" ht="24.95" customHeight="1" x14ac:dyDescent="0.2">
      <c r="A272" s="74"/>
      <c r="B272" s="69"/>
      <c r="C272" s="75"/>
      <c r="D272" s="68"/>
      <c r="E272" s="68"/>
      <c r="F272" s="67"/>
      <c r="G272" s="67"/>
      <c r="H272" s="67"/>
      <c r="I272" s="67"/>
      <c r="J272" s="70"/>
      <c r="K272" s="71"/>
      <c r="L272" s="72"/>
      <c r="M272" s="72"/>
      <c r="N272" s="72"/>
      <c r="O272" s="72"/>
      <c r="P272" s="72"/>
      <c r="Q272" s="72"/>
      <c r="R272" s="72"/>
      <c r="S272" s="73"/>
      <c r="U272" s="125" t="str">
        <f>IF(W272,VLOOKUP(MIN(X272:AO272),'Data Validation (hidden)'!$B$2:$C$20,2,FALSE),IF(COUNTA(B272:S272)&gt;0,"'Scheme Name' missing but values entered in other columns",""))</f>
        <v/>
      </c>
      <c r="W272" s="126" t="b">
        <f t="shared" si="150"/>
        <v>0</v>
      </c>
      <c r="X272" s="127">
        <f t="shared" si="151"/>
        <v>1</v>
      </c>
      <c r="Y272" s="127">
        <f t="shared" si="152"/>
        <v>2</v>
      </c>
      <c r="Z272" s="127">
        <f t="shared" si="153"/>
        <v>3</v>
      </c>
      <c r="AA272" s="127">
        <f t="shared" si="154"/>
        <v>4</v>
      </c>
      <c r="AB272" s="127">
        <f t="shared" si="155"/>
        <v>5</v>
      </c>
      <c r="AC272" s="127" t="str">
        <f t="shared" si="156"/>
        <v/>
      </c>
      <c r="AD272" s="127" t="str">
        <f t="shared" si="157"/>
        <v/>
      </c>
      <c r="AE272" s="127" t="str">
        <f t="shared" si="158"/>
        <v/>
      </c>
      <c r="AF272" s="127" t="str">
        <f t="shared" si="159"/>
        <v/>
      </c>
      <c r="AG272" s="127">
        <f t="shared" si="160"/>
        <v>10</v>
      </c>
      <c r="AH272" s="127">
        <f t="shared" si="161"/>
        <v>11</v>
      </c>
      <c r="AI272" s="127">
        <f t="shared" si="162"/>
        <v>12</v>
      </c>
      <c r="AJ272" s="127">
        <f t="shared" si="163"/>
        <v>13</v>
      </c>
      <c r="AK272" s="127">
        <f t="shared" si="164"/>
        <v>14</v>
      </c>
      <c r="AL272" s="127">
        <f t="shared" si="165"/>
        <v>15</v>
      </c>
      <c r="AM272" s="127">
        <f t="shared" si="166"/>
        <v>16</v>
      </c>
      <c r="AN272" s="128" t="str">
        <f t="shared" si="167"/>
        <v/>
      </c>
      <c r="AO272" s="127">
        <f t="shared" ca="1" si="168"/>
        <v>17</v>
      </c>
      <c r="AP272" s="127" t="b">
        <f t="shared" ca="1" si="169"/>
        <v>1</v>
      </c>
      <c r="AQ272" s="127" t="b">
        <f t="shared" ca="1" si="170"/>
        <v>1</v>
      </c>
      <c r="AR272" s="127" t="b">
        <f t="shared" si="171"/>
        <v>0</v>
      </c>
      <c r="AS272" s="127" t="b">
        <f t="shared" si="172"/>
        <v>0</v>
      </c>
      <c r="AT272" s="127" t="b">
        <f t="shared" ca="1" si="173"/>
        <v>1</v>
      </c>
      <c r="AU272" s="127" t="b">
        <f t="shared" ca="1" si="174"/>
        <v>1</v>
      </c>
      <c r="AV272" s="127" t="b">
        <f t="shared" ca="1" si="175"/>
        <v>1</v>
      </c>
      <c r="AW272" s="127" t="b">
        <f t="shared" ca="1" si="176"/>
        <v>1</v>
      </c>
      <c r="AX272" s="127" t="b">
        <f t="shared" ca="1" si="177"/>
        <v>1</v>
      </c>
      <c r="AY272" s="127" t="b">
        <f t="shared" ca="1" si="178"/>
        <v>1</v>
      </c>
      <c r="AZ272" s="127" t="b">
        <f t="shared" ca="1" si="179"/>
        <v>1</v>
      </c>
      <c r="BA272" s="127" t="b">
        <f t="shared" ca="1" si="180"/>
        <v>1</v>
      </c>
      <c r="BB272" s="127" t="b">
        <f t="shared" ca="1" si="181"/>
        <v>1</v>
      </c>
      <c r="BC272" s="127" t="b">
        <f t="shared" ca="1" si="182"/>
        <v>1</v>
      </c>
      <c r="BD272" s="127" t="b">
        <f t="shared" ca="1" si="183"/>
        <v>1</v>
      </c>
      <c r="BE272" s="127" t="b">
        <f t="shared" ca="1" si="184"/>
        <v>1</v>
      </c>
      <c r="BF272" s="127" t="b">
        <f t="shared" ca="1" si="185"/>
        <v>1</v>
      </c>
      <c r="BG272" s="129" t="b">
        <f t="shared" si="186"/>
        <v>0</v>
      </c>
    </row>
    <row r="273" spans="1:59" ht="24.95" customHeight="1" x14ac:dyDescent="0.2">
      <c r="A273" s="74"/>
      <c r="B273" s="69"/>
      <c r="C273" s="75"/>
      <c r="D273" s="68"/>
      <c r="E273" s="68"/>
      <c r="F273" s="67"/>
      <c r="G273" s="67"/>
      <c r="H273" s="67"/>
      <c r="I273" s="67"/>
      <c r="J273" s="70"/>
      <c r="K273" s="71"/>
      <c r="L273" s="72"/>
      <c r="M273" s="72"/>
      <c r="N273" s="72"/>
      <c r="O273" s="72"/>
      <c r="P273" s="72"/>
      <c r="Q273" s="72"/>
      <c r="R273" s="72"/>
      <c r="S273" s="73"/>
      <c r="U273" s="125" t="str">
        <f>IF(W273,VLOOKUP(MIN(X273:AO273),'Data Validation (hidden)'!$B$2:$C$20,2,FALSE),IF(COUNTA(B273:S273)&gt;0,"'Scheme Name' missing but values entered in other columns",""))</f>
        <v/>
      </c>
      <c r="W273" s="126" t="b">
        <f t="shared" si="150"/>
        <v>0</v>
      </c>
      <c r="X273" s="127">
        <f t="shared" si="151"/>
        <v>1</v>
      </c>
      <c r="Y273" s="127">
        <f t="shared" si="152"/>
        <v>2</v>
      </c>
      <c r="Z273" s="127">
        <f t="shared" si="153"/>
        <v>3</v>
      </c>
      <c r="AA273" s="127">
        <f t="shared" si="154"/>
        <v>4</v>
      </c>
      <c r="AB273" s="127">
        <f t="shared" si="155"/>
        <v>5</v>
      </c>
      <c r="AC273" s="127" t="str">
        <f t="shared" si="156"/>
        <v/>
      </c>
      <c r="AD273" s="127" t="str">
        <f t="shared" si="157"/>
        <v/>
      </c>
      <c r="AE273" s="127" t="str">
        <f t="shared" si="158"/>
        <v/>
      </c>
      <c r="AF273" s="127" t="str">
        <f t="shared" si="159"/>
        <v/>
      </c>
      <c r="AG273" s="127">
        <f t="shared" si="160"/>
        <v>10</v>
      </c>
      <c r="AH273" s="127">
        <f t="shared" si="161"/>
        <v>11</v>
      </c>
      <c r="AI273" s="127">
        <f t="shared" si="162"/>
        <v>12</v>
      </c>
      <c r="AJ273" s="127">
        <f t="shared" si="163"/>
        <v>13</v>
      </c>
      <c r="AK273" s="127">
        <f t="shared" si="164"/>
        <v>14</v>
      </c>
      <c r="AL273" s="127">
        <f t="shared" si="165"/>
        <v>15</v>
      </c>
      <c r="AM273" s="127">
        <f t="shared" si="166"/>
        <v>16</v>
      </c>
      <c r="AN273" s="128" t="str">
        <f t="shared" si="167"/>
        <v/>
      </c>
      <c r="AO273" s="127">
        <f t="shared" ca="1" si="168"/>
        <v>17</v>
      </c>
      <c r="AP273" s="127" t="b">
        <f t="shared" ca="1" si="169"/>
        <v>1</v>
      </c>
      <c r="AQ273" s="127" t="b">
        <f t="shared" ca="1" si="170"/>
        <v>1</v>
      </c>
      <c r="AR273" s="127" t="b">
        <f t="shared" si="171"/>
        <v>0</v>
      </c>
      <c r="AS273" s="127" t="b">
        <f t="shared" si="172"/>
        <v>0</v>
      </c>
      <c r="AT273" s="127" t="b">
        <f t="shared" ca="1" si="173"/>
        <v>1</v>
      </c>
      <c r="AU273" s="127" t="b">
        <f t="shared" ca="1" si="174"/>
        <v>1</v>
      </c>
      <c r="AV273" s="127" t="b">
        <f t="shared" ca="1" si="175"/>
        <v>1</v>
      </c>
      <c r="AW273" s="127" t="b">
        <f t="shared" ca="1" si="176"/>
        <v>1</v>
      </c>
      <c r="AX273" s="127" t="b">
        <f t="shared" ca="1" si="177"/>
        <v>1</v>
      </c>
      <c r="AY273" s="127" t="b">
        <f t="shared" ca="1" si="178"/>
        <v>1</v>
      </c>
      <c r="AZ273" s="127" t="b">
        <f t="shared" ca="1" si="179"/>
        <v>1</v>
      </c>
      <c r="BA273" s="127" t="b">
        <f t="shared" ca="1" si="180"/>
        <v>1</v>
      </c>
      <c r="BB273" s="127" t="b">
        <f t="shared" ca="1" si="181"/>
        <v>1</v>
      </c>
      <c r="BC273" s="127" t="b">
        <f t="shared" ca="1" si="182"/>
        <v>1</v>
      </c>
      <c r="BD273" s="127" t="b">
        <f t="shared" ca="1" si="183"/>
        <v>1</v>
      </c>
      <c r="BE273" s="127" t="b">
        <f t="shared" ca="1" si="184"/>
        <v>1</v>
      </c>
      <c r="BF273" s="127" t="b">
        <f t="shared" ca="1" si="185"/>
        <v>1</v>
      </c>
      <c r="BG273" s="129" t="b">
        <f t="shared" si="186"/>
        <v>0</v>
      </c>
    </row>
    <row r="274" spans="1:59" ht="24.95" customHeight="1" x14ac:dyDescent="0.2">
      <c r="A274" s="74"/>
      <c r="B274" s="69"/>
      <c r="C274" s="75"/>
      <c r="D274" s="68"/>
      <c r="E274" s="68"/>
      <c r="F274" s="67"/>
      <c r="G274" s="67"/>
      <c r="H274" s="67"/>
      <c r="I274" s="67"/>
      <c r="J274" s="70"/>
      <c r="K274" s="71"/>
      <c r="L274" s="72"/>
      <c r="M274" s="72"/>
      <c r="N274" s="72"/>
      <c r="O274" s="72"/>
      <c r="P274" s="72"/>
      <c r="Q274" s="72"/>
      <c r="R274" s="72"/>
      <c r="S274" s="73"/>
      <c r="U274" s="125" t="str">
        <f>IF(W274,VLOOKUP(MIN(X274:AO274),'Data Validation (hidden)'!$B$2:$C$20,2,FALSE),IF(COUNTA(B274:S274)&gt;0,"'Scheme Name' missing but values entered in other columns",""))</f>
        <v/>
      </c>
      <c r="W274" s="126" t="b">
        <f t="shared" si="150"/>
        <v>0</v>
      </c>
      <c r="X274" s="127">
        <f t="shared" si="151"/>
        <v>1</v>
      </c>
      <c r="Y274" s="127">
        <f t="shared" si="152"/>
        <v>2</v>
      </c>
      <c r="Z274" s="127">
        <f t="shared" si="153"/>
        <v>3</v>
      </c>
      <c r="AA274" s="127">
        <f t="shared" si="154"/>
        <v>4</v>
      </c>
      <c r="AB274" s="127">
        <f t="shared" si="155"/>
        <v>5</v>
      </c>
      <c r="AC274" s="127" t="str">
        <f t="shared" si="156"/>
        <v/>
      </c>
      <c r="AD274" s="127" t="str">
        <f t="shared" si="157"/>
        <v/>
      </c>
      <c r="AE274" s="127" t="str">
        <f t="shared" si="158"/>
        <v/>
      </c>
      <c r="AF274" s="127" t="str">
        <f t="shared" si="159"/>
        <v/>
      </c>
      <c r="AG274" s="127">
        <f t="shared" si="160"/>
        <v>10</v>
      </c>
      <c r="AH274" s="127">
        <f t="shared" si="161"/>
        <v>11</v>
      </c>
      <c r="AI274" s="127">
        <f t="shared" si="162"/>
        <v>12</v>
      </c>
      <c r="AJ274" s="127">
        <f t="shared" si="163"/>
        <v>13</v>
      </c>
      <c r="AK274" s="127">
        <f t="shared" si="164"/>
        <v>14</v>
      </c>
      <c r="AL274" s="127">
        <f t="shared" si="165"/>
        <v>15</v>
      </c>
      <c r="AM274" s="127">
        <f t="shared" si="166"/>
        <v>16</v>
      </c>
      <c r="AN274" s="128" t="str">
        <f t="shared" si="167"/>
        <v/>
      </c>
      <c r="AO274" s="127">
        <f t="shared" ca="1" si="168"/>
        <v>17</v>
      </c>
      <c r="AP274" s="127" t="b">
        <f t="shared" ca="1" si="169"/>
        <v>1</v>
      </c>
      <c r="AQ274" s="127" t="b">
        <f t="shared" ca="1" si="170"/>
        <v>1</v>
      </c>
      <c r="AR274" s="127" t="b">
        <f t="shared" si="171"/>
        <v>0</v>
      </c>
      <c r="AS274" s="127" t="b">
        <f t="shared" si="172"/>
        <v>0</v>
      </c>
      <c r="AT274" s="127" t="b">
        <f t="shared" ca="1" si="173"/>
        <v>1</v>
      </c>
      <c r="AU274" s="127" t="b">
        <f t="shared" ca="1" si="174"/>
        <v>1</v>
      </c>
      <c r="AV274" s="127" t="b">
        <f t="shared" ca="1" si="175"/>
        <v>1</v>
      </c>
      <c r="AW274" s="127" t="b">
        <f t="shared" ca="1" si="176"/>
        <v>1</v>
      </c>
      <c r="AX274" s="127" t="b">
        <f t="shared" ca="1" si="177"/>
        <v>1</v>
      </c>
      <c r="AY274" s="127" t="b">
        <f t="shared" ca="1" si="178"/>
        <v>1</v>
      </c>
      <c r="AZ274" s="127" t="b">
        <f t="shared" ca="1" si="179"/>
        <v>1</v>
      </c>
      <c r="BA274" s="127" t="b">
        <f t="shared" ca="1" si="180"/>
        <v>1</v>
      </c>
      <c r="BB274" s="127" t="b">
        <f t="shared" ca="1" si="181"/>
        <v>1</v>
      </c>
      <c r="BC274" s="127" t="b">
        <f t="shared" ca="1" si="182"/>
        <v>1</v>
      </c>
      <c r="BD274" s="127" t="b">
        <f t="shared" ca="1" si="183"/>
        <v>1</v>
      </c>
      <c r="BE274" s="127" t="b">
        <f t="shared" ca="1" si="184"/>
        <v>1</v>
      </c>
      <c r="BF274" s="127" t="b">
        <f t="shared" ca="1" si="185"/>
        <v>1</v>
      </c>
      <c r="BG274" s="129" t="b">
        <f t="shared" si="186"/>
        <v>0</v>
      </c>
    </row>
    <row r="275" spans="1:59" ht="24.95" customHeight="1" x14ac:dyDescent="0.2">
      <c r="A275" s="74"/>
      <c r="B275" s="69"/>
      <c r="C275" s="75"/>
      <c r="D275" s="68"/>
      <c r="E275" s="68"/>
      <c r="F275" s="67"/>
      <c r="G275" s="67"/>
      <c r="H275" s="67"/>
      <c r="I275" s="67"/>
      <c r="J275" s="70"/>
      <c r="K275" s="71"/>
      <c r="L275" s="72"/>
      <c r="M275" s="72"/>
      <c r="N275" s="72"/>
      <c r="O275" s="72"/>
      <c r="P275" s="72"/>
      <c r="Q275" s="72"/>
      <c r="R275" s="72"/>
      <c r="S275" s="73"/>
      <c r="U275" s="125" t="str">
        <f>IF(W275,VLOOKUP(MIN(X275:AO275),'Data Validation (hidden)'!$B$2:$C$20,2,FALSE),IF(COUNTA(B275:S275)&gt;0,"'Scheme Name' missing but values entered in other columns",""))</f>
        <v/>
      </c>
      <c r="W275" s="126" t="b">
        <f t="shared" si="150"/>
        <v>0</v>
      </c>
      <c r="X275" s="127">
        <f t="shared" si="151"/>
        <v>1</v>
      </c>
      <c r="Y275" s="127">
        <f t="shared" si="152"/>
        <v>2</v>
      </c>
      <c r="Z275" s="127">
        <f t="shared" si="153"/>
        <v>3</v>
      </c>
      <c r="AA275" s="127">
        <f t="shared" si="154"/>
        <v>4</v>
      </c>
      <c r="AB275" s="127">
        <f t="shared" si="155"/>
        <v>5</v>
      </c>
      <c r="AC275" s="127" t="str">
        <f t="shared" si="156"/>
        <v/>
      </c>
      <c r="AD275" s="127" t="str">
        <f t="shared" si="157"/>
        <v/>
      </c>
      <c r="AE275" s="127" t="str">
        <f t="shared" si="158"/>
        <v/>
      </c>
      <c r="AF275" s="127" t="str">
        <f t="shared" si="159"/>
        <v/>
      </c>
      <c r="AG275" s="127">
        <f t="shared" si="160"/>
        <v>10</v>
      </c>
      <c r="AH275" s="127">
        <f t="shared" si="161"/>
        <v>11</v>
      </c>
      <c r="AI275" s="127">
        <f t="shared" si="162"/>
        <v>12</v>
      </c>
      <c r="AJ275" s="127">
        <f t="shared" si="163"/>
        <v>13</v>
      </c>
      <c r="AK275" s="127">
        <f t="shared" si="164"/>
        <v>14</v>
      </c>
      <c r="AL275" s="127">
        <f t="shared" si="165"/>
        <v>15</v>
      </c>
      <c r="AM275" s="127">
        <f t="shared" si="166"/>
        <v>16</v>
      </c>
      <c r="AN275" s="128" t="str">
        <f t="shared" si="167"/>
        <v/>
      </c>
      <c r="AO275" s="127">
        <f t="shared" ca="1" si="168"/>
        <v>17</v>
      </c>
      <c r="AP275" s="127" t="b">
        <f t="shared" ca="1" si="169"/>
        <v>1</v>
      </c>
      <c r="AQ275" s="127" t="b">
        <f t="shared" ca="1" si="170"/>
        <v>1</v>
      </c>
      <c r="AR275" s="127" t="b">
        <f t="shared" si="171"/>
        <v>0</v>
      </c>
      <c r="AS275" s="127" t="b">
        <f t="shared" si="172"/>
        <v>0</v>
      </c>
      <c r="AT275" s="127" t="b">
        <f t="shared" ca="1" si="173"/>
        <v>1</v>
      </c>
      <c r="AU275" s="127" t="b">
        <f t="shared" ca="1" si="174"/>
        <v>1</v>
      </c>
      <c r="AV275" s="127" t="b">
        <f t="shared" ca="1" si="175"/>
        <v>1</v>
      </c>
      <c r="AW275" s="127" t="b">
        <f t="shared" ca="1" si="176"/>
        <v>1</v>
      </c>
      <c r="AX275" s="127" t="b">
        <f t="shared" ca="1" si="177"/>
        <v>1</v>
      </c>
      <c r="AY275" s="127" t="b">
        <f t="shared" ca="1" si="178"/>
        <v>1</v>
      </c>
      <c r="AZ275" s="127" t="b">
        <f t="shared" ca="1" si="179"/>
        <v>1</v>
      </c>
      <c r="BA275" s="127" t="b">
        <f t="shared" ca="1" si="180"/>
        <v>1</v>
      </c>
      <c r="BB275" s="127" t="b">
        <f t="shared" ca="1" si="181"/>
        <v>1</v>
      </c>
      <c r="BC275" s="127" t="b">
        <f t="shared" ca="1" si="182"/>
        <v>1</v>
      </c>
      <c r="BD275" s="127" t="b">
        <f t="shared" ca="1" si="183"/>
        <v>1</v>
      </c>
      <c r="BE275" s="127" t="b">
        <f t="shared" ca="1" si="184"/>
        <v>1</v>
      </c>
      <c r="BF275" s="127" t="b">
        <f t="shared" ca="1" si="185"/>
        <v>1</v>
      </c>
      <c r="BG275" s="129" t="b">
        <f t="shared" si="186"/>
        <v>0</v>
      </c>
    </row>
    <row r="276" spans="1:59" ht="24.95" customHeight="1" x14ac:dyDescent="0.2">
      <c r="A276" s="74"/>
      <c r="B276" s="69"/>
      <c r="C276" s="75"/>
      <c r="D276" s="68"/>
      <c r="E276" s="68"/>
      <c r="F276" s="67"/>
      <c r="G276" s="67"/>
      <c r="H276" s="67"/>
      <c r="I276" s="67"/>
      <c r="J276" s="70"/>
      <c r="K276" s="71"/>
      <c r="L276" s="72"/>
      <c r="M276" s="72"/>
      <c r="N276" s="72"/>
      <c r="O276" s="72"/>
      <c r="P276" s="72"/>
      <c r="Q276" s="72"/>
      <c r="R276" s="72"/>
      <c r="S276" s="73"/>
      <c r="U276" s="125" t="str">
        <f>IF(W276,VLOOKUP(MIN(X276:AO276),'Data Validation (hidden)'!$B$2:$C$20,2,FALSE),IF(COUNTA(B276:S276)&gt;0,"'Scheme Name' missing but values entered in other columns",""))</f>
        <v/>
      </c>
      <c r="W276" s="126" t="b">
        <f t="shared" si="150"/>
        <v>0</v>
      </c>
      <c r="X276" s="127">
        <f t="shared" si="151"/>
        <v>1</v>
      </c>
      <c r="Y276" s="127">
        <f t="shared" si="152"/>
        <v>2</v>
      </c>
      <c r="Z276" s="127">
        <f t="shared" si="153"/>
        <v>3</v>
      </c>
      <c r="AA276" s="127">
        <f t="shared" si="154"/>
        <v>4</v>
      </c>
      <c r="AB276" s="127">
        <f t="shared" si="155"/>
        <v>5</v>
      </c>
      <c r="AC276" s="127" t="str">
        <f t="shared" si="156"/>
        <v/>
      </c>
      <c r="AD276" s="127" t="str">
        <f t="shared" si="157"/>
        <v/>
      </c>
      <c r="AE276" s="127" t="str">
        <f t="shared" si="158"/>
        <v/>
      </c>
      <c r="AF276" s="127" t="str">
        <f t="shared" si="159"/>
        <v/>
      </c>
      <c r="AG276" s="127">
        <f t="shared" si="160"/>
        <v>10</v>
      </c>
      <c r="AH276" s="127">
        <f t="shared" si="161"/>
        <v>11</v>
      </c>
      <c r="AI276" s="127">
        <f t="shared" si="162"/>
        <v>12</v>
      </c>
      <c r="AJ276" s="127">
        <f t="shared" si="163"/>
        <v>13</v>
      </c>
      <c r="AK276" s="127">
        <f t="shared" si="164"/>
        <v>14</v>
      </c>
      <c r="AL276" s="127">
        <f t="shared" si="165"/>
        <v>15</v>
      </c>
      <c r="AM276" s="127">
        <f t="shared" si="166"/>
        <v>16</v>
      </c>
      <c r="AN276" s="128" t="str">
        <f t="shared" si="167"/>
        <v/>
      </c>
      <c r="AO276" s="127">
        <f t="shared" ca="1" si="168"/>
        <v>17</v>
      </c>
      <c r="AP276" s="127" t="b">
        <f t="shared" ca="1" si="169"/>
        <v>1</v>
      </c>
      <c r="AQ276" s="127" t="b">
        <f t="shared" ca="1" si="170"/>
        <v>1</v>
      </c>
      <c r="AR276" s="127" t="b">
        <f t="shared" si="171"/>
        <v>0</v>
      </c>
      <c r="AS276" s="127" t="b">
        <f t="shared" si="172"/>
        <v>0</v>
      </c>
      <c r="AT276" s="127" t="b">
        <f t="shared" ca="1" si="173"/>
        <v>1</v>
      </c>
      <c r="AU276" s="127" t="b">
        <f t="shared" ca="1" si="174"/>
        <v>1</v>
      </c>
      <c r="AV276" s="127" t="b">
        <f t="shared" ca="1" si="175"/>
        <v>1</v>
      </c>
      <c r="AW276" s="127" t="b">
        <f t="shared" ca="1" si="176"/>
        <v>1</v>
      </c>
      <c r="AX276" s="127" t="b">
        <f t="shared" ca="1" si="177"/>
        <v>1</v>
      </c>
      <c r="AY276" s="127" t="b">
        <f t="shared" ca="1" si="178"/>
        <v>1</v>
      </c>
      <c r="AZ276" s="127" t="b">
        <f t="shared" ca="1" si="179"/>
        <v>1</v>
      </c>
      <c r="BA276" s="127" t="b">
        <f t="shared" ca="1" si="180"/>
        <v>1</v>
      </c>
      <c r="BB276" s="127" t="b">
        <f t="shared" ca="1" si="181"/>
        <v>1</v>
      </c>
      <c r="BC276" s="127" t="b">
        <f t="shared" ca="1" si="182"/>
        <v>1</v>
      </c>
      <c r="BD276" s="127" t="b">
        <f t="shared" ca="1" si="183"/>
        <v>1</v>
      </c>
      <c r="BE276" s="127" t="b">
        <f t="shared" ca="1" si="184"/>
        <v>1</v>
      </c>
      <c r="BF276" s="127" t="b">
        <f t="shared" ca="1" si="185"/>
        <v>1</v>
      </c>
      <c r="BG276" s="129" t="b">
        <f t="shared" si="186"/>
        <v>0</v>
      </c>
    </row>
    <row r="277" spans="1:59" ht="24.95" customHeight="1" x14ac:dyDescent="0.2">
      <c r="A277" s="74"/>
      <c r="B277" s="69"/>
      <c r="C277" s="75"/>
      <c r="D277" s="68"/>
      <c r="E277" s="68"/>
      <c r="F277" s="67"/>
      <c r="G277" s="67"/>
      <c r="H277" s="67"/>
      <c r="I277" s="67"/>
      <c r="J277" s="70"/>
      <c r="K277" s="71"/>
      <c r="L277" s="72"/>
      <c r="M277" s="72"/>
      <c r="N277" s="72"/>
      <c r="O277" s="72"/>
      <c r="P277" s="72"/>
      <c r="Q277" s="72"/>
      <c r="R277" s="72"/>
      <c r="S277" s="73"/>
      <c r="U277" s="125" t="str">
        <f>IF(W277,VLOOKUP(MIN(X277:AO277),'Data Validation (hidden)'!$B$2:$C$20,2,FALSE),IF(COUNTA(B277:S277)&gt;0,"'Scheme Name' missing but values entered in other columns",""))</f>
        <v/>
      </c>
      <c r="W277" s="126" t="b">
        <f t="shared" si="150"/>
        <v>0</v>
      </c>
      <c r="X277" s="127">
        <f t="shared" si="151"/>
        <v>1</v>
      </c>
      <c r="Y277" s="127">
        <f t="shared" si="152"/>
        <v>2</v>
      </c>
      <c r="Z277" s="127">
        <f t="shared" si="153"/>
        <v>3</v>
      </c>
      <c r="AA277" s="127">
        <f t="shared" si="154"/>
        <v>4</v>
      </c>
      <c r="AB277" s="127">
        <f t="shared" si="155"/>
        <v>5</v>
      </c>
      <c r="AC277" s="127" t="str">
        <f t="shared" si="156"/>
        <v/>
      </c>
      <c r="AD277" s="127" t="str">
        <f t="shared" si="157"/>
        <v/>
      </c>
      <c r="AE277" s="127" t="str">
        <f t="shared" si="158"/>
        <v/>
      </c>
      <c r="AF277" s="127" t="str">
        <f t="shared" si="159"/>
        <v/>
      </c>
      <c r="AG277" s="127">
        <f t="shared" si="160"/>
        <v>10</v>
      </c>
      <c r="AH277" s="127">
        <f t="shared" si="161"/>
        <v>11</v>
      </c>
      <c r="AI277" s="127">
        <f t="shared" si="162"/>
        <v>12</v>
      </c>
      <c r="AJ277" s="127">
        <f t="shared" si="163"/>
        <v>13</v>
      </c>
      <c r="AK277" s="127">
        <f t="shared" si="164"/>
        <v>14</v>
      </c>
      <c r="AL277" s="127">
        <f t="shared" si="165"/>
        <v>15</v>
      </c>
      <c r="AM277" s="127">
        <f t="shared" si="166"/>
        <v>16</v>
      </c>
      <c r="AN277" s="128" t="str">
        <f t="shared" si="167"/>
        <v/>
      </c>
      <c r="AO277" s="127">
        <f t="shared" ca="1" si="168"/>
        <v>17</v>
      </c>
      <c r="AP277" s="127" t="b">
        <f t="shared" ca="1" si="169"/>
        <v>1</v>
      </c>
      <c r="AQ277" s="127" t="b">
        <f t="shared" ca="1" si="170"/>
        <v>1</v>
      </c>
      <c r="AR277" s="127" t="b">
        <f t="shared" si="171"/>
        <v>0</v>
      </c>
      <c r="AS277" s="127" t="b">
        <f t="shared" si="172"/>
        <v>0</v>
      </c>
      <c r="AT277" s="127" t="b">
        <f t="shared" ca="1" si="173"/>
        <v>1</v>
      </c>
      <c r="AU277" s="127" t="b">
        <f t="shared" ca="1" si="174"/>
        <v>1</v>
      </c>
      <c r="AV277" s="127" t="b">
        <f t="shared" ca="1" si="175"/>
        <v>1</v>
      </c>
      <c r="AW277" s="127" t="b">
        <f t="shared" ca="1" si="176"/>
        <v>1</v>
      </c>
      <c r="AX277" s="127" t="b">
        <f t="shared" ca="1" si="177"/>
        <v>1</v>
      </c>
      <c r="AY277" s="127" t="b">
        <f t="shared" ca="1" si="178"/>
        <v>1</v>
      </c>
      <c r="AZ277" s="127" t="b">
        <f t="shared" ca="1" si="179"/>
        <v>1</v>
      </c>
      <c r="BA277" s="127" t="b">
        <f t="shared" ca="1" si="180"/>
        <v>1</v>
      </c>
      <c r="BB277" s="127" t="b">
        <f t="shared" ca="1" si="181"/>
        <v>1</v>
      </c>
      <c r="BC277" s="127" t="b">
        <f t="shared" ca="1" si="182"/>
        <v>1</v>
      </c>
      <c r="BD277" s="127" t="b">
        <f t="shared" ca="1" si="183"/>
        <v>1</v>
      </c>
      <c r="BE277" s="127" t="b">
        <f t="shared" ca="1" si="184"/>
        <v>1</v>
      </c>
      <c r="BF277" s="127" t="b">
        <f t="shared" ca="1" si="185"/>
        <v>1</v>
      </c>
      <c r="BG277" s="129" t="b">
        <f t="shared" si="186"/>
        <v>0</v>
      </c>
    </row>
    <row r="278" spans="1:59" ht="24.95" customHeight="1" x14ac:dyDescent="0.2">
      <c r="A278" s="74"/>
      <c r="B278" s="69"/>
      <c r="C278" s="75"/>
      <c r="D278" s="68"/>
      <c r="E278" s="68"/>
      <c r="F278" s="67"/>
      <c r="G278" s="67"/>
      <c r="H278" s="67"/>
      <c r="I278" s="67"/>
      <c r="J278" s="70"/>
      <c r="K278" s="71"/>
      <c r="L278" s="72"/>
      <c r="M278" s="72"/>
      <c r="N278" s="72"/>
      <c r="O278" s="72"/>
      <c r="P278" s="72"/>
      <c r="Q278" s="72"/>
      <c r="R278" s="72"/>
      <c r="S278" s="73"/>
      <c r="U278" s="125" t="str">
        <f>IF(W278,VLOOKUP(MIN(X278:AO278),'Data Validation (hidden)'!$B$2:$C$20,2,FALSE),IF(COUNTA(B278:S278)&gt;0,"'Scheme Name' missing but values entered in other columns",""))</f>
        <v/>
      </c>
      <c r="W278" s="126" t="b">
        <f t="shared" si="150"/>
        <v>0</v>
      </c>
      <c r="X278" s="127">
        <f t="shared" si="151"/>
        <v>1</v>
      </c>
      <c r="Y278" s="127">
        <f t="shared" si="152"/>
        <v>2</v>
      </c>
      <c r="Z278" s="127">
        <f t="shared" si="153"/>
        <v>3</v>
      </c>
      <c r="AA278" s="127">
        <f t="shared" si="154"/>
        <v>4</v>
      </c>
      <c r="AB278" s="127">
        <f t="shared" si="155"/>
        <v>5</v>
      </c>
      <c r="AC278" s="127" t="str">
        <f t="shared" si="156"/>
        <v/>
      </c>
      <c r="AD278" s="127" t="str">
        <f t="shared" si="157"/>
        <v/>
      </c>
      <c r="AE278" s="127" t="str">
        <f t="shared" si="158"/>
        <v/>
      </c>
      <c r="AF278" s="127" t="str">
        <f t="shared" si="159"/>
        <v/>
      </c>
      <c r="AG278" s="127">
        <f t="shared" si="160"/>
        <v>10</v>
      </c>
      <c r="AH278" s="127">
        <f t="shared" si="161"/>
        <v>11</v>
      </c>
      <c r="AI278" s="127">
        <f t="shared" si="162"/>
        <v>12</v>
      </c>
      <c r="AJ278" s="127">
        <f t="shared" si="163"/>
        <v>13</v>
      </c>
      <c r="AK278" s="127">
        <f t="shared" si="164"/>
        <v>14</v>
      </c>
      <c r="AL278" s="127">
        <f t="shared" si="165"/>
        <v>15</v>
      </c>
      <c r="AM278" s="127">
        <f t="shared" si="166"/>
        <v>16</v>
      </c>
      <c r="AN278" s="128" t="str">
        <f t="shared" si="167"/>
        <v/>
      </c>
      <c r="AO278" s="127">
        <f t="shared" ca="1" si="168"/>
        <v>17</v>
      </c>
      <c r="AP278" s="127" t="b">
        <f t="shared" ca="1" si="169"/>
        <v>1</v>
      </c>
      <c r="AQ278" s="127" t="b">
        <f t="shared" ca="1" si="170"/>
        <v>1</v>
      </c>
      <c r="AR278" s="127" t="b">
        <f t="shared" si="171"/>
        <v>0</v>
      </c>
      <c r="AS278" s="127" t="b">
        <f t="shared" si="172"/>
        <v>0</v>
      </c>
      <c r="AT278" s="127" t="b">
        <f t="shared" ca="1" si="173"/>
        <v>1</v>
      </c>
      <c r="AU278" s="127" t="b">
        <f t="shared" ca="1" si="174"/>
        <v>1</v>
      </c>
      <c r="AV278" s="127" t="b">
        <f t="shared" ca="1" si="175"/>
        <v>1</v>
      </c>
      <c r="AW278" s="127" t="b">
        <f t="shared" ca="1" si="176"/>
        <v>1</v>
      </c>
      <c r="AX278" s="127" t="b">
        <f t="shared" ca="1" si="177"/>
        <v>1</v>
      </c>
      <c r="AY278" s="127" t="b">
        <f t="shared" ca="1" si="178"/>
        <v>1</v>
      </c>
      <c r="AZ278" s="127" t="b">
        <f t="shared" ca="1" si="179"/>
        <v>1</v>
      </c>
      <c r="BA278" s="127" t="b">
        <f t="shared" ca="1" si="180"/>
        <v>1</v>
      </c>
      <c r="BB278" s="127" t="b">
        <f t="shared" ca="1" si="181"/>
        <v>1</v>
      </c>
      <c r="BC278" s="127" t="b">
        <f t="shared" ca="1" si="182"/>
        <v>1</v>
      </c>
      <c r="BD278" s="127" t="b">
        <f t="shared" ca="1" si="183"/>
        <v>1</v>
      </c>
      <c r="BE278" s="127" t="b">
        <f t="shared" ca="1" si="184"/>
        <v>1</v>
      </c>
      <c r="BF278" s="127" t="b">
        <f t="shared" ca="1" si="185"/>
        <v>1</v>
      </c>
      <c r="BG278" s="129" t="b">
        <f t="shared" si="186"/>
        <v>0</v>
      </c>
    </row>
    <row r="279" spans="1:59" ht="24.95" customHeight="1" x14ac:dyDescent="0.2">
      <c r="A279" s="74"/>
      <c r="B279" s="69"/>
      <c r="C279" s="75"/>
      <c r="D279" s="68"/>
      <c r="E279" s="68"/>
      <c r="F279" s="67"/>
      <c r="G279" s="67"/>
      <c r="H279" s="67"/>
      <c r="I279" s="67"/>
      <c r="J279" s="70"/>
      <c r="K279" s="71"/>
      <c r="L279" s="72"/>
      <c r="M279" s="72"/>
      <c r="N279" s="72"/>
      <c r="O279" s="72"/>
      <c r="P279" s="72"/>
      <c r="Q279" s="72"/>
      <c r="R279" s="72"/>
      <c r="S279" s="73"/>
      <c r="U279" s="125" t="str">
        <f>IF(W279,VLOOKUP(MIN(X279:AO279),'Data Validation (hidden)'!$B$2:$C$20,2,FALSE),IF(COUNTA(B279:S279)&gt;0,"'Scheme Name' missing but values entered in other columns",""))</f>
        <v/>
      </c>
      <c r="W279" s="126" t="b">
        <f t="shared" si="150"/>
        <v>0</v>
      </c>
      <c r="X279" s="127">
        <f t="shared" si="151"/>
        <v>1</v>
      </c>
      <c r="Y279" s="127">
        <f t="shared" si="152"/>
        <v>2</v>
      </c>
      <c r="Z279" s="127">
        <f t="shared" si="153"/>
        <v>3</v>
      </c>
      <c r="AA279" s="127">
        <f t="shared" si="154"/>
        <v>4</v>
      </c>
      <c r="AB279" s="127">
        <f t="shared" si="155"/>
        <v>5</v>
      </c>
      <c r="AC279" s="127" t="str">
        <f t="shared" si="156"/>
        <v/>
      </c>
      <c r="AD279" s="127" t="str">
        <f t="shared" si="157"/>
        <v/>
      </c>
      <c r="AE279" s="127" t="str">
        <f t="shared" si="158"/>
        <v/>
      </c>
      <c r="AF279" s="127" t="str">
        <f t="shared" si="159"/>
        <v/>
      </c>
      <c r="AG279" s="127">
        <f t="shared" si="160"/>
        <v>10</v>
      </c>
      <c r="AH279" s="127">
        <f t="shared" si="161"/>
        <v>11</v>
      </c>
      <c r="AI279" s="127">
        <f t="shared" si="162"/>
        <v>12</v>
      </c>
      <c r="AJ279" s="127">
        <f t="shared" si="163"/>
        <v>13</v>
      </c>
      <c r="AK279" s="127">
        <f t="shared" si="164"/>
        <v>14</v>
      </c>
      <c r="AL279" s="127">
        <f t="shared" si="165"/>
        <v>15</v>
      </c>
      <c r="AM279" s="127">
        <f t="shared" si="166"/>
        <v>16</v>
      </c>
      <c r="AN279" s="128" t="str">
        <f t="shared" si="167"/>
        <v/>
      </c>
      <c r="AO279" s="127">
        <f t="shared" ca="1" si="168"/>
        <v>17</v>
      </c>
      <c r="AP279" s="127" t="b">
        <f t="shared" ca="1" si="169"/>
        <v>1</v>
      </c>
      <c r="AQ279" s="127" t="b">
        <f t="shared" ca="1" si="170"/>
        <v>1</v>
      </c>
      <c r="AR279" s="127" t="b">
        <f t="shared" si="171"/>
        <v>0</v>
      </c>
      <c r="AS279" s="127" t="b">
        <f t="shared" si="172"/>
        <v>0</v>
      </c>
      <c r="AT279" s="127" t="b">
        <f t="shared" ca="1" si="173"/>
        <v>1</v>
      </c>
      <c r="AU279" s="127" t="b">
        <f t="shared" ca="1" si="174"/>
        <v>1</v>
      </c>
      <c r="AV279" s="127" t="b">
        <f t="shared" ca="1" si="175"/>
        <v>1</v>
      </c>
      <c r="AW279" s="127" t="b">
        <f t="shared" ca="1" si="176"/>
        <v>1</v>
      </c>
      <c r="AX279" s="127" t="b">
        <f t="shared" ca="1" si="177"/>
        <v>1</v>
      </c>
      <c r="AY279" s="127" t="b">
        <f t="shared" ca="1" si="178"/>
        <v>1</v>
      </c>
      <c r="AZ279" s="127" t="b">
        <f t="shared" ca="1" si="179"/>
        <v>1</v>
      </c>
      <c r="BA279" s="127" t="b">
        <f t="shared" ca="1" si="180"/>
        <v>1</v>
      </c>
      <c r="BB279" s="127" t="b">
        <f t="shared" ca="1" si="181"/>
        <v>1</v>
      </c>
      <c r="BC279" s="127" t="b">
        <f t="shared" ca="1" si="182"/>
        <v>1</v>
      </c>
      <c r="BD279" s="127" t="b">
        <f t="shared" ca="1" si="183"/>
        <v>1</v>
      </c>
      <c r="BE279" s="127" t="b">
        <f t="shared" ca="1" si="184"/>
        <v>1</v>
      </c>
      <c r="BF279" s="127" t="b">
        <f t="shared" ca="1" si="185"/>
        <v>1</v>
      </c>
      <c r="BG279" s="129" t="b">
        <f t="shared" si="186"/>
        <v>0</v>
      </c>
    </row>
    <row r="280" spans="1:59" ht="24.95" customHeight="1" x14ac:dyDescent="0.2">
      <c r="A280" s="74"/>
      <c r="B280" s="69"/>
      <c r="C280" s="75"/>
      <c r="D280" s="68"/>
      <c r="E280" s="68"/>
      <c r="F280" s="67"/>
      <c r="G280" s="67"/>
      <c r="H280" s="67"/>
      <c r="I280" s="67"/>
      <c r="J280" s="70"/>
      <c r="K280" s="71"/>
      <c r="L280" s="72"/>
      <c r="M280" s="72"/>
      <c r="N280" s="72"/>
      <c r="O280" s="72"/>
      <c r="P280" s="72"/>
      <c r="Q280" s="72"/>
      <c r="R280" s="72"/>
      <c r="S280" s="73"/>
      <c r="U280" s="125" t="str">
        <f>IF(W280,VLOOKUP(MIN(X280:AO280),'Data Validation (hidden)'!$B$2:$C$20,2,FALSE),IF(COUNTA(B280:S280)&gt;0,"'Scheme Name' missing but values entered in other columns",""))</f>
        <v/>
      </c>
      <c r="W280" s="126" t="b">
        <f t="shared" si="150"/>
        <v>0</v>
      </c>
      <c r="X280" s="127">
        <f t="shared" si="151"/>
        <v>1</v>
      </c>
      <c r="Y280" s="127">
        <f t="shared" si="152"/>
        <v>2</v>
      </c>
      <c r="Z280" s="127">
        <f t="shared" si="153"/>
        <v>3</v>
      </c>
      <c r="AA280" s="127">
        <f t="shared" si="154"/>
        <v>4</v>
      </c>
      <c r="AB280" s="127">
        <f t="shared" si="155"/>
        <v>5</v>
      </c>
      <c r="AC280" s="127" t="str">
        <f t="shared" si="156"/>
        <v/>
      </c>
      <c r="AD280" s="127" t="str">
        <f t="shared" si="157"/>
        <v/>
      </c>
      <c r="AE280" s="127" t="str">
        <f t="shared" si="158"/>
        <v/>
      </c>
      <c r="AF280" s="127" t="str">
        <f t="shared" si="159"/>
        <v/>
      </c>
      <c r="AG280" s="127">
        <f t="shared" si="160"/>
        <v>10</v>
      </c>
      <c r="AH280" s="127">
        <f t="shared" si="161"/>
        <v>11</v>
      </c>
      <c r="AI280" s="127">
        <f t="shared" si="162"/>
        <v>12</v>
      </c>
      <c r="AJ280" s="127">
        <f t="shared" si="163"/>
        <v>13</v>
      </c>
      <c r="AK280" s="127">
        <f t="shared" si="164"/>
        <v>14</v>
      </c>
      <c r="AL280" s="127">
        <f t="shared" si="165"/>
        <v>15</v>
      </c>
      <c r="AM280" s="127">
        <f t="shared" si="166"/>
        <v>16</v>
      </c>
      <c r="AN280" s="128" t="str">
        <f t="shared" si="167"/>
        <v/>
      </c>
      <c r="AO280" s="127">
        <f t="shared" ca="1" si="168"/>
        <v>17</v>
      </c>
      <c r="AP280" s="127" t="b">
        <f t="shared" ca="1" si="169"/>
        <v>1</v>
      </c>
      <c r="AQ280" s="127" t="b">
        <f t="shared" ca="1" si="170"/>
        <v>1</v>
      </c>
      <c r="AR280" s="127" t="b">
        <f t="shared" si="171"/>
        <v>0</v>
      </c>
      <c r="AS280" s="127" t="b">
        <f t="shared" si="172"/>
        <v>0</v>
      </c>
      <c r="AT280" s="127" t="b">
        <f t="shared" ca="1" si="173"/>
        <v>1</v>
      </c>
      <c r="AU280" s="127" t="b">
        <f t="shared" ca="1" si="174"/>
        <v>1</v>
      </c>
      <c r="AV280" s="127" t="b">
        <f t="shared" ca="1" si="175"/>
        <v>1</v>
      </c>
      <c r="AW280" s="127" t="b">
        <f t="shared" ca="1" si="176"/>
        <v>1</v>
      </c>
      <c r="AX280" s="127" t="b">
        <f t="shared" ca="1" si="177"/>
        <v>1</v>
      </c>
      <c r="AY280" s="127" t="b">
        <f t="shared" ca="1" si="178"/>
        <v>1</v>
      </c>
      <c r="AZ280" s="127" t="b">
        <f t="shared" ca="1" si="179"/>
        <v>1</v>
      </c>
      <c r="BA280" s="127" t="b">
        <f t="shared" ca="1" si="180"/>
        <v>1</v>
      </c>
      <c r="BB280" s="127" t="b">
        <f t="shared" ca="1" si="181"/>
        <v>1</v>
      </c>
      <c r="BC280" s="127" t="b">
        <f t="shared" ca="1" si="182"/>
        <v>1</v>
      </c>
      <c r="BD280" s="127" t="b">
        <f t="shared" ca="1" si="183"/>
        <v>1</v>
      </c>
      <c r="BE280" s="127" t="b">
        <f t="shared" ca="1" si="184"/>
        <v>1</v>
      </c>
      <c r="BF280" s="127" t="b">
        <f t="shared" ca="1" si="185"/>
        <v>1</v>
      </c>
      <c r="BG280" s="129" t="b">
        <f t="shared" si="186"/>
        <v>0</v>
      </c>
    </row>
    <row r="281" spans="1:59" ht="24.95" customHeight="1" x14ac:dyDescent="0.2">
      <c r="A281" s="74"/>
      <c r="B281" s="69"/>
      <c r="C281" s="75"/>
      <c r="D281" s="68"/>
      <c r="E281" s="68"/>
      <c r="F281" s="67"/>
      <c r="G281" s="67"/>
      <c r="H281" s="67"/>
      <c r="I281" s="67"/>
      <c r="J281" s="70"/>
      <c r="K281" s="71"/>
      <c r="L281" s="72"/>
      <c r="M281" s="72"/>
      <c r="N281" s="72"/>
      <c r="O281" s="72"/>
      <c r="P281" s="72"/>
      <c r="Q281" s="72"/>
      <c r="R281" s="72"/>
      <c r="S281" s="73"/>
      <c r="U281" s="125" t="str">
        <f>IF(W281,VLOOKUP(MIN(X281:AO281),'Data Validation (hidden)'!$B$2:$C$20,2,FALSE),IF(COUNTA(B281:S281)&gt;0,"'Scheme Name' missing but values entered in other columns",""))</f>
        <v/>
      </c>
      <c r="W281" s="126" t="b">
        <f t="shared" si="150"/>
        <v>0</v>
      </c>
      <c r="X281" s="127">
        <f t="shared" si="151"/>
        <v>1</v>
      </c>
      <c r="Y281" s="127">
        <f t="shared" si="152"/>
        <v>2</v>
      </c>
      <c r="Z281" s="127">
        <f t="shared" si="153"/>
        <v>3</v>
      </c>
      <c r="AA281" s="127">
        <f t="shared" si="154"/>
        <v>4</v>
      </c>
      <c r="AB281" s="127">
        <f t="shared" si="155"/>
        <v>5</v>
      </c>
      <c r="AC281" s="127" t="str">
        <f t="shared" si="156"/>
        <v/>
      </c>
      <c r="AD281" s="127" t="str">
        <f t="shared" si="157"/>
        <v/>
      </c>
      <c r="AE281" s="127" t="str">
        <f t="shared" si="158"/>
        <v/>
      </c>
      <c r="AF281" s="127" t="str">
        <f t="shared" si="159"/>
        <v/>
      </c>
      <c r="AG281" s="127">
        <f t="shared" si="160"/>
        <v>10</v>
      </c>
      <c r="AH281" s="127">
        <f t="shared" si="161"/>
        <v>11</v>
      </c>
      <c r="AI281" s="127">
        <f t="shared" si="162"/>
        <v>12</v>
      </c>
      <c r="AJ281" s="127">
        <f t="shared" si="163"/>
        <v>13</v>
      </c>
      <c r="AK281" s="127">
        <f t="shared" si="164"/>
        <v>14</v>
      </c>
      <c r="AL281" s="127">
        <f t="shared" si="165"/>
        <v>15</v>
      </c>
      <c r="AM281" s="127">
        <f t="shared" si="166"/>
        <v>16</v>
      </c>
      <c r="AN281" s="128" t="str">
        <f t="shared" si="167"/>
        <v/>
      </c>
      <c r="AO281" s="127">
        <f t="shared" ca="1" si="168"/>
        <v>17</v>
      </c>
      <c r="AP281" s="127" t="b">
        <f t="shared" ca="1" si="169"/>
        <v>1</v>
      </c>
      <c r="AQ281" s="127" t="b">
        <f t="shared" ca="1" si="170"/>
        <v>1</v>
      </c>
      <c r="AR281" s="127" t="b">
        <f t="shared" si="171"/>
        <v>0</v>
      </c>
      <c r="AS281" s="127" t="b">
        <f t="shared" si="172"/>
        <v>0</v>
      </c>
      <c r="AT281" s="127" t="b">
        <f t="shared" ca="1" si="173"/>
        <v>1</v>
      </c>
      <c r="AU281" s="127" t="b">
        <f t="shared" ca="1" si="174"/>
        <v>1</v>
      </c>
      <c r="AV281" s="127" t="b">
        <f t="shared" ca="1" si="175"/>
        <v>1</v>
      </c>
      <c r="AW281" s="127" t="b">
        <f t="shared" ca="1" si="176"/>
        <v>1</v>
      </c>
      <c r="AX281" s="127" t="b">
        <f t="shared" ca="1" si="177"/>
        <v>1</v>
      </c>
      <c r="AY281" s="127" t="b">
        <f t="shared" ca="1" si="178"/>
        <v>1</v>
      </c>
      <c r="AZ281" s="127" t="b">
        <f t="shared" ca="1" si="179"/>
        <v>1</v>
      </c>
      <c r="BA281" s="127" t="b">
        <f t="shared" ca="1" si="180"/>
        <v>1</v>
      </c>
      <c r="BB281" s="127" t="b">
        <f t="shared" ca="1" si="181"/>
        <v>1</v>
      </c>
      <c r="BC281" s="127" t="b">
        <f t="shared" ca="1" si="182"/>
        <v>1</v>
      </c>
      <c r="BD281" s="127" t="b">
        <f t="shared" ca="1" si="183"/>
        <v>1</v>
      </c>
      <c r="BE281" s="127" t="b">
        <f t="shared" ca="1" si="184"/>
        <v>1</v>
      </c>
      <c r="BF281" s="127" t="b">
        <f t="shared" ca="1" si="185"/>
        <v>1</v>
      </c>
      <c r="BG281" s="129" t="b">
        <f t="shared" si="186"/>
        <v>0</v>
      </c>
    </row>
    <row r="282" spans="1:59" ht="24.95" customHeight="1" x14ac:dyDescent="0.2">
      <c r="A282" s="74"/>
      <c r="B282" s="69"/>
      <c r="C282" s="75"/>
      <c r="D282" s="68"/>
      <c r="E282" s="68"/>
      <c r="F282" s="67"/>
      <c r="G282" s="67"/>
      <c r="H282" s="67"/>
      <c r="I282" s="67"/>
      <c r="J282" s="70"/>
      <c r="K282" s="71"/>
      <c r="L282" s="72"/>
      <c r="M282" s="72"/>
      <c r="N282" s="72"/>
      <c r="O282" s="72"/>
      <c r="P282" s="72"/>
      <c r="Q282" s="72"/>
      <c r="R282" s="72"/>
      <c r="S282" s="73"/>
      <c r="U282" s="125" t="str">
        <f>IF(W282,VLOOKUP(MIN(X282:AO282),'Data Validation (hidden)'!$B$2:$C$20,2,FALSE),IF(COUNTA(B282:S282)&gt;0,"'Scheme Name' missing but values entered in other columns",""))</f>
        <v/>
      </c>
      <c r="W282" s="126" t="b">
        <f t="shared" si="150"/>
        <v>0</v>
      </c>
      <c r="X282" s="127">
        <f t="shared" si="151"/>
        <v>1</v>
      </c>
      <c r="Y282" s="127">
        <f t="shared" si="152"/>
        <v>2</v>
      </c>
      <c r="Z282" s="127">
        <f t="shared" si="153"/>
        <v>3</v>
      </c>
      <c r="AA282" s="127">
        <f t="shared" si="154"/>
        <v>4</v>
      </c>
      <c r="AB282" s="127">
        <f t="shared" si="155"/>
        <v>5</v>
      </c>
      <c r="AC282" s="127" t="str">
        <f t="shared" si="156"/>
        <v/>
      </c>
      <c r="AD282" s="127" t="str">
        <f t="shared" si="157"/>
        <v/>
      </c>
      <c r="AE282" s="127" t="str">
        <f t="shared" si="158"/>
        <v/>
      </c>
      <c r="AF282" s="127" t="str">
        <f t="shared" si="159"/>
        <v/>
      </c>
      <c r="AG282" s="127">
        <f t="shared" si="160"/>
        <v>10</v>
      </c>
      <c r="AH282" s="127">
        <f t="shared" si="161"/>
        <v>11</v>
      </c>
      <c r="AI282" s="127">
        <f t="shared" si="162"/>
        <v>12</v>
      </c>
      <c r="AJ282" s="127">
        <f t="shared" si="163"/>
        <v>13</v>
      </c>
      <c r="AK282" s="127">
        <f t="shared" si="164"/>
        <v>14</v>
      </c>
      <c r="AL282" s="127">
        <f t="shared" si="165"/>
        <v>15</v>
      </c>
      <c r="AM282" s="127">
        <f t="shared" si="166"/>
        <v>16</v>
      </c>
      <c r="AN282" s="128" t="str">
        <f t="shared" si="167"/>
        <v/>
      </c>
      <c r="AO282" s="127">
        <f t="shared" ca="1" si="168"/>
        <v>17</v>
      </c>
      <c r="AP282" s="127" t="b">
        <f t="shared" ca="1" si="169"/>
        <v>1</v>
      </c>
      <c r="AQ282" s="127" t="b">
        <f t="shared" ca="1" si="170"/>
        <v>1</v>
      </c>
      <c r="AR282" s="127" t="b">
        <f t="shared" si="171"/>
        <v>0</v>
      </c>
      <c r="AS282" s="127" t="b">
        <f t="shared" si="172"/>
        <v>0</v>
      </c>
      <c r="AT282" s="127" t="b">
        <f t="shared" ca="1" si="173"/>
        <v>1</v>
      </c>
      <c r="AU282" s="127" t="b">
        <f t="shared" ca="1" si="174"/>
        <v>1</v>
      </c>
      <c r="AV282" s="127" t="b">
        <f t="shared" ca="1" si="175"/>
        <v>1</v>
      </c>
      <c r="AW282" s="127" t="b">
        <f t="shared" ca="1" si="176"/>
        <v>1</v>
      </c>
      <c r="AX282" s="127" t="b">
        <f t="shared" ca="1" si="177"/>
        <v>1</v>
      </c>
      <c r="AY282" s="127" t="b">
        <f t="shared" ca="1" si="178"/>
        <v>1</v>
      </c>
      <c r="AZ282" s="127" t="b">
        <f t="shared" ca="1" si="179"/>
        <v>1</v>
      </c>
      <c r="BA282" s="127" t="b">
        <f t="shared" ca="1" si="180"/>
        <v>1</v>
      </c>
      <c r="BB282" s="127" t="b">
        <f t="shared" ca="1" si="181"/>
        <v>1</v>
      </c>
      <c r="BC282" s="127" t="b">
        <f t="shared" ca="1" si="182"/>
        <v>1</v>
      </c>
      <c r="BD282" s="127" t="b">
        <f t="shared" ca="1" si="183"/>
        <v>1</v>
      </c>
      <c r="BE282" s="127" t="b">
        <f t="shared" ca="1" si="184"/>
        <v>1</v>
      </c>
      <c r="BF282" s="127" t="b">
        <f t="shared" ca="1" si="185"/>
        <v>1</v>
      </c>
      <c r="BG282" s="129" t="b">
        <f t="shared" si="186"/>
        <v>0</v>
      </c>
    </row>
    <row r="283" spans="1:59" ht="24.95" customHeight="1" x14ac:dyDescent="0.2">
      <c r="A283" s="74"/>
      <c r="B283" s="69"/>
      <c r="C283" s="75"/>
      <c r="D283" s="68"/>
      <c r="E283" s="68"/>
      <c r="F283" s="67"/>
      <c r="G283" s="67"/>
      <c r="H283" s="67"/>
      <c r="I283" s="67"/>
      <c r="J283" s="70"/>
      <c r="K283" s="71"/>
      <c r="L283" s="72"/>
      <c r="M283" s="72"/>
      <c r="N283" s="72"/>
      <c r="O283" s="72"/>
      <c r="P283" s="72"/>
      <c r="Q283" s="72"/>
      <c r="R283" s="72"/>
      <c r="S283" s="73"/>
      <c r="U283" s="125" t="str">
        <f>IF(W283,VLOOKUP(MIN(X283:AO283),'Data Validation (hidden)'!$B$2:$C$20,2,FALSE),IF(COUNTA(B283:S283)&gt;0,"'Scheme Name' missing but values entered in other columns",""))</f>
        <v/>
      </c>
      <c r="W283" s="126" t="b">
        <f t="shared" si="150"/>
        <v>0</v>
      </c>
      <c r="X283" s="127">
        <f t="shared" si="151"/>
        <v>1</v>
      </c>
      <c r="Y283" s="127">
        <f t="shared" si="152"/>
        <v>2</v>
      </c>
      <c r="Z283" s="127">
        <f t="shared" si="153"/>
        <v>3</v>
      </c>
      <c r="AA283" s="127">
        <f t="shared" si="154"/>
        <v>4</v>
      </c>
      <c r="AB283" s="127">
        <f t="shared" si="155"/>
        <v>5</v>
      </c>
      <c r="AC283" s="127" t="str">
        <f t="shared" si="156"/>
        <v/>
      </c>
      <c r="AD283" s="127" t="str">
        <f t="shared" si="157"/>
        <v/>
      </c>
      <c r="AE283" s="127" t="str">
        <f t="shared" si="158"/>
        <v/>
      </c>
      <c r="AF283" s="127" t="str">
        <f t="shared" si="159"/>
        <v/>
      </c>
      <c r="AG283" s="127">
        <f t="shared" si="160"/>
        <v>10</v>
      </c>
      <c r="AH283" s="127">
        <f t="shared" si="161"/>
        <v>11</v>
      </c>
      <c r="AI283" s="127">
        <f t="shared" si="162"/>
        <v>12</v>
      </c>
      <c r="AJ283" s="127">
        <f t="shared" si="163"/>
        <v>13</v>
      </c>
      <c r="AK283" s="127">
        <f t="shared" si="164"/>
        <v>14</v>
      </c>
      <c r="AL283" s="127">
        <f t="shared" si="165"/>
        <v>15</v>
      </c>
      <c r="AM283" s="127">
        <f t="shared" si="166"/>
        <v>16</v>
      </c>
      <c r="AN283" s="128" t="str">
        <f t="shared" si="167"/>
        <v/>
      </c>
      <c r="AO283" s="127">
        <f t="shared" ca="1" si="168"/>
        <v>17</v>
      </c>
      <c r="AP283" s="127" t="b">
        <f t="shared" ca="1" si="169"/>
        <v>1</v>
      </c>
      <c r="AQ283" s="127" t="b">
        <f t="shared" ca="1" si="170"/>
        <v>1</v>
      </c>
      <c r="AR283" s="127" t="b">
        <f t="shared" si="171"/>
        <v>0</v>
      </c>
      <c r="AS283" s="127" t="b">
        <f t="shared" si="172"/>
        <v>0</v>
      </c>
      <c r="AT283" s="127" t="b">
        <f t="shared" ca="1" si="173"/>
        <v>1</v>
      </c>
      <c r="AU283" s="127" t="b">
        <f t="shared" ca="1" si="174"/>
        <v>1</v>
      </c>
      <c r="AV283" s="127" t="b">
        <f t="shared" ca="1" si="175"/>
        <v>1</v>
      </c>
      <c r="AW283" s="127" t="b">
        <f t="shared" ca="1" si="176"/>
        <v>1</v>
      </c>
      <c r="AX283" s="127" t="b">
        <f t="shared" ca="1" si="177"/>
        <v>1</v>
      </c>
      <c r="AY283" s="127" t="b">
        <f t="shared" ca="1" si="178"/>
        <v>1</v>
      </c>
      <c r="AZ283" s="127" t="b">
        <f t="shared" ca="1" si="179"/>
        <v>1</v>
      </c>
      <c r="BA283" s="127" t="b">
        <f t="shared" ca="1" si="180"/>
        <v>1</v>
      </c>
      <c r="BB283" s="127" t="b">
        <f t="shared" ca="1" si="181"/>
        <v>1</v>
      </c>
      <c r="BC283" s="127" t="b">
        <f t="shared" ca="1" si="182"/>
        <v>1</v>
      </c>
      <c r="BD283" s="127" t="b">
        <f t="shared" ca="1" si="183"/>
        <v>1</v>
      </c>
      <c r="BE283" s="127" t="b">
        <f t="shared" ca="1" si="184"/>
        <v>1</v>
      </c>
      <c r="BF283" s="127" t="b">
        <f t="shared" ca="1" si="185"/>
        <v>1</v>
      </c>
      <c r="BG283" s="129" t="b">
        <f t="shared" si="186"/>
        <v>0</v>
      </c>
    </row>
    <row r="284" spans="1:59" ht="24.95" customHeight="1" x14ac:dyDescent="0.2">
      <c r="A284" s="74"/>
      <c r="B284" s="69"/>
      <c r="C284" s="75"/>
      <c r="D284" s="68"/>
      <c r="E284" s="68"/>
      <c r="F284" s="67"/>
      <c r="G284" s="67"/>
      <c r="H284" s="67"/>
      <c r="I284" s="67"/>
      <c r="J284" s="70"/>
      <c r="K284" s="71"/>
      <c r="L284" s="72"/>
      <c r="M284" s="72"/>
      <c r="N284" s="72"/>
      <c r="O284" s="72"/>
      <c r="P284" s="72"/>
      <c r="Q284" s="72"/>
      <c r="R284" s="72"/>
      <c r="S284" s="73"/>
      <c r="U284" s="125" t="str">
        <f>IF(W284,VLOOKUP(MIN(X284:AO284),'Data Validation (hidden)'!$B$2:$C$20,2,FALSE),IF(COUNTA(B284:S284)&gt;0,"'Scheme Name' missing but values entered in other columns",""))</f>
        <v/>
      </c>
      <c r="W284" s="126" t="b">
        <f t="shared" si="150"/>
        <v>0</v>
      </c>
      <c r="X284" s="127">
        <f t="shared" si="151"/>
        <v>1</v>
      </c>
      <c r="Y284" s="127">
        <f t="shared" si="152"/>
        <v>2</v>
      </c>
      <c r="Z284" s="127">
        <f t="shared" si="153"/>
        <v>3</v>
      </c>
      <c r="AA284" s="127">
        <f t="shared" si="154"/>
        <v>4</v>
      </c>
      <c r="AB284" s="127">
        <f t="shared" si="155"/>
        <v>5</v>
      </c>
      <c r="AC284" s="127" t="str">
        <f t="shared" si="156"/>
        <v/>
      </c>
      <c r="AD284" s="127" t="str">
        <f t="shared" si="157"/>
        <v/>
      </c>
      <c r="AE284" s="127" t="str">
        <f t="shared" si="158"/>
        <v/>
      </c>
      <c r="AF284" s="127" t="str">
        <f t="shared" si="159"/>
        <v/>
      </c>
      <c r="AG284" s="127">
        <f t="shared" si="160"/>
        <v>10</v>
      </c>
      <c r="AH284" s="127">
        <f t="shared" si="161"/>
        <v>11</v>
      </c>
      <c r="AI284" s="127">
        <f t="shared" si="162"/>
        <v>12</v>
      </c>
      <c r="AJ284" s="127">
        <f t="shared" si="163"/>
        <v>13</v>
      </c>
      <c r="AK284" s="127">
        <f t="shared" si="164"/>
        <v>14</v>
      </c>
      <c r="AL284" s="127">
        <f t="shared" si="165"/>
        <v>15</v>
      </c>
      <c r="AM284" s="127">
        <f t="shared" si="166"/>
        <v>16</v>
      </c>
      <c r="AN284" s="128" t="str">
        <f t="shared" si="167"/>
        <v/>
      </c>
      <c r="AO284" s="127">
        <f t="shared" ca="1" si="168"/>
        <v>17</v>
      </c>
      <c r="AP284" s="127" t="b">
        <f t="shared" ca="1" si="169"/>
        <v>1</v>
      </c>
      <c r="AQ284" s="127" t="b">
        <f t="shared" ca="1" si="170"/>
        <v>1</v>
      </c>
      <c r="AR284" s="127" t="b">
        <f t="shared" si="171"/>
        <v>0</v>
      </c>
      <c r="AS284" s="127" t="b">
        <f t="shared" si="172"/>
        <v>0</v>
      </c>
      <c r="AT284" s="127" t="b">
        <f t="shared" ca="1" si="173"/>
        <v>1</v>
      </c>
      <c r="AU284" s="127" t="b">
        <f t="shared" ca="1" si="174"/>
        <v>1</v>
      </c>
      <c r="AV284" s="127" t="b">
        <f t="shared" ca="1" si="175"/>
        <v>1</v>
      </c>
      <c r="AW284" s="127" t="b">
        <f t="shared" ca="1" si="176"/>
        <v>1</v>
      </c>
      <c r="AX284" s="127" t="b">
        <f t="shared" ca="1" si="177"/>
        <v>1</v>
      </c>
      <c r="AY284" s="127" t="b">
        <f t="shared" ca="1" si="178"/>
        <v>1</v>
      </c>
      <c r="AZ284" s="127" t="b">
        <f t="shared" ca="1" si="179"/>
        <v>1</v>
      </c>
      <c r="BA284" s="127" t="b">
        <f t="shared" ca="1" si="180"/>
        <v>1</v>
      </c>
      <c r="BB284" s="127" t="b">
        <f t="shared" ca="1" si="181"/>
        <v>1</v>
      </c>
      <c r="BC284" s="127" t="b">
        <f t="shared" ca="1" si="182"/>
        <v>1</v>
      </c>
      <c r="BD284" s="127" t="b">
        <f t="shared" ca="1" si="183"/>
        <v>1</v>
      </c>
      <c r="BE284" s="127" t="b">
        <f t="shared" ca="1" si="184"/>
        <v>1</v>
      </c>
      <c r="BF284" s="127" t="b">
        <f t="shared" ca="1" si="185"/>
        <v>1</v>
      </c>
      <c r="BG284" s="129" t="b">
        <f t="shared" si="186"/>
        <v>0</v>
      </c>
    </row>
    <row r="285" spans="1:59" ht="24.95" customHeight="1" x14ac:dyDescent="0.2">
      <c r="A285" s="74"/>
      <c r="B285" s="69"/>
      <c r="C285" s="75"/>
      <c r="D285" s="68"/>
      <c r="E285" s="68"/>
      <c r="F285" s="67"/>
      <c r="G285" s="67"/>
      <c r="H285" s="67"/>
      <c r="I285" s="67"/>
      <c r="J285" s="70"/>
      <c r="K285" s="71"/>
      <c r="L285" s="72"/>
      <c r="M285" s="72"/>
      <c r="N285" s="72"/>
      <c r="O285" s="72"/>
      <c r="P285" s="72"/>
      <c r="Q285" s="72"/>
      <c r="R285" s="72"/>
      <c r="S285" s="73"/>
      <c r="U285" s="125" t="str">
        <f>IF(W285,VLOOKUP(MIN(X285:AO285),'Data Validation (hidden)'!$B$2:$C$20,2,FALSE),IF(COUNTA(B285:S285)&gt;0,"'Scheme Name' missing but values entered in other columns",""))</f>
        <v/>
      </c>
      <c r="W285" s="126" t="b">
        <f t="shared" si="150"/>
        <v>0</v>
      </c>
      <c r="X285" s="127">
        <f t="shared" si="151"/>
        <v>1</v>
      </c>
      <c r="Y285" s="127">
        <f t="shared" si="152"/>
        <v>2</v>
      </c>
      <c r="Z285" s="127">
        <f t="shared" si="153"/>
        <v>3</v>
      </c>
      <c r="AA285" s="127">
        <f t="shared" si="154"/>
        <v>4</v>
      </c>
      <c r="AB285" s="127">
        <f t="shared" si="155"/>
        <v>5</v>
      </c>
      <c r="AC285" s="127" t="str">
        <f t="shared" si="156"/>
        <v/>
      </c>
      <c r="AD285" s="127" t="str">
        <f t="shared" si="157"/>
        <v/>
      </c>
      <c r="AE285" s="127" t="str">
        <f t="shared" si="158"/>
        <v/>
      </c>
      <c r="AF285" s="127" t="str">
        <f t="shared" si="159"/>
        <v/>
      </c>
      <c r="AG285" s="127">
        <f t="shared" si="160"/>
        <v>10</v>
      </c>
      <c r="AH285" s="127">
        <f t="shared" si="161"/>
        <v>11</v>
      </c>
      <c r="AI285" s="127">
        <f t="shared" si="162"/>
        <v>12</v>
      </c>
      <c r="AJ285" s="127">
        <f t="shared" si="163"/>
        <v>13</v>
      </c>
      <c r="AK285" s="127">
        <f t="shared" si="164"/>
        <v>14</v>
      </c>
      <c r="AL285" s="127">
        <f t="shared" si="165"/>
        <v>15</v>
      </c>
      <c r="AM285" s="127">
        <f t="shared" si="166"/>
        <v>16</v>
      </c>
      <c r="AN285" s="128" t="str">
        <f t="shared" si="167"/>
        <v/>
      </c>
      <c r="AO285" s="127">
        <f t="shared" ca="1" si="168"/>
        <v>17</v>
      </c>
      <c r="AP285" s="127" t="b">
        <f t="shared" ca="1" si="169"/>
        <v>1</v>
      </c>
      <c r="AQ285" s="127" t="b">
        <f t="shared" ca="1" si="170"/>
        <v>1</v>
      </c>
      <c r="AR285" s="127" t="b">
        <f t="shared" si="171"/>
        <v>0</v>
      </c>
      <c r="AS285" s="127" t="b">
        <f t="shared" si="172"/>
        <v>0</v>
      </c>
      <c r="AT285" s="127" t="b">
        <f t="shared" ca="1" si="173"/>
        <v>1</v>
      </c>
      <c r="AU285" s="127" t="b">
        <f t="shared" ca="1" si="174"/>
        <v>1</v>
      </c>
      <c r="AV285" s="127" t="b">
        <f t="shared" ca="1" si="175"/>
        <v>1</v>
      </c>
      <c r="AW285" s="127" t="b">
        <f t="shared" ca="1" si="176"/>
        <v>1</v>
      </c>
      <c r="AX285" s="127" t="b">
        <f t="shared" ca="1" si="177"/>
        <v>1</v>
      </c>
      <c r="AY285" s="127" t="b">
        <f t="shared" ca="1" si="178"/>
        <v>1</v>
      </c>
      <c r="AZ285" s="127" t="b">
        <f t="shared" ca="1" si="179"/>
        <v>1</v>
      </c>
      <c r="BA285" s="127" t="b">
        <f t="shared" ca="1" si="180"/>
        <v>1</v>
      </c>
      <c r="BB285" s="127" t="b">
        <f t="shared" ca="1" si="181"/>
        <v>1</v>
      </c>
      <c r="BC285" s="127" t="b">
        <f t="shared" ca="1" si="182"/>
        <v>1</v>
      </c>
      <c r="BD285" s="127" t="b">
        <f t="shared" ca="1" si="183"/>
        <v>1</v>
      </c>
      <c r="BE285" s="127" t="b">
        <f t="shared" ca="1" si="184"/>
        <v>1</v>
      </c>
      <c r="BF285" s="127" t="b">
        <f t="shared" ca="1" si="185"/>
        <v>1</v>
      </c>
      <c r="BG285" s="129" t="b">
        <f t="shared" si="186"/>
        <v>0</v>
      </c>
    </row>
    <row r="286" spans="1:59" ht="24.95" customHeight="1" x14ac:dyDescent="0.2">
      <c r="A286" s="74"/>
      <c r="B286" s="69"/>
      <c r="C286" s="75"/>
      <c r="D286" s="68"/>
      <c r="E286" s="68"/>
      <c r="F286" s="67"/>
      <c r="G286" s="67"/>
      <c r="H286" s="67"/>
      <c r="I286" s="67"/>
      <c r="J286" s="70"/>
      <c r="K286" s="71"/>
      <c r="L286" s="72"/>
      <c r="M286" s="72"/>
      <c r="N286" s="72"/>
      <c r="O286" s="72"/>
      <c r="P286" s="72"/>
      <c r="Q286" s="72"/>
      <c r="R286" s="72"/>
      <c r="S286" s="73"/>
      <c r="U286" s="125" t="str">
        <f>IF(W286,VLOOKUP(MIN(X286:AO286),'Data Validation (hidden)'!$B$2:$C$20,2,FALSE),IF(COUNTA(B286:S286)&gt;0,"'Scheme Name' missing but values entered in other columns",""))</f>
        <v/>
      </c>
      <c r="W286" s="126" t="b">
        <f t="shared" si="150"/>
        <v>0</v>
      </c>
      <c r="X286" s="127">
        <f t="shared" si="151"/>
        <v>1</v>
      </c>
      <c r="Y286" s="127">
        <f t="shared" si="152"/>
        <v>2</v>
      </c>
      <c r="Z286" s="127">
        <f t="shared" si="153"/>
        <v>3</v>
      </c>
      <c r="AA286" s="127">
        <f t="shared" si="154"/>
        <v>4</v>
      </c>
      <c r="AB286" s="127">
        <f t="shared" si="155"/>
        <v>5</v>
      </c>
      <c r="AC286" s="127" t="str">
        <f t="shared" si="156"/>
        <v/>
      </c>
      <c r="AD286" s="127" t="str">
        <f t="shared" si="157"/>
        <v/>
      </c>
      <c r="AE286" s="127" t="str">
        <f t="shared" si="158"/>
        <v/>
      </c>
      <c r="AF286" s="127" t="str">
        <f t="shared" si="159"/>
        <v/>
      </c>
      <c r="AG286" s="127">
        <f t="shared" si="160"/>
        <v>10</v>
      </c>
      <c r="AH286" s="127">
        <f t="shared" si="161"/>
        <v>11</v>
      </c>
      <c r="AI286" s="127">
        <f t="shared" si="162"/>
        <v>12</v>
      </c>
      <c r="AJ286" s="127">
        <f t="shared" si="163"/>
        <v>13</v>
      </c>
      <c r="AK286" s="127">
        <f t="shared" si="164"/>
        <v>14</v>
      </c>
      <c r="AL286" s="127">
        <f t="shared" si="165"/>
        <v>15</v>
      </c>
      <c r="AM286" s="127">
        <f t="shared" si="166"/>
        <v>16</v>
      </c>
      <c r="AN286" s="128" t="str">
        <f t="shared" si="167"/>
        <v/>
      </c>
      <c r="AO286" s="127">
        <f t="shared" ca="1" si="168"/>
        <v>17</v>
      </c>
      <c r="AP286" s="127" t="b">
        <f t="shared" ca="1" si="169"/>
        <v>1</v>
      </c>
      <c r="AQ286" s="127" t="b">
        <f t="shared" ca="1" si="170"/>
        <v>1</v>
      </c>
      <c r="AR286" s="127" t="b">
        <f t="shared" si="171"/>
        <v>0</v>
      </c>
      <c r="AS286" s="127" t="b">
        <f t="shared" si="172"/>
        <v>0</v>
      </c>
      <c r="AT286" s="127" t="b">
        <f t="shared" ca="1" si="173"/>
        <v>1</v>
      </c>
      <c r="AU286" s="127" t="b">
        <f t="shared" ca="1" si="174"/>
        <v>1</v>
      </c>
      <c r="AV286" s="127" t="b">
        <f t="shared" ca="1" si="175"/>
        <v>1</v>
      </c>
      <c r="AW286" s="127" t="b">
        <f t="shared" ca="1" si="176"/>
        <v>1</v>
      </c>
      <c r="AX286" s="127" t="b">
        <f t="shared" ca="1" si="177"/>
        <v>1</v>
      </c>
      <c r="AY286" s="127" t="b">
        <f t="shared" ca="1" si="178"/>
        <v>1</v>
      </c>
      <c r="AZ286" s="127" t="b">
        <f t="shared" ca="1" si="179"/>
        <v>1</v>
      </c>
      <c r="BA286" s="127" t="b">
        <f t="shared" ca="1" si="180"/>
        <v>1</v>
      </c>
      <c r="BB286" s="127" t="b">
        <f t="shared" ca="1" si="181"/>
        <v>1</v>
      </c>
      <c r="BC286" s="127" t="b">
        <f t="shared" ca="1" si="182"/>
        <v>1</v>
      </c>
      <c r="BD286" s="127" t="b">
        <f t="shared" ca="1" si="183"/>
        <v>1</v>
      </c>
      <c r="BE286" s="127" t="b">
        <f t="shared" ca="1" si="184"/>
        <v>1</v>
      </c>
      <c r="BF286" s="127" t="b">
        <f t="shared" ca="1" si="185"/>
        <v>1</v>
      </c>
      <c r="BG286" s="129" t="b">
        <f t="shared" si="186"/>
        <v>0</v>
      </c>
    </row>
    <row r="287" spans="1:59" ht="24.95" customHeight="1" x14ac:dyDescent="0.2">
      <c r="A287" s="74"/>
      <c r="B287" s="69"/>
      <c r="C287" s="75"/>
      <c r="D287" s="68"/>
      <c r="E287" s="68"/>
      <c r="F287" s="67"/>
      <c r="G287" s="67"/>
      <c r="H287" s="67"/>
      <c r="I287" s="67"/>
      <c r="J287" s="70"/>
      <c r="K287" s="71"/>
      <c r="L287" s="72"/>
      <c r="M287" s="72"/>
      <c r="N287" s="72"/>
      <c r="O287" s="72"/>
      <c r="P287" s="72"/>
      <c r="Q287" s="72"/>
      <c r="R287" s="72"/>
      <c r="S287" s="73"/>
      <c r="U287" s="125" t="str">
        <f>IF(W287,VLOOKUP(MIN(X287:AO287),'Data Validation (hidden)'!$B$2:$C$20,2,FALSE),IF(COUNTA(B287:S287)&gt;0,"'Scheme Name' missing but values entered in other columns",""))</f>
        <v/>
      </c>
      <c r="W287" s="126" t="b">
        <f t="shared" si="150"/>
        <v>0</v>
      </c>
      <c r="X287" s="127">
        <f t="shared" si="151"/>
        <v>1</v>
      </c>
      <c r="Y287" s="127">
        <f t="shared" si="152"/>
        <v>2</v>
      </c>
      <c r="Z287" s="127">
        <f t="shared" si="153"/>
        <v>3</v>
      </c>
      <c r="AA287" s="127">
        <f t="shared" si="154"/>
        <v>4</v>
      </c>
      <c r="AB287" s="127">
        <f t="shared" si="155"/>
        <v>5</v>
      </c>
      <c r="AC287" s="127" t="str">
        <f t="shared" si="156"/>
        <v/>
      </c>
      <c r="AD287" s="127" t="str">
        <f t="shared" si="157"/>
        <v/>
      </c>
      <c r="AE287" s="127" t="str">
        <f t="shared" si="158"/>
        <v/>
      </c>
      <c r="AF287" s="127" t="str">
        <f t="shared" si="159"/>
        <v/>
      </c>
      <c r="AG287" s="127">
        <f t="shared" si="160"/>
        <v>10</v>
      </c>
      <c r="AH287" s="127">
        <f t="shared" si="161"/>
        <v>11</v>
      </c>
      <c r="AI287" s="127">
        <f t="shared" si="162"/>
        <v>12</v>
      </c>
      <c r="AJ287" s="127">
        <f t="shared" si="163"/>
        <v>13</v>
      </c>
      <c r="AK287" s="127">
        <f t="shared" si="164"/>
        <v>14</v>
      </c>
      <c r="AL287" s="127">
        <f t="shared" si="165"/>
        <v>15</v>
      </c>
      <c r="AM287" s="127">
        <f t="shared" si="166"/>
        <v>16</v>
      </c>
      <c r="AN287" s="128" t="str">
        <f t="shared" si="167"/>
        <v/>
      </c>
      <c r="AO287" s="127">
        <f t="shared" ca="1" si="168"/>
        <v>17</v>
      </c>
      <c r="AP287" s="127" t="b">
        <f t="shared" ca="1" si="169"/>
        <v>1</v>
      </c>
      <c r="AQ287" s="127" t="b">
        <f t="shared" ca="1" si="170"/>
        <v>1</v>
      </c>
      <c r="AR287" s="127" t="b">
        <f t="shared" si="171"/>
        <v>0</v>
      </c>
      <c r="AS287" s="127" t="b">
        <f t="shared" si="172"/>
        <v>0</v>
      </c>
      <c r="AT287" s="127" t="b">
        <f t="shared" ca="1" si="173"/>
        <v>1</v>
      </c>
      <c r="AU287" s="127" t="b">
        <f t="shared" ca="1" si="174"/>
        <v>1</v>
      </c>
      <c r="AV287" s="127" t="b">
        <f t="shared" ca="1" si="175"/>
        <v>1</v>
      </c>
      <c r="AW287" s="127" t="b">
        <f t="shared" ca="1" si="176"/>
        <v>1</v>
      </c>
      <c r="AX287" s="127" t="b">
        <f t="shared" ca="1" si="177"/>
        <v>1</v>
      </c>
      <c r="AY287" s="127" t="b">
        <f t="shared" ca="1" si="178"/>
        <v>1</v>
      </c>
      <c r="AZ287" s="127" t="b">
        <f t="shared" ca="1" si="179"/>
        <v>1</v>
      </c>
      <c r="BA287" s="127" t="b">
        <f t="shared" ca="1" si="180"/>
        <v>1</v>
      </c>
      <c r="BB287" s="127" t="b">
        <f t="shared" ca="1" si="181"/>
        <v>1</v>
      </c>
      <c r="BC287" s="127" t="b">
        <f t="shared" ca="1" si="182"/>
        <v>1</v>
      </c>
      <c r="BD287" s="127" t="b">
        <f t="shared" ca="1" si="183"/>
        <v>1</v>
      </c>
      <c r="BE287" s="127" t="b">
        <f t="shared" ca="1" si="184"/>
        <v>1</v>
      </c>
      <c r="BF287" s="127" t="b">
        <f t="shared" ca="1" si="185"/>
        <v>1</v>
      </c>
      <c r="BG287" s="129" t="b">
        <f t="shared" si="186"/>
        <v>0</v>
      </c>
    </row>
    <row r="288" spans="1:59" ht="24.95" customHeight="1" x14ac:dyDescent="0.2">
      <c r="A288" s="74"/>
      <c r="B288" s="69"/>
      <c r="C288" s="75"/>
      <c r="D288" s="68"/>
      <c r="E288" s="68"/>
      <c r="F288" s="67"/>
      <c r="G288" s="67"/>
      <c r="H288" s="67"/>
      <c r="I288" s="67"/>
      <c r="J288" s="70"/>
      <c r="K288" s="71"/>
      <c r="L288" s="72"/>
      <c r="M288" s="72"/>
      <c r="N288" s="72"/>
      <c r="O288" s="72"/>
      <c r="P288" s="72"/>
      <c r="Q288" s="72"/>
      <c r="R288" s="72"/>
      <c r="S288" s="73"/>
      <c r="U288" s="125" t="str">
        <f>IF(W288,VLOOKUP(MIN(X288:AO288),'Data Validation (hidden)'!$B$2:$C$20,2,FALSE),IF(COUNTA(B288:S288)&gt;0,"'Scheme Name' missing but values entered in other columns",""))</f>
        <v/>
      </c>
      <c r="W288" s="126" t="b">
        <f t="shared" si="150"/>
        <v>0</v>
      </c>
      <c r="X288" s="127">
        <f t="shared" si="151"/>
        <v>1</v>
      </c>
      <c r="Y288" s="127">
        <f t="shared" si="152"/>
        <v>2</v>
      </c>
      <c r="Z288" s="127">
        <f t="shared" si="153"/>
        <v>3</v>
      </c>
      <c r="AA288" s="127">
        <f t="shared" si="154"/>
        <v>4</v>
      </c>
      <c r="AB288" s="127">
        <f t="shared" si="155"/>
        <v>5</v>
      </c>
      <c r="AC288" s="127" t="str">
        <f t="shared" si="156"/>
        <v/>
      </c>
      <c r="AD288" s="127" t="str">
        <f t="shared" si="157"/>
        <v/>
      </c>
      <c r="AE288" s="127" t="str">
        <f t="shared" si="158"/>
        <v/>
      </c>
      <c r="AF288" s="127" t="str">
        <f t="shared" si="159"/>
        <v/>
      </c>
      <c r="AG288" s="127">
        <f t="shared" si="160"/>
        <v>10</v>
      </c>
      <c r="AH288" s="127">
        <f t="shared" si="161"/>
        <v>11</v>
      </c>
      <c r="AI288" s="127">
        <f t="shared" si="162"/>
        <v>12</v>
      </c>
      <c r="AJ288" s="127">
        <f t="shared" si="163"/>
        <v>13</v>
      </c>
      <c r="AK288" s="127">
        <f t="shared" si="164"/>
        <v>14</v>
      </c>
      <c r="AL288" s="127">
        <f t="shared" si="165"/>
        <v>15</v>
      </c>
      <c r="AM288" s="127">
        <f t="shared" si="166"/>
        <v>16</v>
      </c>
      <c r="AN288" s="128" t="str">
        <f t="shared" si="167"/>
        <v/>
      </c>
      <c r="AO288" s="127">
        <f t="shared" ca="1" si="168"/>
        <v>17</v>
      </c>
      <c r="AP288" s="127" t="b">
        <f t="shared" ca="1" si="169"/>
        <v>1</v>
      </c>
      <c r="AQ288" s="127" t="b">
        <f t="shared" ca="1" si="170"/>
        <v>1</v>
      </c>
      <c r="AR288" s="127" t="b">
        <f t="shared" si="171"/>
        <v>0</v>
      </c>
      <c r="AS288" s="127" t="b">
        <f t="shared" si="172"/>
        <v>0</v>
      </c>
      <c r="AT288" s="127" t="b">
        <f t="shared" ca="1" si="173"/>
        <v>1</v>
      </c>
      <c r="AU288" s="127" t="b">
        <f t="shared" ca="1" si="174"/>
        <v>1</v>
      </c>
      <c r="AV288" s="127" t="b">
        <f t="shared" ca="1" si="175"/>
        <v>1</v>
      </c>
      <c r="AW288" s="127" t="b">
        <f t="shared" ca="1" si="176"/>
        <v>1</v>
      </c>
      <c r="AX288" s="127" t="b">
        <f t="shared" ca="1" si="177"/>
        <v>1</v>
      </c>
      <c r="AY288" s="127" t="b">
        <f t="shared" ca="1" si="178"/>
        <v>1</v>
      </c>
      <c r="AZ288" s="127" t="b">
        <f t="shared" ca="1" si="179"/>
        <v>1</v>
      </c>
      <c r="BA288" s="127" t="b">
        <f t="shared" ca="1" si="180"/>
        <v>1</v>
      </c>
      <c r="BB288" s="127" t="b">
        <f t="shared" ca="1" si="181"/>
        <v>1</v>
      </c>
      <c r="BC288" s="127" t="b">
        <f t="shared" ca="1" si="182"/>
        <v>1</v>
      </c>
      <c r="BD288" s="127" t="b">
        <f t="shared" ca="1" si="183"/>
        <v>1</v>
      </c>
      <c r="BE288" s="127" t="b">
        <f t="shared" ca="1" si="184"/>
        <v>1</v>
      </c>
      <c r="BF288" s="127" t="b">
        <f t="shared" ca="1" si="185"/>
        <v>1</v>
      </c>
      <c r="BG288" s="129" t="b">
        <f t="shared" si="186"/>
        <v>0</v>
      </c>
    </row>
    <row r="289" spans="1:59" ht="24.95" customHeight="1" x14ac:dyDescent="0.2">
      <c r="A289" s="74"/>
      <c r="B289" s="69"/>
      <c r="C289" s="75"/>
      <c r="D289" s="68"/>
      <c r="E289" s="68"/>
      <c r="F289" s="67"/>
      <c r="G289" s="67"/>
      <c r="H289" s="67"/>
      <c r="I289" s="67"/>
      <c r="J289" s="70"/>
      <c r="K289" s="71"/>
      <c r="L289" s="72"/>
      <c r="M289" s="72"/>
      <c r="N289" s="72"/>
      <c r="O289" s="72"/>
      <c r="P289" s="72"/>
      <c r="Q289" s="72"/>
      <c r="R289" s="72"/>
      <c r="S289" s="73"/>
      <c r="U289" s="125" t="str">
        <f>IF(W289,VLOOKUP(MIN(X289:AO289),'Data Validation (hidden)'!$B$2:$C$20,2,FALSE),IF(COUNTA(B289:S289)&gt;0,"'Scheme Name' missing but values entered in other columns",""))</f>
        <v/>
      </c>
      <c r="W289" s="126" t="b">
        <f t="shared" si="150"/>
        <v>0</v>
      </c>
      <c r="X289" s="127">
        <f t="shared" si="151"/>
        <v>1</v>
      </c>
      <c r="Y289" s="127">
        <f t="shared" si="152"/>
        <v>2</v>
      </c>
      <c r="Z289" s="127">
        <f t="shared" si="153"/>
        <v>3</v>
      </c>
      <c r="AA289" s="127">
        <f t="shared" si="154"/>
        <v>4</v>
      </c>
      <c r="AB289" s="127">
        <f t="shared" si="155"/>
        <v>5</v>
      </c>
      <c r="AC289" s="127" t="str">
        <f t="shared" si="156"/>
        <v/>
      </c>
      <c r="AD289" s="127" t="str">
        <f t="shared" si="157"/>
        <v/>
      </c>
      <c r="AE289" s="127" t="str">
        <f t="shared" si="158"/>
        <v/>
      </c>
      <c r="AF289" s="127" t="str">
        <f t="shared" si="159"/>
        <v/>
      </c>
      <c r="AG289" s="127">
        <f t="shared" si="160"/>
        <v>10</v>
      </c>
      <c r="AH289" s="127">
        <f t="shared" si="161"/>
        <v>11</v>
      </c>
      <c r="AI289" s="127">
        <f t="shared" si="162"/>
        <v>12</v>
      </c>
      <c r="AJ289" s="127">
        <f t="shared" si="163"/>
        <v>13</v>
      </c>
      <c r="AK289" s="127">
        <f t="shared" si="164"/>
        <v>14</v>
      </c>
      <c r="AL289" s="127">
        <f t="shared" si="165"/>
        <v>15</v>
      </c>
      <c r="AM289" s="127">
        <f t="shared" si="166"/>
        <v>16</v>
      </c>
      <c r="AN289" s="128" t="str">
        <f t="shared" si="167"/>
        <v/>
      </c>
      <c r="AO289" s="127">
        <f t="shared" ca="1" si="168"/>
        <v>17</v>
      </c>
      <c r="AP289" s="127" t="b">
        <f t="shared" ca="1" si="169"/>
        <v>1</v>
      </c>
      <c r="AQ289" s="127" t="b">
        <f t="shared" ca="1" si="170"/>
        <v>1</v>
      </c>
      <c r="AR289" s="127" t="b">
        <f t="shared" si="171"/>
        <v>0</v>
      </c>
      <c r="AS289" s="127" t="b">
        <f t="shared" si="172"/>
        <v>0</v>
      </c>
      <c r="AT289" s="127" t="b">
        <f t="shared" ca="1" si="173"/>
        <v>1</v>
      </c>
      <c r="AU289" s="127" t="b">
        <f t="shared" ca="1" si="174"/>
        <v>1</v>
      </c>
      <c r="AV289" s="127" t="b">
        <f t="shared" ca="1" si="175"/>
        <v>1</v>
      </c>
      <c r="AW289" s="127" t="b">
        <f t="shared" ca="1" si="176"/>
        <v>1</v>
      </c>
      <c r="AX289" s="127" t="b">
        <f t="shared" ca="1" si="177"/>
        <v>1</v>
      </c>
      <c r="AY289" s="127" t="b">
        <f t="shared" ca="1" si="178"/>
        <v>1</v>
      </c>
      <c r="AZ289" s="127" t="b">
        <f t="shared" ca="1" si="179"/>
        <v>1</v>
      </c>
      <c r="BA289" s="127" t="b">
        <f t="shared" ca="1" si="180"/>
        <v>1</v>
      </c>
      <c r="BB289" s="127" t="b">
        <f t="shared" ca="1" si="181"/>
        <v>1</v>
      </c>
      <c r="BC289" s="127" t="b">
        <f t="shared" ca="1" si="182"/>
        <v>1</v>
      </c>
      <c r="BD289" s="127" t="b">
        <f t="shared" ca="1" si="183"/>
        <v>1</v>
      </c>
      <c r="BE289" s="127" t="b">
        <f t="shared" ca="1" si="184"/>
        <v>1</v>
      </c>
      <c r="BF289" s="127" t="b">
        <f t="shared" ca="1" si="185"/>
        <v>1</v>
      </c>
      <c r="BG289" s="129" t="b">
        <f t="shared" si="186"/>
        <v>0</v>
      </c>
    </row>
    <row r="290" spans="1:59" ht="24.95" customHeight="1" x14ac:dyDescent="0.2">
      <c r="A290" s="74"/>
      <c r="B290" s="69"/>
      <c r="C290" s="75"/>
      <c r="D290" s="68"/>
      <c r="E290" s="68"/>
      <c r="F290" s="67"/>
      <c r="G290" s="67"/>
      <c r="H290" s="67"/>
      <c r="I290" s="67"/>
      <c r="J290" s="70"/>
      <c r="K290" s="71"/>
      <c r="L290" s="72"/>
      <c r="M290" s="72"/>
      <c r="N290" s="72"/>
      <c r="O290" s="72"/>
      <c r="P290" s="72"/>
      <c r="Q290" s="72"/>
      <c r="R290" s="72"/>
      <c r="S290" s="73"/>
      <c r="U290" s="125" t="str">
        <f>IF(W290,VLOOKUP(MIN(X290:AO290),'Data Validation (hidden)'!$B$2:$C$20,2,FALSE),IF(COUNTA(B290:S290)&gt;0,"'Scheme Name' missing but values entered in other columns",""))</f>
        <v/>
      </c>
      <c r="W290" s="126" t="b">
        <f t="shared" si="150"/>
        <v>0</v>
      </c>
      <c r="X290" s="127">
        <f t="shared" si="151"/>
        <v>1</v>
      </c>
      <c r="Y290" s="127">
        <f t="shared" si="152"/>
        <v>2</v>
      </c>
      <c r="Z290" s="127">
        <f t="shared" si="153"/>
        <v>3</v>
      </c>
      <c r="AA290" s="127">
        <f t="shared" si="154"/>
        <v>4</v>
      </c>
      <c r="AB290" s="127">
        <f t="shared" si="155"/>
        <v>5</v>
      </c>
      <c r="AC290" s="127" t="str">
        <f t="shared" si="156"/>
        <v/>
      </c>
      <c r="AD290" s="127" t="str">
        <f t="shared" si="157"/>
        <v/>
      </c>
      <c r="AE290" s="127" t="str">
        <f t="shared" si="158"/>
        <v/>
      </c>
      <c r="AF290" s="127" t="str">
        <f t="shared" si="159"/>
        <v/>
      </c>
      <c r="AG290" s="127">
        <f t="shared" si="160"/>
        <v>10</v>
      </c>
      <c r="AH290" s="127">
        <f t="shared" si="161"/>
        <v>11</v>
      </c>
      <c r="AI290" s="127">
        <f t="shared" si="162"/>
        <v>12</v>
      </c>
      <c r="AJ290" s="127">
        <f t="shared" si="163"/>
        <v>13</v>
      </c>
      <c r="AK290" s="127">
        <f t="shared" si="164"/>
        <v>14</v>
      </c>
      <c r="AL290" s="127">
        <f t="shared" si="165"/>
        <v>15</v>
      </c>
      <c r="AM290" s="127">
        <f t="shared" si="166"/>
        <v>16</v>
      </c>
      <c r="AN290" s="128" t="str">
        <f t="shared" si="167"/>
        <v/>
      </c>
      <c r="AO290" s="127">
        <f t="shared" ca="1" si="168"/>
        <v>17</v>
      </c>
      <c r="AP290" s="127" t="b">
        <f t="shared" ca="1" si="169"/>
        <v>1</v>
      </c>
      <c r="AQ290" s="127" t="b">
        <f t="shared" ca="1" si="170"/>
        <v>1</v>
      </c>
      <c r="AR290" s="127" t="b">
        <f t="shared" si="171"/>
        <v>0</v>
      </c>
      <c r="AS290" s="127" t="b">
        <f t="shared" si="172"/>
        <v>0</v>
      </c>
      <c r="AT290" s="127" t="b">
        <f t="shared" ca="1" si="173"/>
        <v>1</v>
      </c>
      <c r="AU290" s="127" t="b">
        <f t="shared" ca="1" si="174"/>
        <v>1</v>
      </c>
      <c r="AV290" s="127" t="b">
        <f t="shared" ca="1" si="175"/>
        <v>1</v>
      </c>
      <c r="AW290" s="127" t="b">
        <f t="shared" ca="1" si="176"/>
        <v>1</v>
      </c>
      <c r="AX290" s="127" t="b">
        <f t="shared" ca="1" si="177"/>
        <v>1</v>
      </c>
      <c r="AY290" s="127" t="b">
        <f t="shared" ca="1" si="178"/>
        <v>1</v>
      </c>
      <c r="AZ290" s="127" t="b">
        <f t="shared" ca="1" si="179"/>
        <v>1</v>
      </c>
      <c r="BA290" s="127" t="b">
        <f t="shared" ca="1" si="180"/>
        <v>1</v>
      </c>
      <c r="BB290" s="127" t="b">
        <f t="shared" ca="1" si="181"/>
        <v>1</v>
      </c>
      <c r="BC290" s="127" t="b">
        <f t="shared" ca="1" si="182"/>
        <v>1</v>
      </c>
      <c r="BD290" s="127" t="b">
        <f t="shared" ca="1" si="183"/>
        <v>1</v>
      </c>
      <c r="BE290" s="127" t="b">
        <f t="shared" ca="1" si="184"/>
        <v>1</v>
      </c>
      <c r="BF290" s="127" t="b">
        <f t="shared" ca="1" si="185"/>
        <v>1</v>
      </c>
      <c r="BG290" s="129" t="b">
        <f t="shared" si="186"/>
        <v>0</v>
      </c>
    </row>
    <row r="291" spans="1:59" ht="24.95" customHeight="1" x14ac:dyDescent="0.2">
      <c r="A291" s="74"/>
      <c r="B291" s="69"/>
      <c r="C291" s="75"/>
      <c r="D291" s="68"/>
      <c r="E291" s="68"/>
      <c r="F291" s="67"/>
      <c r="G291" s="67"/>
      <c r="H291" s="67"/>
      <c r="I291" s="67"/>
      <c r="J291" s="70"/>
      <c r="K291" s="71"/>
      <c r="L291" s="72"/>
      <c r="M291" s="72"/>
      <c r="N291" s="72"/>
      <c r="O291" s="72"/>
      <c r="P291" s="72"/>
      <c r="Q291" s="72"/>
      <c r="R291" s="72"/>
      <c r="S291" s="73"/>
      <c r="U291" s="125" t="str">
        <f>IF(W291,VLOOKUP(MIN(X291:AO291),'Data Validation (hidden)'!$B$2:$C$20,2,FALSE),IF(COUNTA(B291:S291)&gt;0,"'Scheme Name' missing but values entered in other columns",""))</f>
        <v/>
      </c>
      <c r="W291" s="126" t="b">
        <f t="shared" si="150"/>
        <v>0</v>
      </c>
      <c r="X291" s="127">
        <f t="shared" si="151"/>
        <v>1</v>
      </c>
      <c r="Y291" s="127">
        <f t="shared" si="152"/>
        <v>2</v>
      </c>
      <c r="Z291" s="127">
        <f t="shared" si="153"/>
        <v>3</v>
      </c>
      <c r="AA291" s="127">
        <f t="shared" si="154"/>
        <v>4</v>
      </c>
      <c r="AB291" s="127">
        <f t="shared" si="155"/>
        <v>5</v>
      </c>
      <c r="AC291" s="127" t="str">
        <f t="shared" si="156"/>
        <v/>
      </c>
      <c r="AD291" s="127" t="str">
        <f t="shared" si="157"/>
        <v/>
      </c>
      <c r="AE291" s="127" t="str">
        <f t="shared" si="158"/>
        <v/>
      </c>
      <c r="AF291" s="127" t="str">
        <f t="shared" si="159"/>
        <v/>
      </c>
      <c r="AG291" s="127">
        <f t="shared" si="160"/>
        <v>10</v>
      </c>
      <c r="AH291" s="127">
        <f t="shared" si="161"/>
        <v>11</v>
      </c>
      <c r="AI291" s="127">
        <f t="shared" si="162"/>
        <v>12</v>
      </c>
      <c r="AJ291" s="127">
        <f t="shared" si="163"/>
        <v>13</v>
      </c>
      <c r="AK291" s="127">
        <f t="shared" si="164"/>
        <v>14</v>
      </c>
      <c r="AL291" s="127">
        <f t="shared" si="165"/>
        <v>15</v>
      </c>
      <c r="AM291" s="127">
        <f t="shared" si="166"/>
        <v>16</v>
      </c>
      <c r="AN291" s="128" t="str">
        <f t="shared" si="167"/>
        <v/>
      </c>
      <c r="AO291" s="127">
        <f t="shared" ca="1" si="168"/>
        <v>17</v>
      </c>
      <c r="AP291" s="127" t="b">
        <f t="shared" ca="1" si="169"/>
        <v>1</v>
      </c>
      <c r="AQ291" s="127" t="b">
        <f t="shared" ca="1" si="170"/>
        <v>1</v>
      </c>
      <c r="AR291" s="127" t="b">
        <f t="shared" si="171"/>
        <v>0</v>
      </c>
      <c r="AS291" s="127" t="b">
        <f t="shared" si="172"/>
        <v>0</v>
      </c>
      <c r="AT291" s="127" t="b">
        <f t="shared" ca="1" si="173"/>
        <v>1</v>
      </c>
      <c r="AU291" s="127" t="b">
        <f t="shared" ca="1" si="174"/>
        <v>1</v>
      </c>
      <c r="AV291" s="127" t="b">
        <f t="shared" ca="1" si="175"/>
        <v>1</v>
      </c>
      <c r="AW291" s="127" t="b">
        <f t="shared" ca="1" si="176"/>
        <v>1</v>
      </c>
      <c r="AX291" s="127" t="b">
        <f t="shared" ca="1" si="177"/>
        <v>1</v>
      </c>
      <c r="AY291" s="127" t="b">
        <f t="shared" ca="1" si="178"/>
        <v>1</v>
      </c>
      <c r="AZ291" s="127" t="b">
        <f t="shared" ca="1" si="179"/>
        <v>1</v>
      </c>
      <c r="BA291" s="127" t="b">
        <f t="shared" ca="1" si="180"/>
        <v>1</v>
      </c>
      <c r="BB291" s="127" t="b">
        <f t="shared" ca="1" si="181"/>
        <v>1</v>
      </c>
      <c r="BC291" s="127" t="b">
        <f t="shared" ca="1" si="182"/>
        <v>1</v>
      </c>
      <c r="BD291" s="127" t="b">
        <f t="shared" ca="1" si="183"/>
        <v>1</v>
      </c>
      <c r="BE291" s="127" t="b">
        <f t="shared" ca="1" si="184"/>
        <v>1</v>
      </c>
      <c r="BF291" s="127" t="b">
        <f t="shared" ca="1" si="185"/>
        <v>1</v>
      </c>
      <c r="BG291" s="129" t="b">
        <f t="shared" si="186"/>
        <v>0</v>
      </c>
    </row>
    <row r="292" spans="1:59" ht="24.95" customHeight="1" x14ac:dyDescent="0.2">
      <c r="A292" s="74"/>
      <c r="B292" s="69"/>
      <c r="C292" s="75"/>
      <c r="D292" s="68"/>
      <c r="E292" s="68"/>
      <c r="F292" s="67"/>
      <c r="G292" s="67"/>
      <c r="H292" s="67"/>
      <c r="I292" s="67"/>
      <c r="J292" s="70"/>
      <c r="K292" s="71"/>
      <c r="L292" s="72"/>
      <c r="M292" s="72"/>
      <c r="N292" s="72"/>
      <c r="O292" s="72"/>
      <c r="P292" s="72"/>
      <c r="Q292" s="72"/>
      <c r="R292" s="72"/>
      <c r="S292" s="73"/>
      <c r="U292" s="125" t="str">
        <f>IF(W292,VLOOKUP(MIN(X292:AO292),'Data Validation (hidden)'!$B$2:$C$20,2,FALSE),IF(COUNTA(B292:S292)&gt;0,"'Scheme Name' missing but values entered in other columns",""))</f>
        <v/>
      </c>
      <c r="W292" s="126" t="b">
        <f t="shared" si="150"/>
        <v>0</v>
      </c>
      <c r="X292" s="127">
        <f t="shared" si="151"/>
        <v>1</v>
      </c>
      <c r="Y292" s="127">
        <f t="shared" si="152"/>
        <v>2</v>
      </c>
      <c r="Z292" s="127">
        <f t="shared" si="153"/>
        <v>3</v>
      </c>
      <c r="AA292" s="127">
        <f t="shared" si="154"/>
        <v>4</v>
      </c>
      <c r="AB292" s="127">
        <f t="shared" si="155"/>
        <v>5</v>
      </c>
      <c r="AC292" s="127" t="str">
        <f t="shared" si="156"/>
        <v/>
      </c>
      <c r="AD292" s="127" t="str">
        <f t="shared" si="157"/>
        <v/>
      </c>
      <c r="AE292" s="127" t="str">
        <f t="shared" si="158"/>
        <v/>
      </c>
      <c r="AF292" s="127" t="str">
        <f t="shared" si="159"/>
        <v/>
      </c>
      <c r="AG292" s="127">
        <f t="shared" si="160"/>
        <v>10</v>
      </c>
      <c r="AH292" s="127">
        <f t="shared" si="161"/>
        <v>11</v>
      </c>
      <c r="AI292" s="127">
        <f t="shared" si="162"/>
        <v>12</v>
      </c>
      <c r="AJ292" s="127">
        <f t="shared" si="163"/>
        <v>13</v>
      </c>
      <c r="AK292" s="127">
        <f t="shared" si="164"/>
        <v>14</v>
      </c>
      <c r="AL292" s="127">
        <f t="shared" si="165"/>
        <v>15</v>
      </c>
      <c r="AM292" s="127">
        <f t="shared" si="166"/>
        <v>16</v>
      </c>
      <c r="AN292" s="128" t="str">
        <f t="shared" si="167"/>
        <v/>
      </c>
      <c r="AO292" s="127">
        <f t="shared" ca="1" si="168"/>
        <v>17</v>
      </c>
      <c r="AP292" s="127" t="b">
        <f t="shared" ca="1" si="169"/>
        <v>1</v>
      </c>
      <c r="AQ292" s="127" t="b">
        <f t="shared" ca="1" si="170"/>
        <v>1</v>
      </c>
      <c r="AR292" s="127" t="b">
        <f t="shared" si="171"/>
        <v>0</v>
      </c>
      <c r="AS292" s="127" t="b">
        <f t="shared" si="172"/>
        <v>0</v>
      </c>
      <c r="AT292" s="127" t="b">
        <f t="shared" ca="1" si="173"/>
        <v>1</v>
      </c>
      <c r="AU292" s="127" t="b">
        <f t="shared" ca="1" si="174"/>
        <v>1</v>
      </c>
      <c r="AV292" s="127" t="b">
        <f t="shared" ca="1" si="175"/>
        <v>1</v>
      </c>
      <c r="AW292" s="127" t="b">
        <f t="shared" ca="1" si="176"/>
        <v>1</v>
      </c>
      <c r="AX292" s="127" t="b">
        <f t="shared" ca="1" si="177"/>
        <v>1</v>
      </c>
      <c r="AY292" s="127" t="b">
        <f t="shared" ca="1" si="178"/>
        <v>1</v>
      </c>
      <c r="AZ292" s="127" t="b">
        <f t="shared" ca="1" si="179"/>
        <v>1</v>
      </c>
      <c r="BA292" s="127" t="b">
        <f t="shared" ca="1" si="180"/>
        <v>1</v>
      </c>
      <c r="BB292" s="127" t="b">
        <f t="shared" ca="1" si="181"/>
        <v>1</v>
      </c>
      <c r="BC292" s="127" t="b">
        <f t="shared" ca="1" si="182"/>
        <v>1</v>
      </c>
      <c r="BD292" s="127" t="b">
        <f t="shared" ca="1" si="183"/>
        <v>1</v>
      </c>
      <c r="BE292" s="127" t="b">
        <f t="shared" ca="1" si="184"/>
        <v>1</v>
      </c>
      <c r="BF292" s="127" t="b">
        <f t="shared" ca="1" si="185"/>
        <v>1</v>
      </c>
      <c r="BG292" s="129" t="b">
        <f t="shared" si="186"/>
        <v>0</v>
      </c>
    </row>
    <row r="293" spans="1:59" ht="24.95" customHeight="1" x14ac:dyDescent="0.2">
      <c r="A293" s="74"/>
      <c r="B293" s="69"/>
      <c r="C293" s="75"/>
      <c r="D293" s="68"/>
      <c r="E293" s="68"/>
      <c r="F293" s="67"/>
      <c r="G293" s="67"/>
      <c r="H293" s="67"/>
      <c r="I293" s="67"/>
      <c r="J293" s="70"/>
      <c r="K293" s="71"/>
      <c r="L293" s="72"/>
      <c r="M293" s="72"/>
      <c r="N293" s="72"/>
      <c r="O293" s="72"/>
      <c r="P293" s="72"/>
      <c r="Q293" s="72"/>
      <c r="R293" s="72"/>
      <c r="S293" s="73"/>
      <c r="U293" s="125" t="str">
        <f>IF(W293,VLOOKUP(MIN(X293:AO293),'Data Validation (hidden)'!$B$2:$C$20,2,FALSE),IF(COUNTA(B293:S293)&gt;0,"'Scheme Name' missing but values entered in other columns",""))</f>
        <v/>
      </c>
      <c r="W293" s="126" t="b">
        <f t="shared" si="150"/>
        <v>0</v>
      </c>
      <c r="X293" s="127">
        <f t="shared" si="151"/>
        <v>1</v>
      </c>
      <c r="Y293" s="127">
        <f t="shared" si="152"/>
        <v>2</v>
      </c>
      <c r="Z293" s="127">
        <f t="shared" si="153"/>
        <v>3</v>
      </c>
      <c r="AA293" s="127">
        <f t="shared" si="154"/>
        <v>4</v>
      </c>
      <c r="AB293" s="127">
        <f t="shared" si="155"/>
        <v>5</v>
      </c>
      <c r="AC293" s="127" t="str">
        <f t="shared" si="156"/>
        <v/>
      </c>
      <c r="AD293" s="127" t="str">
        <f t="shared" si="157"/>
        <v/>
      </c>
      <c r="AE293" s="127" t="str">
        <f t="shared" si="158"/>
        <v/>
      </c>
      <c r="AF293" s="127" t="str">
        <f t="shared" si="159"/>
        <v/>
      </c>
      <c r="AG293" s="127">
        <f t="shared" si="160"/>
        <v>10</v>
      </c>
      <c r="AH293" s="127">
        <f t="shared" si="161"/>
        <v>11</v>
      </c>
      <c r="AI293" s="127">
        <f t="shared" si="162"/>
        <v>12</v>
      </c>
      <c r="AJ293" s="127">
        <f t="shared" si="163"/>
        <v>13</v>
      </c>
      <c r="AK293" s="127">
        <f t="shared" si="164"/>
        <v>14</v>
      </c>
      <c r="AL293" s="127">
        <f t="shared" si="165"/>
        <v>15</v>
      </c>
      <c r="AM293" s="127">
        <f t="shared" si="166"/>
        <v>16</v>
      </c>
      <c r="AN293" s="128" t="str">
        <f t="shared" si="167"/>
        <v/>
      </c>
      <c r="AO293" s="127">
        <f t="shared" ca="1" si="168"/>
        <v>17</v>
      </c>
      <c r="AP293" s="127" t="b">
        <f t="shared" ca="1" si="169"/>
        <v>1</v>
      </c>
      <c r="AQ293" s="127" t="b">
        <f t="shared" ca="1" si="170"/>
        <v>1</v>
      </c>
      <c r="AR293" s="127" t="b">
        <f t="shared" si="171"/>
        <v>0</v>
      </c>
      <c r="AS293" s="127" t="b">
        <f t="shared" si="172"/>
        <v>0</v>
      </c>
      <c r="AT293" s="127" t="b">
        <f t="shared" ca="1" si="173"/>
        <v>1</v>
      </c>
      <c r="AU293" s="127" t="b">
        <f t="shared" ca="1" si="174"/>
        <v>1</v>
      </c>
      <c r="AV293" s="127" t="b">
        <f t="shared" ca="1" si="175"/>
        <v>1</v>
      </c>
      <c r="AW293" s="127" t="b">
        <f t="shared" ca="1" si="176"/>
        <v>1</v>
      </c>
      <c r="AX293" s="127" t="b">
        <f t="shared" ca="1" si="177"/>
        <v>1</v>
      </c>
      <c r="AY293" s="127" t="b">
        <f t="shared" ca="1" si="178"/>
        <v>1</v>
      </c>
      <c r="AZ293" s="127" t="b">
        <f t="shared" ca="1" si="179"/>
        <v>1</v>
      </c>
      <c r="BA293" s="127" t="b">
        <f t="shared" ca="1" si="180"/>
        <v>1</v>
      </c>
      <c r="BB293" s="127" t="b">
        <f t="shared" ca="1" si="181"/>
        <v>1</v>
      </c>
      <c r="BC293" s="127" t="b">
        <f t="shared" ca="1" si="182"/>
        <v>1</v>
      </c>
      <c r="BD293" s="127" t="b">
        <f t="shared" ca="1" si="183"/>
        <v>1</v>
      </c>
      <c r="BE293" s="127" t="b">
        <f t="shared" ca="1" si="184"/>
        <v>1</v>
      </c>
      <c r="BF293" s="127" t="b">
        <f t="shared" ca="1" si="185"/>
        <v>1</v>
      </c>
      <c r="BG293" s="129" t="b">
        <f t="shared" si="186"/>
        <v>0</v>
      </c>
    </row>
    <row r="294" spans="1:59" ht="24.95" customHeight="1" x14ac:dyDescent="0.2">
      <c r="A294" s="74"/>
      <c r="B294" s="69"/>
      <c r="C294" s="75"/>
      <c r="D294" s="68"/>
      <c r="E294" s="68"/>
      <c r="F294" s="67"/>
      <c r="G294" s="67"/>
      <c r="H294" s="67"/>
      <c r="I294" s="67"/>
      <c r="J294" s="70"/>
      <c r="K294" s="71"/>
      <c r="L294" s="72"/>
      <c r="M294" s="72"/>
      <c r="N294" s="72"/>
      <c r="O294" s="72"/>
      <c r="P294" s="72"/>
      <c r="Q294" s="72"/>
      <c r="R294" s="72"/>
      <c r="S294" s="73"/>
      <c r="U294" s="125" t="str">
        <f>IF(W294,VLOOKUP(MIN(X294:AO294),'Data Validation (hidden)'!$B$2:$C$20,2,FALSE),IF(COUNTA(B294:S294)&gt;0,"'Scheme Name' missing but values entered in other columns",""))</f>
        <v/>
      </c>
      <c r="W294" s="126" t="b">
        <f t="shared" si="150"/>
        <v>0</v>
      </c>
      <c r="X294" s="127">
        <f t="shared" si="151"/>
        <v>1</v>
      </c>
      <c r="Y294" s="127">
        <f t="shared" si="152"/>
        <v>2</v>
      </c>
      <c r="Z294" s="127">
        <f t="shared" si="153"/>
        <v>3</v>
      </c>
      <c r="AA294" s="127">
        <f t="shared" si="154"/>
        <v>4</v>
      </c>
      <c r="AB294" s="127">
        <f t="shared" si="155"/>
        <v>5</v>
      </c>
      <c r="AC294" s="127" t="str">
        <f t="shared" si="156"/>
        <v/>
      </c>
      <c r="AD294" s="127" t="str">
        <f t="shared" si="157"/>
        <v/>
      </c>
      <c r="AE294" s="127" t="str">
        <f t="shared" si="158"/>
        <v/>
      </c>
      <c r="AF294" s="127" t="str">
        <f t="shared" si="159"/>
        <v/>
      </c>
      <c r="AG294" s="127">
        <f t="shared" si="160"/>
        <v>10</v>
      </c>
      <c r="AH294" s="127">
        <f t="shared" si="161"/>
        <v>11</v>
      </c>
      <c r="AI294" s="127">
        <f t="shared" si="162"/>
        <v>12</v>
      </c>
      <c r="AJ294" s="127">
        <f t="shared" si="163"/>
        <v>13</v>
      </c>
      <c r="AK294" s="127">
        <f t="shared" si="164"/>
        <v>14</v>
      </c>
      <c r="AL294" s="127">
        <f t="shared" si="165"/>
        <v>15</v>
      </c>
      <c r="AM294" s="127">
        <f t="shared" si="166"/>
        <v>16</v>
      </c>
      <c r="AN294" s="128" t="str">
        <f t="shared" si="167"/>
        <v/>
      </c>
      <c r="AO294" s="127">
        <f t="shared" ca="1" si="168"/>
        <v>17</v>
      </c>
      <c r="AP294" s="127" t="b">
        <f t="shared" ca="1" si="169"/>
        <v>1</v>
      </c>
      <c r="AQ294" s="127" t="b">
        <f t="shared" ca="1" si="170"/>
        <v>1</v>
      </c>
      <c r="AR294" s="127" t="b">
        <f t="shared" si="171"/>
        <v>0</v>
      </c>
      <c r="AS294" s="127" t="b">
        <f t="shared" si="172"/>
        <v>0</v>
      </c>
      <c r="AT294" s="127" t="b">
        <f t="shared" ca="1" si="173"/>
        <v>1</v>
      </c>
      <c r="AU294" s="127" t="b">
        <f t="shared" ca="1" si="174"/>
        <v>1</v>
      </c>
      <c r="AV294" s="127" t="b">
        <f t="shared" ca="1" si="175"/>
        <v>1</v>
      </c>
      <c r="AW294" s="127" t="b">
        <f t="shared" ca="1" si="176"/>
        <v>1</v>
      </c>
      <c r="AX294" s="127" t="b">
        <f t="shared" ca="1" si="177"/>
        <v>1</v>
      </c>
      <c r="AY294" s="127" t="b">
        <f t="shared" ca="1" si="178"/>
        <v>1</v>
      </c>
      <c r="AZ294" s="127" t="b">
        <f t="shared" ca="1" si="179"/>
        <v>1</v>
      </c>
      <c r="BA294" s="127" t="b">
        <f t="shared" ca="1" si="180"/>
        <v>1</v>
      </c>
      <c r="BB294" s="127" t="b">
        <f t="shared" ca="1" si="181"/>
        <v>1</v>
      </c>
      <c r="BC294" s="127" t="b">
        <f t="shared" ca="1" si="182"/>
        <v>1</v>
      </c>
      <c r="BD294" s="127" t="b">
        <f t="shared" ca="1" si="183"/>
        <v>1</v>
      </c>
      <c r="BE294" s="127" t="b">
        <f t="shared" ca="1" si="184"/>
        <v>1</v>
      </c>
      <c r="BF294" s="127" t="b">
        <f t="shared" ca="1" si="185"/>
        <v>1</v>
      </c>
      <c r="BG294" s="129" t="b">
        <f t="shared" si="186"/>
        <v>0</v>
      </c>
    </row>
    <row r="295" spans="1:59" ht="24.95" customHeight="1" x14ac:dyDescent="0.2">
      <c r="A295" s="74"/>
      <c r="B295" s="69"/>
      <c r="C295" s="75"/>
      <c r="D295" s="68"/>
      <c r="E295" s="68"/>
      <c r="F295" s="67"/>
      <c r="G295" s="67"/>
      <c r="H295" s="67"/>
      <c r="I295" s="67"/>
      <c r="J295" s="70"/>
      <c r="K295" s="71"/>
      <c r="L295" s="72"/>
      <c r="M295" s="72"/>
      <c r="N295" s="72"/>
      <c r="O295" s="72"/>
      <c r="P295" s="72"/>
      <c r="Q295" s="72"/>
      <c r="R295" s="72"/>
      <c r="S295" s="73"/>
      <c r="U295" s="125" t="str">
        <f>IF(W295,VLOOKUP(MIN(X295:AO295),'Data Validation (hidden)'!$B$2:$C$20,2,FALSE),IF(COUNTA(B295:S295)&gt;0,"'Scheme Name' missing but values entered in other columns",""))</f>
        <v/>
      </c>
      <c r="W295" s="126" t="b">
        <f t="shared" si="150"/>
        <v>0</v>
      </c>
      <c r="X295" s="127">
        <f t="shared" si="151"/>
        <v>1</v>
      </c>
      <c r="Y295" s="127">
        <f t="shared" si="152"/>
        <v>2</v>
      </c>
      <c r="Z295" s="127">
        <f t="shared" si="153"/>
        <v>3</v>
      </c>
      <c r="AA295" s="127">
        <f t="shared" si="154"/>
        <v>4</v>
      </c>
      <c r="AB295" s="127">
        <f t="shared" si="155"/>
        <v>5</v>
      </c>
      <c r="AC295" s="127" t="str">
        <f t="shared" si="156"/>
        <v/>
      </c>
      <c r="AD295" s="127" t="str">
        <f t="shared" si="157"/>
        <v/>
      </c>
      <c r="AE295" s="127" t="str">
        <f t="shared" si="158"/>
        <v/>
      </c>
      <c r="AF295" s="127" t="str">
        <f t="shared" si="159"/>
        <v/>
      </c>
      <c r="AG295" s="127">
        <f t="shared" si="160"/>
        <v>10</v>
      </c>
      <c r="AH295" s="127">
        <f t="shared" si="161"/>
        <v>11</v>
      </c>
      <c r="AI295" s="127">
        <f t="shared" si="162"/>
        <v>12</v>
      </c>
      <c r="AJ295" s="127">
        <f t="shared" si="163"/>
        <v>13</v>
      </c>
      <c r="AK295" s="127">
        <f t="shared" si="164"/>
        <v>14</v>
      </c>
      <c r="AL295" s="127">
        <f t="shared" si="165"/>
        <v>15</v>
      </c>
      <c r="AM295" s="127">
        <f t="shared" si="166"/>
        <v>16</v>
      </c>
      <c r="AN295" s="128" t="str">
        <f t="shared" si="167"/>
        <v/>
      </c>
      <c r="AO295" s="127">
        <f t="shared" ca="1" si="168"/>
        <v>17</v>
      </c>
      <c r="AP295" s="127" t="b">
        <f t="shared" ca="1" si="169"/>
        <v>1</v>
      </c>
      <c r="AQ295" s="127" t="b">
        <f t="shared" ca="1" si="170"/>
        <v>1</v>
      </c>
      <c r="AR295" s="127" t="b">
        <f t="shared" si="171"/>
        <v>0</v>
      </c>
      <c r="AS295" s="127" t="b">
        <f t="shared" si="172"/>
        <v>0</v>
      </c>
      <c r="AT295" s="127" t="b">
        <f t="shared" ca="1" si="173"/>
        <v>1</v>
      </c>
      <c r="AU295" s="127" t="b">
        <f t="shared" ca="1" si="174"/>
        <v>1</v>
      </c>
      <c r="AV295" s="127" t="b">
        <f t="shared" ca="1" si="175"/>
        <v>1</v>
      </c>
      <c r="AW295" s="127" t="b">
        <f t="shared" ca="1" si="176"/>
        <v>1</v>
      </c>
      <c r="AX295" s="127" t="b">
        <f t="shared" ca="1" si="177"/>
        <v>1</v>
      </c>
      <c r="AY295" s="127" t="b">
        <f t="shared" ca="1" si="178"/>
        <v>1</v>
      </c>
      <c r="AZ295" s="127" t="b">
        <f t="shared" ca="1" si="179"/>
        <v>1</v>
      </c>
      <c r="BA295" s="127" t="b">
        <f t="shared" ca="1" si="180"/>
        <v>1</v>
      </c>
      <c r="BB295" s="127" t="b">
        <f t="shared" ca="1" si="181"/>
        <v>1</v>
      </c>
      <c r="BC295" s="127" t="b">
        <f t="shared" ca="1" si="182"/>
        <v>1</v>
      </c>
      <c r="BD295" s="127" t="b">
        <f t="shared" ca="1" si="183"/>
        <v>1</v>
      </c>
      <c r="BE295" s="127" t="b">
        <f t="shared" ca="1" si="184"/>
        <v>1</v>
      </c>
      <c r="BF295" s="127" t="b">
        <f t="shared" ca="1" si="185"/>
        <v>1</v>
      </c>
      <c r="BG295" s="129" t="b">
        <f t="shared" si="186"/>
        <v>0</v>
      </c>
    </row>
    <row r="296" spans="1:59" ht="24.95" customHeight="1" x14ac:dyDescent="0.2">
      <c r="A296" s="74"/>
      <c r="B296" s="69"/>
      <c r="C296" s="75"/>
      <c r="D296" s="68"/>
      <c r="E296" s="68"/>
      <c r="F296" s="67"/>
      <c r="G296" s="67"/>
      <c r="H296" s="67"/>
      <c r="I296" s="67"/>
      <c r="J296" s="70"/>
      <c r="K296" s="71"/>
      <c r="L296" s="72"/>
      <c r="M296" s="72"/>
      <c r="N296" s="72"/>
      <c r="O296" s="72"/>
      <c r="P296" s="72"/>
      <c r="Q296" s="72"/>
      <c r="R296" s="72"/>
      <c r="S296" s="73"/>
      <c r="U296" s="125" t="str">
        <f>IF(W296,VLOOKUP(MIN(X296:AO296),'Data Validation (hidden)'!$B$2:$C$20,2,FALSE),IF(COUNTA(B296:S296)&gt;0,"'Scheme Name' missing but values entered in other columns",""))</f>
        <v/>
      </c>
      <c r="W296" s="126" t="b">
        <f t="shared" si="150"/>
        <v>0</v>
      </c>
      <c r="X296" s="127">
        <f t="shared" si="151"/>
        <v>1</v>
      </c>
      <c r="Y296" s="127">
        <f t="shared" si="152"/>
        <v>2</v>
      </c>
      <c r="Z296" s="127">
        <f t="shared" si="153"/>
        <v>3</v>
      </c>
      <c r="AA296" s="127">
        <f t="shared" si="154"/>
        <v>4</v>
      </c>
      <c r="AB296" s="127">
        <f t="shared" si="155"/>
        <v>5</v>
      </c>
      <c r="AC296" s="127" t="str">
        <f t="shared" si="156"/>
        <v/>
      </c>
      <c r="AD296" s="127" t="str">
        <f t="shared" si="157"/>
        <v/>
      </c>
      <c r="AE296" s="127" t="str">
        <f t="shared" si="158"/>
        <v/>
      </c>
      <c r="AF296" s="127" t="str">
        <f t="shared" si="159"/>
        <v/>
      </c>
      <c r="AG296" s="127">
        <f t="shared" si="160"/>
        <v>10</v>
      </c>
      <c r="AH296" s="127">
        <f t="shared" si="161"/>
        <v>11</v>
      </c>
      <c r="AI296" s="127">
        <f t="shared" si="162"/>
        <v>12</v>
      </c>
      <c r="AJ296" s="127">
        <f t="shared" si="163"/>
        <v>13</v>
      </c>
      <c r="AK296" s="127">
        <f t="shared" si="164"/>
        <v>14</v>
      </c>
      <c r="AL296" s="127">
        <f t="shared" si="165"/>
        <v>15</v>
      </c>
      <c r="AM296" s="127">
        <f t="shared" si="166"/>
        <v>16</v>
      </c>
      <c r="AN296" s="128" t="str">
        <f t="shared" si="167"/>
        <v/>
      </c>
      <c r="AO296" s="127">
        <f t="shared" ca="1" si="168"/>
        <v>17</v>
      </c>
      <c r="AP296" s="127" t="b">
        <f t="shared" ca="1" si="169"/>
        <v>1</v>
      </c>
      <c r="AQ296" s="127" t="b">
        <f t="shared" ca="1" si="170"/>
        <v>1</v>
      </c>
      <c r="AR296" s="127" t="b">
        <f t="shared" si="171"/>
        <v>0</v>
      </c>
      <c r="AS296" s="127" t="b">
        <f t="shared" si="172"/>
        <v>0</v>
      </c>
      <c r="AT296" s="127" t="b">
        <f t="shared" ca="1" si="173"/>
        <v>1</v>
      </c>
      <c r="AU296" s="127" t="b">
        <f t="shared" ca="1" si="174"/>
        <v>1</v>
      </c>
      <c r="AV296" s="127" t="b">
        <f t="shared" ca="1" si="175"/>
        <v>1</v>
      </c>
      <c r="AW296" s="127" t="b">
        <f t="shared" ca="1" si="176"/>
        <v>1</v>
      </c>
      <c r="AX296" s="127" t="b">
        <f t="shared" ca="1" si="177"/>
        <v>1</v>
      </c>
      <c r="AY296" s="127" t="b">
        <f t="shared" ca="1" si="178"/>
        <v>1</v>
      </c>
      <c r="AZ296" s="127" t="b">
        <f t="shared" ca="1" si="179"/>
        <v>1</v>
      </c>
      <c r="BA296" s="127" t="b">
        <f t="shared" ca="1" si="180"/>
        <v>1</v>
      </c>
      <c r="BB296" s="127" t="b">
        <f t="shared" ca="1" si="181"/>
        <v>1</v>
      </c>
      <c r="BC296" s="127" t="b">
        <f t="shared" ca="1" si="182"/>
        <v>1</v>
      </c>
      <c r="BD296" s="127" t="b">
        <f t="shared" ca="1" si="183"/>
        <v>1</v>
      </c>
      <c r="BE296" s="127" t="b">
        <f t="shared" ca="1" si="184"/>
        <v>1</v>
      </c>
      <c r="BF296" s="127" t="b">
        <f t="shared" ca="1" si="185"/>
        <v>1</v>
      </c>
      <c r="BG296" s="129" t="b">
        <f t="shared" si="186"/>
        <v>0</v>
      </c>
    </row>
    <row r="297" spans="1:59" ht="24.95" customHeight="1" x14ac:dyDescent="0.2">
      <c r="A297" s="74"/>
      <c r="B297" s="69"/>
      <c r="C297" s="75"/>
      <c r="D297" s="68"/>
      <c r="E297" s="68"/>
      <c r="F297" s="67"/>
      <c r="G297" s="67"/>
      <c r="H297" s="67"/>
      <c r="I297" s="67"/>
      <c r="J297" s="70"/>
      <c r="K297" s="71"/>
      <c r="L297" s="72"/>
      <c r="M297" s="72"/>
      <c r="N297" s="72"/>
      <c r="O297" s="72"/>
      <c r="P297" s="72"/>
      <c r="Q297" s="72"/>
      <c r="R297" s="72"/>
      <c r="S297" s="73"/>
      <c r="U297" s="125" t="str">
        <f>IF(W297,VLOOKUP(MIN(X297:AO297),'Data Validation (hidden)'!$B$2:$C$20,2,FALSE),IF(COUNTA(B297:S297)&gt;0,"'Scheme Name' missing but values entered in other columns",""))</f>
        <v/>
      </c>
      <c r="W297" s="126" t="b">
        <f t="shared" si="150"/>
        <v>0</v>
      </c>
      <c r="X297" s="127">
        <f t="shared" si="151"/>
        <v>1</v>
      </c>
      <c r="Y297" s="127">
        <f t="shared" si="152"/>
        <v>2</v>
      </c>
      <c r="Z297" s="127">
        <f t="shared" si="153"/>
        <v>3</v>
      </c>
      <c r="AA297" s="127">
        <f t="shared" si="154"/>
        <v>4</v>
      </c>
      <c r="AB297" s="127">
        <f t="shared" si="155"/>
        <v>5</v>
      </c>
      <c r="AC297" s="127" t="str">
        <f t="shared" si="156"/>
        <v/>
      </c>
      <c r="AD297" s="127" t="str">
        <f t="shared" si="157"/>
        <v/>
      </c>
      <c r="AE297" s="127" t="str">
        <f t="shared" si="158"/>
        <v/>
      </c>
      <c r="AF297" s="127" t="str">
        <f t="shared" si="159"/>
        <v/>
      </c>
      <c r="AG297" s="127">
        <f t="shared" si="160"/>
        <v>10</v>
      </c>
      <c r="AH297" s="127">
        <f t="shared" si="161"/>
        <v>11</v>
      </c>
      <c r="AI297" s="127">
        <f t="shared" si="162"/>
        <v>12</v>
      </c>
      <c r="AJ297" s="127">
        <f t="shared" si="163"/>
        <v>13</v>
      </c>
      <c r="AK297" s="127">
        <f t="shared" si="164"/>
        <v>14</v>
      </c>
      <c r="AL297" s="127">
        <f t="shared" si="165"/>
        <v>15</v>
      </c>
      <c r="AM297" s="127">
        <f t="shared" si="166"/>
        <v>16</v>
      </c>
      <c r="AN297" s="128" t="str">
        <f t="shared" si="167"/>
        <v/>
      </c>
      <c r="AO297" s="127">
        <f t="shared" ca="1" si="168"/>
        <v>17</v>
      </c>
      <c r="AP297" s="127" t="b">
        <f t="shared" ca="1" si="169"/>
        <v>1</v>
      </c>
      <c r="AQ297" s="127" t="b">
        <f t="shared" ca="1" si="170"/>
        <v>1</v>
      </c>
      <c r="AR297" s="127" t="b">
        <f t="shared" si="171"/>
        <v>0</v>
      </c>
      <c r="AS297" s="127" t="b">
        <f t="shared" si="172"/>
        <v>0</v>
      </c>
      <c r="AT297" s="127" t="b">
        <f t="shared" ca="1" si="173"/>
        <v>1</v>
      </c>
      <c r="AU297" s="127" t="b">
        <f t="shared" ca="1" si="174"/>
        <v>1</v>
      </c>
      <c r="AV297" s="127" t="b">
        <f t="shared" ca="1" si="175"/>
        <v>1</v>
      </c>
      <c r="AW297" s="127" t="b">
        <f t="shared" ca="1" si="176"/>
        <v>1</v>
      </c>
      <c r="AX297" s="127" t="b">
        <f t="shared" ca="1" si="177"/>
        <v>1</v>
      </c>
      <c r="AY297" s="127" t="b">
        <f t="shared" ca="1" si="178"/>
        <v>1</v>
      </c>
      <c r="AZ297" s="127" t="b">
        <f t="shared" ca="1" si="179"/>
        <v>1</v>
      </c>
      <c r="BA297" s="127" t="b">
        <f t="shared" ca="1" si="180"/>
        <v>1</v>
      </c>
      <c r="BB297" s="127" t="b">
        <f t="shared" ca="1" si="181"/>
        <v>1</v>
      </c>
      <c r="BC297" s="127" t="b">
        <f t="shared" ca="1" si="182"/>
        <v>1</v>
      </c>
      <c r="BD297" s="127" t="b">
        <f t="shared" ca="1" si="183"/>
        <v>1</v>
      </c>
      <c r="BE297" s="127" t="b">
        <f t="shared" ca="1" si="184"/>
        <v>1</v>
      </c>
      <c r="BF297" s="127" t="b">
        <f t="shared" ca="1" si="185"/>
        <v>1</v>
      </c>
      <c r="BG297" s="129" t="b">
        <f t="shared" si="186"/>
        <v>0</v>
      </c>
    </row>
    <row r="298" spans="1:59" ht="24.95" customHeight="1" x14ac:dyDescent="0.2">
      <c r="A298" s="74"/>
      <c r="B298" s="69"/>
      <c r="C298" s="75"/>
      <c r="D298" s="68"/>
      <c r="E298" s="68"/>
      <c r="F298" s="67"/>
      <c r="G298" s="67"/>
      <c r="H298" s="67"/>
      <c r="I298" s="67"/>
      <c r="J298" s="70"/>
      <c r="K298" s="71"/>
      <c r="L298" s="72"/>
      <c r="M298" s="72"/>
      <c r="N298" s="72"/>
      <c r="O298" s="72"/>
      <c r="P298" s="72"/>
      <c r="Q298" s="72"/>
      <c r="R298" s="72"/>
      <c r="S298" s="73"/>
      <c r="U298" s="125" t="str">
        <f>IF(W298,VLOOKUP(MIN(X298:AO298),'Data Validation (hidden)'!$B$2:$C$20,2,FALSE),IF(COUNTA(B298:S298)&gt;0,"'Scheme Name' missing but values entered in other columns",""))</f>
        <v/>
      </c>
      <c r="W298" s="126" t="b">
        <f t="shared" si="150"/>
        <v>0</v>
      </c>
      <c r="X298" s="127">
        <f t="shared" si="151"/>
        <v>1</v>
      </c>
      <c r="Y298" s="127">
        <f t="shared" si="152"/>
        <v>2</v>
      </c>
      <c r="Z298" s="127">
        <f t="shared" si="153"/>
        <v>3</v>
      </c>
      <c r="AA298" s="127">
        <f t="shared" si="154"/>
        <v>4</v>
      </c>
      <c r="AB298" s="127">
        <f t="shared" si="155"/>
        <v>5</v>
      </c>
      <c r="AC298" s="127" t="str">
        <f t="shared" si="156"/>
        <v/>
      </c>
      <c r="AD298" s="127" t="str">
        <f t="shared" si="157"/>
        <v/>
      </c>
      <c r="AE298" s="127" t="str">
        <f t="shared" si="158"/>
        <v/>
      </c>
      <c r="AF298" s="127" t="str">
        <f t="shared" si="159"/>
        <v/>
      </c>
      <c r="AG298" s="127">
        <f t="shared" si="160"/>
        <v>10</v>
      </c>
      <c r="AH298" s="127">
        <f t="shared" si="161"/>
        <v>11</v>
      </c>
      <c r="AI298" s="127">
        <f t="shared" si="162"/>
        <v>12</v>
      </c>
      <c r="AJ298" s="127">
        <f t="shared" si="163"/>
        <v>13</v>
      </c>
      <c r="AK298" s="127">
        <f t="shared" si="164"/>
        <v>14</v>
      </c>
      <c r="AL298" s="127">
        <f t="shared" si="165"/>
        <v>15</v>
      </c>
      <c r="AM298" s="127">
        <f t="shared" si="166"/>
        <v>16</v>
      </c>
      <c r="AN298" s="128" t="str">
        <f t="shared" si="167"/>
        <v/>
      </c>
      <c r="AO298" s="127">
        <f t="shared" ca="1" si="168"/>
        <v>17</v>
      </c>
      <c r="AP298" s="127" t="b">
        <f t="shared" ca="1" si="169"/>
        <v>1</v>
      </c>
      <c r="AQ298" s="127" t="b">
        <f t="shared" ca="1" si="170"/>
        <v>1</v>
      </c>
      <c r="AR298" s="127" t="b">
        <f t="shared" si="171"/>
        <v>0</v>
      </c>
      <c r="AS298" s="127" t="b">
        <f t="shared" si="172"/>
        <v>0</v>
      </c>
      <c r="AT298" s="127" t="b">
        <f t="shared" ca="1" si="173"/>
        <v>1</v>
      </c>
      <c r="AU298" s="127" t="b">
        <f t="shared" ca="1" si="174"/>
        <v>1</v>
      </c>
      <c r="AV298" s="127" t="b">
        <f t="shared" ca="1" si="175"/>
        <v>1</v>
      </c>
      <c r="AW298" s="127" t="b">
        <f t="shared" ca="1" si="176"/>
        <v>1</v>
      </c>
      <c r="AX298" s="127" t="b">
        <f t="shared" ca="1" si="177"/>
        <v>1</v>
      </c>
      <c r="AY298" s="127" t="b">
        <f t="shared" ca="1" si="178"/>
        <v>1</v>
      </c>
      <c r="AZ298" s="127" t="b">
        <f t="shared" ca="1" si="179"/>
        <v>1</v>
      </c>
      <c r="BA298" s="127" t="b">
        <f t="shared" ca="1" si="180"/>
        <v>1</v>
      </c>
      <c r="BB298" s="127" t="b">
        <f t="shared" ca="1" si="181"/>
        <v>1</v>
      </c>
      <c r="BC298" s="127" t="b">
        <f t="shared" ca="1" si="182"/>
        <v>1</v>
      </c>
      <c r="BD298" s="127" t="b">
        <f t="shared" ca="1" si="183"/>
        <v>1</v>
      </c>
      <c r="BE298" s="127" t="b">
        <f t="shared" ca="1" si="184"/>
        <v>1</v>
      </c>
      <c r="BF298" s="127" t="b">
        <f t="shared" ca="1" si="185"/>
        <v>1</v>
      </c>
      <c r="BG298" s="129" t="b">
        <f t="shared" si="186"/>
        <v>0</v>
      </c>
    </row>
    <row r="299" spans="1:59" ht="24.95" customHeight="1" x14ac:dyDescent="0.2">
      <c r="A299" s="74"/>
      <c r="B299" s="69"/>
      <c r="C299" s="75"/>
      <c r="D299" s="68"/>
      <c r="E299" s="68"/>
      <c r="F299" s="67"/>
      <c r="G299" s="67"/>
      <c r="H299" s="67"/>
      <c r="I299" s="67"/>
      <c r="J299" s="70"/>
      <c r="K299" s="71"/>
      <c r="L299" s="72"/>
      <c r="M299" s="72"/>
      <c r="N299" s="72"/>
      <c r="O299" s="72"/>
      <c r="P299" s="72"/>
      <c r="Q299" s="72"/>
      <c r="R299" s="72"/>
      <c r="S299" s="73"/>
      <c r="U299" s="125" t="str">
        <f>IF(W299,VLOOKUP(MIN(X299:AO299),'Data Validation (hidden)'!$B$2:$C$20,2,FALSE),IF(COUNTA(B299:S299)&gt;0,"'Scheme Name' missing but values entered in other columns",""))</f>
        <v/>
      </c>
      <c r="W299" s="126" t="b">
        <f t="shared" si="150"/>
        <v>0</v>
      </c>
      <c r="X299" s="127">
        <f t="shared" si="151"/>
        <v>1</v>
      </c>
      <c r="Y299" s="127">
        <f t="shared" si="152"/>
        <v>2</v>
      </c>
      <c r="Z299" s="127">
        <f t="shared" si="153"/>
        <v>3</v>
      </c>
      <c r="AA299" s="127">
        <f t="shared" si="154"/>
        <v>4</v>
      </c>
      <c r="AB299" s="127">
        <f t="shared" si="155"/>
        <v>5</v>
      </c>
      <c r="AC299" s="127" t="str">
        <f t="shared" si="156"/>
        <v/>
      </c>
      <c r="AD299" s="127" t="str">
        <f t="shared" si="157"/>
        <v/>
      </c>
      <c r="AE299" s="127" t="str">
        <f t="shared" si="158"/>
        <v/>
      </c>
      <c r="AF299" s="127" t="str">
        <f t="shared" si="159"/>
        <v/>
      </c>
      <c r="AG299" s="127">
        <f t="shared" si="160"/>
        <v>10</v>
      </c>
      <c r="AH299" s="127">
        <f t="shared" si="161"/>
        <v>11</v>
      </c>
      <c r="AI299" s="127">
        <f t="shared" si="162"/>
        <v>12</v>
      </c>
      <c r="AJ299" s="127">
        <f t="shared" si="163"/>
        <v>13</v>
      </c>
      <c r="AK299" s="127">
        <f t="shared" si="164"/>
        <v>14</v>
      </c>
      <c r="AL299" s="127">
        <f t="shared" si="165"/>
        <v>15</v>
      </c>
      <c r="AM299" s="127">
        <f t="shared" si="166"/>
        <v>16</v>
      </c>
      <c r="AN299" s="128" t="str">
        <f t="shared" si="167"/>
        <v/>
      </c>
      <c r="AO299" s="127">
        <f t="shared" ca="1" si="168"/>
        <v>17</v>
      </c>
      <c r="AP299" s="127" t="b">
        <f t="shared" ca="1" si="169"/>
        <v>1</v>
      </c>
      <c r="AQ299" s="127" t="b">
        <f t="shared" ca="1" si="170"/>
        <v>1</v>
      </c>
      <c r="AR299" s="127" t="b">
        <f t="shared" si="171"/>
        <v>0</v>
      </c>
      <c r="AS299" s="127" t="b">
        <f t="shared" si="172"/>
        <v>0</v>
      </c>
      <c r="AT299" s="127" t="b">
        <f t="shared" ca="1" si="173"/>
        <v>1</v>
      </c>
      <c r="AU299" s="127" t="b">
        <f t="shared" ca="1" si="174"/>
        <v>1</v>
      </c>
      <c r="AV299" s="127" t="b">
        <f t="shared" ca="1" si="175"/>
        <v>1</v>
      </c>
      <c r="AW299" s="127" t="b">
        <f t="shared" ca="1" si="176"/>
        <v>1</v>
      </c>
      <c r="AX299" s="127" t="b">
        <f t="shared" ca="1" si="177"/>
        <v>1</v>
      </c>
      <c r="AY299" s="127" t="b">
        <f t="shared" ca="1" si="178"/>
        <v>1</v>
      </c>
      <c r="AZ299" s="127" t="b">
        <f t="shared" ca="1" si="179"/>
        <v>1</v>
      </c>
      <c r="BA299" s="127" t="b">
        <f t="shared" ca="1" si="180"/>
        <v>1</v>
      </c>
      <c r="BB299" s="127" t="b">
        <f t="shared" ca="1" si="181"/>
        <v>1</v>
      </c>
      <c r="BC299" s="127" t="b">
        <f t="shared" ca="1" si="182"/>
        <v>1</v>
      </c>
      <c r="BD299" s="127" t="b">
        <f t="shared" ca="1" si="183"/>
        <v>1</v>
      </c>
      <c r="BE299" s="127" t="b">
        <f t="shared" ca="1" si="184"/>
        <v>1</v>
      </c>
      <c r="BF299" s="127" t="b">
        <f t="shared" ca="1" si="185"/>
        <v>1</v>
      </c>
      <c r="BG299" s="129" t="b">
        <f t="shared" si="186"/>
        <v>0</v>
      </c>
    </row>
    <row r="300" spans="1:59" ht="24.95" customHeight="1" x14ac:dyDescent="0.2">
      <c r="A300" s="74"/>
      <c r="B300" s="69"/>
      <c r="C300" s="75"/>
      <c r="D300" s="68"/>
      <c r="E300" s="68"/>
      <c r="F300" s="67"/>
      <c r="G300" s="67"/>
      <c r="H300" s="67"/>
      <c r="I300" s="67"/>
      <c r="J300" s="70"/>
      <c r="K300" s="71"/>
      <c r="L300" s="72"/>
      <c r="M300" s="72"/>
      <c r="N300" s="72"/>
      <c r="O300" s="72"/>
      <c r="P300" s="72"/>
      <c r="Q300" s="72"/>
      <c r="R300" s="72"/>
      <c r="S300" s="73"/>
      <c r="U300" s="125" t="str">
        <f>IF(W300,VLOOKUP(MIN(X300:AO300),'Data Validation (hidden)'!$B$2:$C$20,2,FALSE),IF(COUNTA(B300:S300)&gt;0,"'Scheme Name' missing but values entered in other columns",""))</f>
        <v/>
      </c>
      <c r="W300" s="126" t="b">
        <f t="shared" si="150"/>
        <v>0</v>
      </c>
      <c r="X300" s="127">
        <f t="shared" si="151"/>
        <v>1</v>
      </c>
      <c r="Y300" s="127">
        <f t="shared" si="152"/>
        <v>2</v>
      </c>
      <c r="Z300" s="127">
        <f t="shared" si="153"/>
        <v>3</v>
      </c>
      <c r="AA300" s="127">
        <f t="shared" si="154"/>
        <v>4</v>
      </c>
      <c r="AB300" s="127">
        <f t="shared" si="155"/>
        <v>5</v>
      </c>
      <c r="AC300" s="127" t="str">
        <f t="shared" si="156"/>
        <v/>
      </c>
      <c r="AD300" s="127" t="str">
        <f t="shared" si="157"/>
        <v/>
      </c>
      <c r="AE300" s="127" t="str">
        <f t="shared" si="158"/>
        <v/>
      </c>
      <c r="AF300" s="127" t="str">
        <f t="shared" si="159"/>
        <v/>
      </c>
      <c r="AG300" s="127">
        <f t="shared" si="160"/>
        <v>10</v>
      </c>
      <c r="AH300" s="127">
        <f t="shared" si="161"/>
        <v>11</v>
      </c>
      <c r="AI300" s="127">
        <f t="shared" si="162"/>
        <v>12</v>
      </c>
      <c r="AJ300" s="127">
        <f t="shared" si="163"/>
        <v>13</v>
      </c>
      <c r="AK300" s="127">
        <f t="shared" si="164"/>
        <v>14</v>
      </c>
      <c r="AL300" s="127">
        <f t="shared" si="165"/>
        <v>15</v>
      </c>
      <c r="AM300" s="127">
        <f t="shared" si="166"/>
        <v>16</v>
      </c>
      <c r="AN300" s="128" t="str">
        <f t="shared" si="167"/>
        <v/>
      </c>
      <c r="AO300" s="127">
        <f t="shared" ca="1" si="168"/>
        <v>17</v>
      </c>
      <c r="AP300" s="127" t="b">
        <f t="shared" ca="1" si="169"/>
        <v>1</v>
      </c>
      <c r="AQ300" s="127" t="b">
        <f t="shared" ca="1" si="170"/>
        <v>1</v>
      </c>
      <c r="AR300" s="127" t="b">
        <f t="shared" si="171"/>
        <v>0</v>
      </c>
      <c r="AS300" s="127" t="b">
        <f t="shared" si="172"/>
        <v>0</v>
      </c>
      <c r="AT300" s="127" t="b">
        <f t="shared" ca="1" si="173"/>
        <v>1</v>
      </c>
      <c r="AU300" s="127" t="b">
        <f t="shared" ca="1" si="174"/>
        <v>1</v>
      </c>
      <c r="AV300" s="127" t="b">
        <f t="shared" ca="1" si="175"/>
        <v>1</v>
      </c>
      <c r="AW300" s="127" t="b">
        <f t="shared" ca="1" si="176"/>
        <v>1</v>
      </c>
      <c r="AX300" s="127" t="b">
        <f t="shared" ca="1" si="177"/>
        <v>1</v>
      </c>
      <c r="AY300" s="127" t="b">
        <f t="shared" ca="1" si="178"/>
        <v>1</v>
      </c>
      <c r="AZ300" s="127" t="b">
        <f t="shared" ca="1" si="179"/>
        <v>1</v>
      </c>
      <c r="BA300" s="127" t="b">
        <f t="shared" ca="1" si="180"/>
        <v>1</v>
      </c>
      <c r="BB300" s="127" t="b">
        <f t="shared" ca="1" si="181"/>
        <v>1</v>
      </c>
      <c r="BC300" s="127" t="b">
        <f t="shared" ca="1" si="182"/>
        <v>1</v>
      </c>
      <c r="BD300" s="127" t="b">
        <f t="shared" ca="1" si="183"/>
        <v>1</v>
      </c>
      <c r="BE300" s="127" t="b">
        <f t="shared" ca="1" si="184"/>
        <v>1</v>
      </c>
      <c r="BF300" s="127" t="b">
        <f t="shared" ca="1" si="185"/>
        <v>1</v>
      </c>
      <c r="BG300" s="129" t="b">
        <f t="shared" si="186"/>
        <v>0</v>
      </c>
    </row>
    <row r="301" spans="1:59" ht="24.95" customHeight="1" x14ac:dyDescent="0.2">
      <c r="A301" s="74"/>
      <c r="B301" s="69"/>
      <c r="C301" s="75"/>
      <c r="D301" s="68"/>
      <c r="E301" s="68"/>
      <c r="F301" s="67"/>
      <c r="G301" s="67"/>
      <c r="H301" s="67"/>
      <c r="I301" s="67"/>
      <c r="J301" s="70"/>
      <c r="K301" s="71"/>
      <c r="L301" s="72"/>
      <c r="M301" s="72"/>
      <c r="N301" s="72"/>
      <c r="O301" s="72"/>
      <c r="P301" s="72"/>
      <c r="Q301" s="72"/>
      <c r="R301" s="72"/>
      <c r="S301" s="73"/>
      <c r="U301" s="125" t="str">
        <f>IF(W301,VLOOKUP(MIN(X301:AO301),'Data Validation (hidden)'!$B$2:$C$20,2,FALSE),IF(COUNTA(B301:S301)&gt;0,"'Scheme Name' missing but values entered in other columns",""))</f>
        <v/>
      </c>
      <c r="W301" s="126" t="b">
        <f t="shared" si="150"/>
        <v>0</v>
      </c>
      <c r="X301" s="127">
        <f t="shared" si="151"/>
        <v>1</v>
      </c>
      <c r="Y301" s="127">
        <f t="shared" si="152"/>
        <v>2</v>
      </c>
      <c r="Z301" s="127">
        <f t="shared" si="153"/>
        <v>3</v>
      </c>
      <c r="AA301" s="127">
        <f t="shared" si="154"/>
        <v>4</v>
      </c>
      <c r="AB301" s="127">
        <f t="shared" si="155"/>
        <v>5</v>
      </c>
      <c r="AC301" s="127" t="str">
        <f t="shared" si="156"/>
        <v/>
      </c>
      <c r="AD301" s="127" t="str">
        <f t="shared" si="157"/>
        <v/>
      </c>
      <c r="AE301" s="127" t="str">
        <f t="shared" si="158"/>
        <v/>
      </c>
      <c r="AF301" s="127" t="str">
        <f t="shared" si="159"/>
        <v/>
      </c>
      <c r="AG301" s="127">
        <f t="shared" si="160"/>
        <v>10</v>
      </c>
      <c r="AH301" s="127">
        <f t="shared" si="161"/>
        <v>11</v>
      </c>
      <c r="AI301" s="127">
        <f t="shared" si="162"/>
        <v>12</v>
      </c>
      <c r="AJ301" s="127">
        <f t="shared" si="163"/>
        <v>13</v>
      </c>
      <c r="AK301" s="127">
        <f t="shared" si="164"/>
        <v>14</v>
      </c>
      <c r="AL301" s="127">
        <f t="shared" si="165"/>
        <v>15</v>
      </c>
      <c r="AM301" s="127">
        <f t="shared" si="166"/>
        <v>16</v>
      </c>
      <c r="AN301" s="128" t="str">
        <f t="shared" si="167"/>
        <v/>
      </c>
      <c r="AO301" s="127">
        <f t="shared" ca="1" si="168"/>
        <v>17</v>
      </c>
      <c r="AP301" s="127" t="b">
        <f t="shared" ca="1" si="169"/>
        <v>1</v>
      </c>
      <c r="AQ301" s="127" t="b">
        <f t="shared" ca="1" si="170"/>
        <v>1</v>
      </c>
      <c r="AR301" s="127" t="b">
        <f t="shared" si="171"/>
        <v>0</v>
      </c>
      <c r="AS301" s="127" t="b">
        <f t="shared" si="172"/>
        <v>0</v>
      </c>
      <c r="AT301" s="127" t="b">
        <f t="shared" ca="1" si="173"/>
        <v>1</v>
      </c>
      <c r="AU301" s="127" t="b">
        <f t="shared" ca="1" si="174"/>
        <v>1</v>
      </c>
      <c r="AV301" s="127" t="b">
        <f t="shared" ca="1" si="175"/>
        <v>1</v>
      </c>
      <c r="AW301" s="127" t="b">
        <f t="shared" ca="1" si="176"/>
        <v>1</v>
      </c>
      <c r="AX301" s="127" t="b">
        <f t="shared" ca="1" si="177"/>
        <v>1</v>
      </c>
      <c r="AY301" s="127" t="b">
        <f t="shared" ca="1" si="178"/>
        <v>1</v>
      </c>
      <c r="AZ301" s="127" t="b">
        <f t="shared" ca="1" si="179"/>
        <v>1</v>
      </c>
      <c r="BA301" s="127" t="b">
        <f t="shared" ca="1" si="180"/>
        <v>1</v>
      </c>
      <c r="BB301" s="127" t="b">
        <f t="shared" ca="1" si="181"/>
        <v>1</v>
      </c>
      <c r="BC301" s="127" t="b">
        <f t="shared" ca="1" si="182"/>
        <v>1</v>
      </c>
      <c r="BD301" s="127" t="b">
        <f t="shared" ca="1" si="183"/>
        <v>1</v>
      </c>
      <c r="BE301" s="127" t="b">
        <f t="shared" ca="1" si="184"/>
        <v>1</v>
      </c>
      <c r="BF301" s="127" t="b">
        <f t="shared" ca="1" si="185"/>
        <v>1</v>
      </c>
      <c r="BG301" s="129" t="b">
        <f t="shared" si="186"/>
        <v>0</v>
      </c>
    </row>
    <row r="302" spans="1:59" ht="24.95" customHeight="1" x14ac:dyDescent="0.2">
      <c r="A302" s="74"/>
      <c r="B302" s="69"/>
      <c r="C302" s="75"/>
      <c r="D302" s="68"/>
      <c r="E302" s="68"/>
      <c r="F302" s="67"/>
      <c r="G302" s="67"/>
      <c r="H302" s="67"/>
      <c r="I302" s="67"/>
      <c r="J302" s="70"/>
      <c r="K302" s="71"/>
      <c r="L302" s="72"/>
      <c r="M302" s="72"/>
      <c r="N302" s="72"/>
      <c r="O302" s="72"/>
      <c r="P302" s="72"/>
      <c r="Q302" s="72"/>
      <c r="R302" s="72"/>
      <c r="S302" s="73"/>
      <c r="U302" s="125" t="str">
        <f>IF(W302,VLOOKUP(MIN(X302:AO302),'Data Validation (hidden)'!$B$2:$C$20,2,FALSE),IF(COUNTA(B302:S302)&gt;0,"'Scheme Name' missing but values entered in other columns",""))</f>
        <v/>
      </c>
      <c r="W302" s="126" t="b">
        <f t="shared" si="150"/>
        <v>0</v>
      </c>
      <c r="X302" s="127">
        <f t="shared" si="151"/>
        <v>1</v>
      </c>
      <c r="Y302" s="127">
        <f t="shared" si="152"/>
        <v>2</v>
      </c>
      <c r="Z302" s="127">
        <f t="shared" si="153"/>
        <v>3</v>
      </c>
      <c r="AA302" s="127">
        <f t="shared" si="154"/>
        <v>4</v>
      </c>
      <c r="AB302" s="127">
        <f t="shared" si="155"/>
        <v>5</v>
      </c>
      <c r="AC302" s="127" t="str">
        <f t="shared" si="156"/>
        <v/>
      </c>
      <c r="AD302" s="127" t="str">
        <f t="shared" si="157"/>
        <v/>
      </c>
      <c r="AE302" s="127" t="str">
        <f t="shared" si="158"/>
        <v/>
      </c>
      <c r="AF302" s="127" t="str">
        <f t="shared" si="159"/>
        <v/>
      </c>
      <c r="AG302" s="127">
        <f t="shared" si="160"/>
        <v>10</v>
      </c>
      <c r="AH302" s="127">
        <f t="shared" si="161"/>
        <v>11</v>
      </c>
      <c r="AI302" s="127">
        <f t="shared" si="162"/>
        <v>12</v>
      </c>
      <c r="AJ302" s="127">
        <f t="shared" si="163"/>
        <v>13</v>
      </c>
      <c r="AK302" s="127">
        <f t="shared" si="164"/>
        <v>14</v>
      </c>
      <c r="AL302" s="127">
        <f t="shared" si="165"/>
        <v>15</v>
      </c>
      <c r="AM302" s="127">
        <f t="shared" si="166"/>
        <v>16</v>
      </c>
      <c r="AN302" s="128" t="str">
        <f t="shared" si="167"/>
        <v/>
      </c>
      <c r="AO302" s="127">
        <f t="shared" ca="1" si="168"/>
        <v>17</v>
      </c>
      <c r="AP302" s="127" t="b">
        <f t="shared" ca="1" si="169"/>
        <v>1</v>
      </c>
      <c r="AQ302" s="127" t="b">
        <f t="shared" ca="1" si="170"/>
        <v>1</v>
      </c>
      <c r="AR302" s="127" t="b">
        <f t="shared" si="171"/>
        <v>0</v>
      </c>
      <c r="AS302" s="127" t="b">
        <f t="shared" si="172"/>
        <v>0</v>
      </c>
      <c r="AT302" s="127" t="b">
        <f t="shared" ca="1" si="173"/>
        <v>1</v>
      </c>
      <c r="AU302" s="127" t="b">
        <f t="shared" ca="1" si="174"/>
        <v>1</v>
      </c>
      <c r="AV302" s="127" t="b">
        <f t="shared" ca="1" si="175"/>
        <v>1</v>
      </c>
      <c r="AW302" s="127" t="b">
        <f t="shared" ca="1" si="176"/>
        <v>1</v>
      </c>
      <c r="AX302" s="127" t="b">
        <f t="shared" ca="1" si="177"/>
        <v>1</v>
      </c>
      <c r="AY302" s="127" t="b">
        <f t="shared" ca="1" si="178"/>
        <v>1</v>
      </c>
      <c r="AZ302" s="127" t="b">
        <f t="shared" ca="1" si="179"/>
        <v>1</v>
      </c>
      <c r="BA302" s="127" t="b">
        <f t="shared" ca="1" si="180"/>
        <v>1</v>
      </c>
      <c r="BB302" s="127" t="b">
        <f t="shared" ca="1" si="181"/>
        <v>1</v>
      </c>
      <c r="BC302" s="127" t="b">
        <f t="shared" ca="1" si="182"/>
        <v>1</v>
      </c>
      <c r="BD302" s="127" t="b">
        <f t="shared" ca="1" si="183"/>
        <v>1</v>
      </c>
      <c r="BE302" s="127" t="b">
        <f t="shared" ca="1" si="184"/>
        <v>1</v>
      </c>
      <c r="BF302" s="127" t="b">
        <f t="shared" ca="1" si="185"/>
        <v>1</v>
      </c>
      <c r="BG302" s="129" t="b">
        <f t="shared" si="186"/>
        <v>0</v>
      </c>
    </row>
    <row r="303" spans="1:59" ht="24.95" customHeight="1" x14ac:dyDescent="0.2">
      <c r="A303" s="74"/>
      <c r="B303" s="69"/>
      <c r="C303" s="75"/>
      <c r="D303" s="68"/>
      <c r="E303" s="68"/>
      <c r="F303" s="67"/>
      <c r="G303" s="67"/>
      <c r="H303" s="67"/>
      <c r="I303" s="67"/>
      <c r="J303" s="70"/>
      <c r="K303" s="71"/>
      <c r="L303" s="72"/>
      <c r="M303" s="72"/>
      <c r="N303" s="72"/>
      <c r="O303" s="72"/>
      <c r="P303" s="72"/>
      <c r="Q303" s="72"/>
      <c r="R303" s="72"/>
      <c r="S303" s="73"/>
      <c r="U303" s="125" t="str">
        <f>IF(W303,VLOOKUP(MIN(X303:AO303),'Data Validation (hidden)'!$B$2:$C$20,2,FALSE),IF(COUNTA(B303:S303)&gt;0,"'Scheme Name' missing but values entered in other columns",""))</f>
        <v/>
      </c>
      <c r="W303" s="126" t="b">
        <f t="shared" si="150"/>
        <v>0</v>
      </c>
      <c r="X303" s="127">
        <f t="shared" si="151"/>
        <v>1</v>
      </c>
      <c r="Y303" s="127">
        <f t="shared" si="152"/>
        <v>2</v>
      </c>
      <c r="Z303" s="127">
        <f t="shared" si="153"/>
        <v>3</v>
      </c>
      <c r="AA303" s="127">
        <f t="shared" si="154"/>
        <v>4</v>
      </c>
      <c r="AB303" s="127">
        <f t="shared" si="155"/>
        <v>5</v>
      </c>
      <c r="AC303" s="127" t="str">
        <f t="shared" si="156"/>
        <v/>
      </c>
      <c r="AD303" s="127" t="str">
        <f t="shared" si="157"/>
        <v/>
      </c>
      <c r="AE303" s="127" t="str">
        <f t="shared" si="158"/>
        <v/>
      </c>
      <c r="AF303" s="127" t="str">
        <f t="shared" si="159"/>
        <v/>
      </c>
      <c r="AG303" s="127">
        <f t="shared" si="160"/>
        <v>10</v>
      </c>
      <c r="AH303" s="127">
        <f t="shared" si="161"/>
        <v>11</v>
      </c>
      <c r="AI303" s="127">
        <f t="shared" si="162"/>
        <v>12</v>
      </c>
      <c r="AJ303" s="127">
        <f t="shared" si="163"/>
        <v>13</v>
      </c>
      <c r="AK303" s="127">
        <f t="shared" si="164"/>
        <v>14</v>
      </c>
      <c r="AL303" s="127">
        <f t="shared" si="165"/>
        <v>15</v>
      </c>
      <c r="AM303" s="127">
        <f t="shared" si="166"/>
        <v>16</v>
      </c>
      <c r="AN303" s="128" t="str">
        <f t="shared" si="167"/>
        <v/>
      </c>
      <c r="AO303" s="127">
        <f t="shared" ca="1" si="168"/>
        <v>17</v>
      </c>
      <c r="AP303" s="127" t="b">
        <f t="shared" ca="1" si="169"/>
        <v>1</v>
      </c>
      <c r="AQ303" s="127" t="b">
        <f t="shared" ca="1" si="170"/>
        <v>1</v>
      </c>
      <c r="AR303" s="127" t="b">
        <f t="shared" si="171"/>
        <v>0</v>
      </c>
      <c r="AS303" s="127" t="b">
        <f t="shared" si="172"/>
        <v>0</v>
      </c>
      <c r="AT303" s="127" t="b">
        <f t="shared" ca="1" si="173"/>
        <v>1</v>
      </c>
      <c r="AU303" s="127" t="b">
        <f t="shared" ca="1" si="174"/>
        <v>1</v>
      </c>
      <c r="AV303" s="127" t="b">
        <f t="shared" ca="1" si="175"/>
        <v>1</v>
      </c>
      <c r="AW303" s="127" t="b">
        <f t="shared" ca="1" si="176"/>
        <v>1</v>
      </c>
      <c r="AX303" s="127" t="b">
        <f t="shared" ca="1" si="177"/>
        <v>1</v>
      </c>
      <c r="AY303" s="127" t="b">
        <f t="shared" ca="1" si="178"/>
        <v>1</v>
      </c>
      <c r="AZ303" s="127" t="b">
        <f t="shared" ca="1" si="179"/>
        <v>1</v>
      </c>
      <c r="BA303" s="127" t="b">
        <f t="shared" ca="1" si="180"/>
        <v>1</v>
      </c>
      <c r="BB303" s="127" t="b">
        <f t="shared" ca="1" si="181"/>
        <v>1</v>
      </c>
      <c r="BC303" s="127" t="b">
        <f t="shared" ca="1" si="182"/>
        <v>1</v>
      </c>
      <c r="BD303" s="127" t="b">
        <f t="shared" ca="1" si="183"/>
        <v>1</v>
      </c>
      <c r="BE303" s="127" t="b">
        <f t="shared" ca="1" si="184"/>
        <v>1</v>
      </c>
      <c r="BF303" s="127" t="b">
        <f t="shared" ca="1" si="185"/>
        <v>1</v>
      </c>
      <c r="BG303" s="129" t="b">
        <f t="shared" si="186"/>
        <v>0</v>
      </c>
    </row>
    <row r="304" spans="1:59" ht="24.95" customHeight="1" x14ac:dyDescent="0.2">
      <c r="A304" s="74"/>
      <c r="B304" s="69"/>
      <c r="C304" s="75"/>
      <c r="D304" s="68"/>
      <c r="E304" s="68"/>
      <c r="F304" s="67"/>
      <c r="G304" s="67"/>
      <c r="H304" s="67"/>
      <c r="I304" s="67"/>
      <c r="J304" s="70"/>
      <c r="K304" s="71"/>
      <c r="L304" s="72"/>
      <c r="M304" s="72"/>
      <c r="N304" s="72"/>
      <c r="O304" s="72"/>
      <c r="P304" s="72"/>
      <c r="Q304" s="72"/>
      <c r="R304" s="72"/>
      <c r="S304" s="73"/>
      <c r="U304" s="125" t="str">
        <f>IF(W304,VLOOKUP(MIN(X304:AO304),'Data Validation (hidden)'!$B$2:$C$20,2,FALSE),IF(COUNTA(B304:S304)&gt;0,"'Scheme Name' missing but values entered in other columns",""))</f>
        <v/>
      </c>
      <c r="W304" s="126" t="b">
        <f t="shared" si="150"/>
        <v>0</v>
      </c>
      <c r="X304" s="127">
        <f t="shared" si="151"/>
        <v>1</v>
      </c>
      <c r="Y304" s="127">
        <f t="shared" si="152"/>
        <v>2</v>
      </c>
      <c r="Z304" s="127">
        <f t="shared" si="153"/>
        <v>3</v>
      </c>
      <c r="AA304" s="127">
        <f t="shared" si="154"/>
        <v>4</v>
      </c>
      <c r="AB304" s="127">
        <f t="shared" si="155"/>
        <v>5</v>
      </c>
      <c r="AC304" s="127" t="str">
        <f t="shared" si="156"/>
        <v/>
      </c>
      <c r="AD304" s="127" t="str">
        <f t="shared" si="157"/>
        <v/>
      </c>
      <c r="AE304" s="127" t="str">
        <f t="shared" si="158"/>
        <v/>
      </c>
      <c r="AF304" s="127" t="str">
        <f t="shared" si="159"/>
        <v/>
      </c>
      <c r="AG304" s="127">
        <f t="shared" si="160"/>
        <v>10</v>
      </c>
      <c r="AH304" s="127">
        <f t="shared" si="161"/>
        <v>11</v>
      </c>
      <c r="AI304" s="127">
        <f t="shared" si="162"/>
        <v>12</v>
      </c>
      <c r="AJ304" s="127">
        <f t="shared" si="163"/>
        <v>13</v>
      </c>
      <c r="AK304" s="127">
        <f t="shared" si="164"/>
        <v>14</v>
      </c>
      <c r="AL304" s="127">
        <f t="shared" si="165"/>
        <v>15</v>
      </c>
      <c r="AM304" s="127">
        <f t="shared" si="166"/>
        <v>16</v>
      </c>
      <c r="AN304" s="128" t="str">
        <f t="shared" si="167"/>
        <v/>
      </c>
      <c r="AO304" s="127">
        <f t="shared" ca="1" si="168"/>
        <v>17</v>
      </c>
      <c r="AP304" s="127" t="b">
        <f t="shared" ca="1" si="169"/>
        <v>1</v>
      </c>
      <c r="AQ304" s="127" t="b">
        <f t="shared" ca="1" si="170"/>
        <v>1</v>
      </c>
      <c r="AR304" s="127" t="b">
        <f t="shared" si="171"/>
        <v>0</v>
      </c>
      <c r="AS304" s="127" t="b">
        <f t="shared" si="172"/>
        <v>0</v>
      </c>
      <c r="AT304" s="127" t="b">
        <f t="shared" ca="1" si="173"/>
        <v>1</v>
      </c>
      <c r="AU304" s="127" t="b">
        <f t="shared" ca="1" si="174"/>
        <v>1</v>
      </c>
      <c r="AV304" s="127" t="b">
        <f t="shared" ca="1" si="175"/>
        <v>1</v>
      </c>
      <c r="AW304" s="127" t="b">
        <f t="shared" ca="1" si="176"/>
        <v>1</v>
      </c>
      <c r="AX304" s="127" t="b">
        <f t="shared" ca="1" si="177"/>
        <v>1</v>
      </c>
      <c r="AY304" s="127" t="b">
        <f t="shared" ca="1" si="178"/>
        <v>1</v>
      </c>
      <c r="AZ304" s="127" t="b">
        <f t="shared" ca="1" si="179"/>
        <v>1</v>
      </c>
      <c r="BA304" s="127" t="b">
        <f t="shared" ca="1" si="180"/>
        <v>1</v>
      </c>
      <c r="BB304" s="127" t="b">
        <f t="shared" ca="1" si="181"/>
        <v>1</v>
      </c>
      <c r="BC304" s="127" t="b">
        <f t="shared" ca="1" si="182"/>
        <v>1</v>
      </c>
      <c r="BD304" s="127" t="b">
        <f t="shared" ca="1" si="183"/>
        <v>1</v>
      </c>
      <c r="BE304" s="127" t="b">
        <f t="shared" ca="1" si="184"/>
        <v>1</v>
      </c>
      <c r="BF304" s="127" t="b">
        <f t="shared" ca="1" si="185"/>
        <v>1</v>
      </c>
      <c r="BG304" s="129" t="b">
        <f t="shared" si="186"/>
        <v>0</v>
      </c>
    </row>
    <row r="305" spans="1:59" ht="24.95" customHeight="1" x14ac:dyDescent="0.2">
      <c r="A305" s="74"/>
      <c r="B305" s="69"/>
      <c r="C305" s="75"/>
      <c r="D305" s="68"/>
      <c r="E305" s="68"/>
      <c r="F305" s="67"/>
      <c r="G305" s="67"/>
      <c r="H305" s="67"/>
      <c r="I305" s="67"/>
      <c r="J305" s="70"/>
      <c r="K305" s="71"/>
      <c r="L305" s="72"/>
      <c r="M305" s="72"/>
      <c r="N305" s="72"/>
      <c r="O305" s="72"/>
      <c r="P305" s="72"/>
      <c r="Q305" s="72"/>
      <c r="R305" s="72"/>
      <c r="S305" s="73"/>
      <c r="U305" s="125" t="str">
        <f>IF(W305,VLOOKUP(MIN(X305:AO305),'Data Validation (hidden)'!$B$2:$C$20,2,FALSE),IF(COUNTA(B305:S305)&gt;0,"'Scheme Name' missing but values entered in other columns",""))</f>
        <v/>
      </c>
      <c r="W305" s="126" t="b">
        <f t="shared" si="150"/>
        <v>0</v>
      </c>
      <c r="X305" s="127">
        <f t="shared" si="151"/>
        <v>1</v>
      </c>
      <c r="Y305" s="127">
        <f t="shared" si="152"/>
        <v>2</v>
      </c>
      <c r="Z305" s="127">
        <f t="shared" si="153"/>
        <v>3</v>
      </c>
      <c r="AA305" s="127">
        <f t="shared" si="154"/>
        <v>4</v>
      </c>
      <c r="AB305" s="127">
        <f t="shared" si="155"/>
        <v>5</v>
      </c>
      <c r="AC305" s="127" t="str">
        <f t="shared" si="156"/>
        <v/>
      </c>
      <c r="AD305" s="127" t="str">
        <f t="shared" si="157"/>
        <v/>
      </c>
      <c r="AE305" s="127" t="str">
        <f t="shared" si="158"/>
        <v/>
      </c>
      <c r="AF305" s="127" t="str">
        <f t="shared" si="159"/>
        <v/>
      </c>
      <c r="AG305" s="127">
        <f t="shared" si="160"/>
        <v>10</v>
      </c>
      <c r="AH305" s="127">
        <f t="shared" si="161"/>
        <v>11</v>
      </c>
      <c r="AI305" s="127">
        <f t="shared" si="162"/>
        <v>12</v>
      </c>
      <c r="AJ305" s="127">
        <f t="shared" si="163"/>
        <v>13</v>
      </c>
      <c r="AK305" s="127">
        <f t="shared" si="164"/>
        <v>14</v>
      </c>
      <c r="AL305" s="127">
        <f t="shared" si="165"/>
        <v>15</v>
      </c>
      <c r="AM305" s="127">
        <f t="shared" si="166"/>
        <v>16</v>
      </c>
      <c r="AN305" s="128" t="str">
        <f t="shared" si="167"/>
        <v/>
      </c>
      <c r="AO305" s="127">
        <f t="shared" ca="1" si="168"/>
        <v>17</v>
      </c>
      <c r="AP305" s="127" t="b">
        <f t="shared" ca="1" si="169"/>
        <v>1</v>
      </c>
      <c r="AQ305" s="127" t="b">
        <f t="shared" ca="1" si="170"/>
        <v>1</v>
      </c>
      <c r="AR305" s="127" t="b">
        <f t="shared" si="171"/>
        <v>0</v>
      </c>
      <c r="AS305" s="127" t="b">
        <f t="shared" si="172"/>
        <v>0</v>
      </c>
      <c r="AT305" s="127" t="b">
        <f t="shared" ca="1" si="173"/>
        <v>1</v>
      </c>
      <c r="AU305" s="127" t="b">
        <f t="shared" ca="1" si="174"/>
        <v>1</v>
      </c>
      <c r="AV305" s="127" t="b">
        <f t="shared" ca="1" si="175"/>
        <v>1</v>
      </c>
      <c r="AW305" s="127" t="b">
        <f t="shared" ca="1" si="176"/>
        <v>1</v>
      </c>
      <c r="AX305" s="127" t="b">
        <f t="shared" ca="1" si="177"/>
        <v>1</v>
      </c>
      <c r="AY305" s="127" t="b">
        <f t="shared" ca="1" si="178"/>
        <v>1</v>
      </c>
      <c r="AZ305" s="127" t="b">
        <f t="shared" ca="1" si="179"/>
        <v>1</v>
      </c>
      <c r="BA305" s="127" t="b">
        <f t="shared" ca="1" si="180"/>
        <v>1</v>
      </c>
      <c r="BB305" s="127" t="b">
        <f t="shared" ca="1" si="181"/>
        <v>1</v>
      </c>
      <c r="BC305" s="127" t="b">
        <f t="shared" ca="1" si="182"/>
        <v>1</v>
      </c>
      <c r="BD305" s="127" t="b">
        <f t="shared" ca="1" si="183"/>
        <v>1</v>
      </c>
      <c r="BE305" s="127" t="b">
        <f t="shared" ca="1" si="184"/>
        <v>1</v>
      </c>
      <c r="BF305" s="127" t="b">
        <f t="shared" ca="1" si="185"/>
        <v>1</v>
      </c>
      <c r="BG305" s="129" t="b">
        <f t="shared" si="186"/>
        <v>0</v>
      </c>
    </row>
    <row r="306" spans="1:59" ht="24.95" customHeight="1" x14ac:dyDescent="0.2">
      <c r="A306" s="74"/>
      <c r="B306" s="69"/>
      <c r="C306" s="75"/>
      <c r="D306" s="68"/>
      <c r="E306" s="68"/>
      <c r="F306" s="67"/>
      <c r="G306" s="67"/>
      <c r="H306" s="67"/>
      <c r="I306" s="67"/>
      <c r="J306" s="70"/>
      <c r="K306" s="71"/>
      <c r="L306" s="72"/>
      <c r="M306" s="72"/>
      <c r="N306" s="72"/>
      <c r="O306" s="72"/>
      <c r="P306" s="72"/>
      <c r="Q306" s="72"/>
      <c r="R306" s="72"/>
      <c r="S306" s="73"/>
      <c r="U306" s="125" t="str">
        <f>IF(W306,VLOOKUP(MIN(X306:AO306),'Data Validation (hidden)'!$B$2:$C$20,2,FALSE),IF(COUNTA(B306:S306)&gt;0,"'Scheme Name' missing but values entered in other columns",""))</f>
        <v/>
      </c>
      <c r="W306" s="126" t="b">
        <f t="shared" si="150"/>
        <v>0</v>
      </c>
      <c r="X306" s="127">
        <f t="shared" si="151"/>
        <v>1</v>
      </c>
      <c r="Y306" s="127">
        <f t="shared" si="152"/>
        <v>2</v>
      </c>
      <c r="Z306" s="127">
        <f t="shared" si="153"/>
        <v>3</v>
      </c>
      <c r="AA306" s="127">
        <f t="shared" si="154"/>
        <v>4</v>
      </c>
      <c r="AB306" s="127">
        <f t="shared" si="155"/>
        <v>5</v>
      </c>
      <c r="AC306" s="127" t="str">
        <f t="shared" si="156"/>
        <v/>
      </c>
      <c r="AD306" s="127" t="str">
        <f t="shared" si="157"/>
        <v/>
      </c>
      <c r="AE306" s="127" t="str">
        <f t="shared" si="158"/>
        <v/>
      </c>
      <c r="AF306" s="127" t="str">
        <f t="shared" si="159"/>
        <v/>
      </c>
      <c r="AG306" s="127">
        <f t="shared" si="160"/>
        <v>10</v>
      </c>
      <c r="AH306" s="127">
        <f t="shared" si="161"/>
        <v>11</v>
      </c>
      <c r="AI306" s="127">
        <f t="shared" si="162"/>
        <v>12</v>
      </c>
      <c r="AJ306" s="127">
        <f t="shared" si="163"/>
        <v>13</v>
      </c>
      <c r="AK306" s="127">
        <f t="shared" si="164"/>
        <v>14</v>
      </c>
      <c r="AL306" s="127">
        <f t="shared" si="165"/>
        <v>15</v>
      </c>
      <c r="AM306" s="127">
        <f t="shared" si="166"/>
        <v>16</v>
      </c>
      <c r="AN306" s="128" t="str">
        <f t="shared" si="167"/>
        <v/>
      </c>
      <c r="AO306" s="127">
        <f t="shared" ca="1" si="168"/>
        <v>17</v>
      </c>
      <c r="AP306" s="127" t="b">
        <f t="shared" ca="1" si="169"/>
        <v>1</v>
      </c>
      <c r="AQ306" s="127" t="b">
        <f t="shared" ca="1" si="170"/>
        <v>1</v>
      </c>
      <c r="AR306" s="127" t="b">
        <f t="shared" si="171"/>
        <v>0</v>
      </c>
      <c r="AS306" s="127" t="b">
        <f t="shared" si="172"/>
        <v>0</v>
      </c>
      <c r="AT306" s="127" t="b">
        <f t="shared" ca="1" si="173"/>
        <v>1</v>
      </c>
      <c r="AU306" s="127" t="b">
        <f t="shared" ca="1" si="174"/>
        <v>1</v>
      </c>
      <c r="AV306" s="127" t="b">
        <f t="shared" ca="1" si="175"/>
        <v>1</v>
      </c>
      <c r="AW306" s="127" t="b">
        <f t="shared" ca="1" si="176"/>
        <v>1</v>
      </c>
      <c r="AX306" s="127" t="b">
        <f t="shared" ca="1" si="177"/>
        <v>1</v>
      </c>
      <c r="AY306" s="127" t="b">
        <f t="shared" ca="1" si="178"/>
        <v>1</v>
      </c>
      <c r="AZ306" s="127" t="b">
        <f t="shared" ca="1" si="179"/>
        <v>1</v>
      </c>
      <c r="BA306" s="127" t="b">
        <f t="shared" ca="1" si="180"/>
        <v>1</v>
      </c>
      <c r="BB306" s="127" t="b">
        <f t="shared" ca="1" si="181"/>
        <v>1</v>
      </c>
      <c r="BC306" s="127" t="b">
        <f t="shared" ca="1" si="182"/>
        <v>1</v>
      </c>
      <c r="BD306" s="127" t="b">
        <f t="shared" ca="1" si="183"/>
        <v>1</v>
      </c>
      <c r="BE306" s="127" t="b">
        <f t="shared" ca="1" si="184"/>
        <v>1</v>
      </c>
      <c r="BF306" s="127" t="b">
        <f t="shared" ca="1" si="185"/>
        <v>1</v>
      </c>
      <c r="BG306" s="129" t="b">
        <f t="shared" si="186"/>
        <v>0</v>
      </c>
    </row>
    <row r="307" spans="1:59" ht="24.95" customHeight="1" x14ac:dyDescent="0.2">
      <c r="A307" s="74"/>
      <c r="B307" s="69"/>
      <c r="C307" s="75"/>
      <c r="D307" s="68"/>
      <c r="E307" s="68"/>
      <c r="F307" s="67"/>
      <c r="G307" s="67"/>
      <c r="H307" s="67"/>
      <c r="I307" s="67"/>
      <c r="J307" s="70"/>
      <c r="K307" s="71"/>
      <c r="L307" s="72"/>
      <c r="M307" s="72"/>
      <c r="N307" s="72"/>
      <c r="O307" s="72"/>
      <c r="P307" s="72"/>
      <c r="Q307" s="72"/>
      <c r="R307" s="72"/>
      <c r="S307" s="73"/>
      <c r="U307" s="125" t="str">
        <f>IF(W307,VLOOKUP(MIN(X307:AO307),'Data Validation (hidden)'!$B$2:$C$20,2,FALSE),IF(COUNTA(B307:S307)&gt;0,"'Scheme Name' missing but values entered in other columns",""))</f>
        <v/>
      </c>
      <c r="W307" s="126" t="b">
        <f t="shared" si="150"/>
        <v>0</v>
      </c>
      <c r="X307" s="127">
        <f t="shared" si="151"/>
        <v>1</v>
      </c>
      <c r="Y307" s="127">
        <f t="shared" si="152"/>
        <v>2</v>
      </c>
      <c r="Z307" s="127">
        <f t="shared" si="153"/>
        <v>3</v>
      </c>
      <c r="AA307" s="127">
        <f t="shared" si="154"/>
        <v>4</v>
      </c>
      <c r="AB307" s="127">
        <f t="shared" si="155"/>
        <v>5</v>
      </c>
      <c r="AC307" s="127" t="str">
        <f t="shared" si="156"/>
        <v/>
      </c>
      <c r="AD307" s="127" t="str">
        <f t="shared" si="157"/>
        <v/>
      </c>
      <c r="AE307" s="127" t="str">
        <f t="shared" si="158"/>
        <v/>
      </c>
      <c r="AF307" s="127" t="str">
        <f t="shared" si="159"/>
        <v/>
      </c>
      <c r="AG307" s="127">
        <f t="shared" si="160"/>
        <v>10</v>
      </c>
      <c r="AH307" s="127">
        <f t="shared" si="161"/>
        <v>11</v>
      </c>
      <c r="AI307" s="127">
        <f t="shared" si="162"/>
        <v>12</v>
      </c>
      <c r="AJ307" s="127">
        <f t="shared" si="163"/>
        <v>13</v>
      </c>
      <c r="AK307" s="127">
        <f t="shared" si="164"/>
        <v>14</v>
      </c>
      <c r="AL307" s="127">
        <f t="shared" si="165"/>
        <v>15</v>
      </c>
      <c r="AM307" s="127">
        <f t="shared" si="166"/>
        <v>16</v>
      </c>
      <c r="AN307" s="128" t="str">
        <f t="shared" si="167"/>
        <v/>
      </c>
      <c r="AO307" s="127">
        <f t="shared" ca="1" si="168"/>
        <v>17</v>
      </c>
      <c r="AP307" s="127" t="b">
        <f t="shared" ca="1" si="169"/>
        <v>1</v>
      </c>
      <c r="AQ307" s="127" t="b">
        <f t="shared" ca="1" si="170"/>
        <v>1</v>
      </c>
      <c r="AR307" s="127" t="b">
        <f t="shared" si="171"/>
        <v>0</v>
      </c>
      <c r="AS307" s="127" t="b">
        <f t="shared" si="172"/>
        <v>0</v>
      </c>
      <c r="AT307" s="127" t="b">
        <f t="shared" ca="1" si="173"/>
        <v>1</v>
      </c>
      <c r="AU307" s="127" t="b">
        <f t="shared" ca="1" si="174"/>
        <v>1</v>
      </c>
      <c r="AV307" s="127" t="b">
        <f t="shared" ca="1" si="175"/>
        <v>1</v>
      </c>
      <c r="AW307" s="127" t="b">
        <f t="shared" ca="1" si="176"/>
        <v>1</v>
      </c>
      <c r="AX307" s="127" t="b">
        <f t="shared" ca="1" si="177"/>
        <v>1</v>
      </c>
      <c r="AY307" s="127" t="b">
        <f t="shared" ca="1" si="178"/>
        <v>1</v>
      </c>
      <c r="AZ307" s="127" t="b">
        <f t="shared" ca="1" si="179"/>
        <v>1</v>
      </c>
      <c r="BA307" s="127" t="b">
        <f t="shared" ca="1" si="180"/>
        <v>1</v>
      </c>
      <c r="BB307" s="127" t="b">
        <f t="shared" ca="1" si="181"/>
        <v>1</v>
      </c>
      <c r="BC307" s="127" t="b">
        <f t="shared" ca="1" si="182"/>
        <v>1</v>
      </c>
      <c r="BD307" s="127" t="b">
        <f t="shared" ca="1" si="183"/>
        <v>1</v>
      </c>
      <c r="BE307" s="127" t="b">
        <f t="shared" ca="1" si="184"/>
        <v>1</v>
      </c>
      <c r="BF307" s="127" t="b">
        <f t="shared" ca="1" si="185"/>
        <v>1</v>
      </c>
      <c r="BG307" s="129" t="b">
        <f t="shared" si="186"/>
        <v>0</v>
      </c>
    </row>
    <row r="308" spans="1:59" ht="24.95" customHeight="1" x14ac:dyDescent="0.2">
      <c r="A308" s="74"/>
      <c r="B308" s="69"/>
      <c r="C308" s="75"/>
      <c r="D308" s="68"/>
      <c r="E308" s="68"/>
      <c r="F308" s="67"/>
      <c r="G308" s="67"/>
      <c r="H308" s="67"/>
      <c r="I308" s="67"/>
      <c r="J308" s="70"/>
      <c r="K308" s="71"/>
      <c r="L308" s="72"/>
      <c r="M308" s="72"/>
      <c r="N308" s="72"/>
      <c r="O308" s="72"/>
      <c r="P308" s="72"/>
      <c r="Q308" s="72"/>
      <c r="R308" s="72"/>
      <c r="S308" s="73"/>
      <c r="U308" s="125" t="str">
        <f>IF(W308,VLOOKUP(MIN(X308:AO308),'Data Validation (hidden)'!$B$2:$C$20,2,FALSE),IF(COUNTA(B308:S308)&gt;0,"'Scheme Name' missing but values entered in other columns",""))</f>
        <v/>
      </c>
      <c r="W308" s="126" t="b">
        <f t="shared" si="150"/>
        <v>0</v>
      </c>
      <c r="X308" s="127">
        <f t="shared" si="151"/>
        <v>1</v>
      </c>
      <c r="Y308" s="127">
        <f t="shared" si="152"/>
        <v>2</v>
      </c>
      <c r="Z308" s="127">
        <f t="shared" si="153"/>
        <v>3</v>
      </c>
      <c r="AA308" s="127">
        <f t="shared" si="154"/>
        <v>4</v>
      </c>
      <c r="AB308" s="127">
        <f t="shared" si="155"/>
        <v>5</v>
      </c>
      <c r="AC308" s="127" t="str">
        <f t="shared" si="156"/>
        <v/>
      </c>
      <c r="AD308" s="127" t="str">
        <f t="shared" si="157"/>
        <v/>
      </c>
      <c r="AE308" s="127" t="str">
        <f t="shared" si="158"/>
        <v/>
      </c>
      <c r="AF308" s="127" t="str">
        <f t="shared" si="159"/>
        <v/>
      </c>
      <c r="AG308" s="127">
        <f t="shared" si="160"/>
        <v>10</v>
      </c>
      <c r="AH308" s="127">
        <f t="shared" si="161"/>
        <v>11</v>
      </c>
      <c r="AI308" s="127">
        <f t="shared" si="162"/>
        <v>12</v>
      </c>
      <c r="AJ308" s="127">
        <f t="shared" si="163"/>
        <v>13</v>
      </c>
      <c r="AK308" s="127">
        <f t="shared" si="164"/>
        <v>14</v>
      </c>
      <c r="AL308" s="127">
        <f t="shared" si="165"/>
        <v>15</v>
      </c>
      <c r="AM308" s="127">
        <f t="shared" si="166"/>
        <v>16</v>
      </c>
      <c r="AN308" s="128" t="str">
        <f t="shared" si="167"/>
        <v/>
      </c>
      <c r="AO308" s="127">
        <f t="shared" ca="1" si="168"/>
        <v>17</v>
      </c>
      <c r="AP308" s="127" t="b">
        <f t="shared" ca="1" si="169"/>
        <v>1</v>
      </c>
      <c r="AQ308" s="127" t="b">
        <f t="shared" ca="1" si="170"/>
        <v>1</v>
      </c>
      <c r="AR308" s="127" t="b">
        <f t="shared" si="171"/>
        <v>0</v>
      </c>
      <c r="AS308" s="127" t="b">
        <f t="shared" si="172"/>
        <v>0</v>
      </c>
      <c r="AT308" s="127" t="b">
        <f t="shared" ca="1" si="173"/>
        <v>1</v>
      </c>
      <c r="AU308" s="127" t="b">
        <f t="shared" ca="1" si="174"/>
        <v>1</v>
      </c>
      <c r="AV308" s="127" t="b">
        <f t="shared" ca="1" si="175"/>
        <v>1</v>
      </c>
      <c r="AW308" s="127" t="b">
        <f t="shared" ca="1" si="176"/>
        <v>1</v>
      </c>
      <c r="AX308" s="127" t="b">
        <f t="shared" ca="1" si="177"/>
        <v>1</v>
      </c>
      <c r="AY308" s="127" t="b">
        <f t="shared" ca="1" si="178"/>
        <v>1</v>
      </c>
      <c r="AZ308" s="127" t="b">
        <f t="shared" ca="1" si="179"/>
        <v>1</v>
      </c>
      <c r="BA308" s="127" t="b">
        <f t="shared" ca="1" si="180"/>
        <v>1</v>
      </c>
      <c r="BB308" s="127" t="b">
        <f t="shared" ca="1" si="181"/>
        <v>1</v>
      </c>
      <c r="BC308" s="127" t="b">
        <f t="shared" ca="1" si="182"/>
        <v>1</v>
      </c>
      <c r="BD308" s="127" t="b">
        <f t="shared" ca="1" si="183"/>
        <v>1</v>
      </c>
      <c r="BE308" s="127" t="b">
        <f t="shared" ca="1" si="184"/>
        <v>1</v>
      </c>
      <c r="BF308" s="127" t="b">
        <f t="shared" ca="1" si="185"/>
        <v>1</v>
      </c>
      <c r="BG308" s="129" t="b">
        <f t="shared" si="186"/>
        <v>0</v>
      </c>
    </row>
    <row r="309" spans="1:59" ht="24.95" customHeight="1" x14ac:dyDescent="0.2">
      <c r="A309" s="74"/>
      <c r="B309" s="69"/>
      <c r="C309" s="75"/>
      <c r="D309" s="68"/>
      <c r="E309" s="68"/>
      <c r="F309" s="67"/>
      <c r="G309" s="67"/>
      <c r="H309" s="67"/>
      <c r="I309" s="67"/>
      <c r="J309" s="70"/>
      <c r="K309" s="71"/>
      <c r="L309" s="72"/>
      <c r="M309" s="72"/>
      <c r="N309" s="72"/>
      <c r="O309" s="72"/>
      <c r="P309" s="72"/>
      <c r="Q309" s="72"/>
      <c r="R309" s="72"/>
      <c r="S309" s="73"/>
      <c r="U309" s="125" t="str">
        <f>IF(W309,VLOOKUP(MIN(X309:AO309),'Data Validation (hidden)'!$B$2:$C$20,2,FALSE),IF(COUNTA(B309:S309)&gt;0,"'Scheme Name' missing but values entered in other columns",""))</f>
        <v/>
      </c>
      <c r="W309" s="126" t="b">
        <f t="shared" si="150"/>
        <v>0</v>
      </c>
      <c r="X309" s="127">
        <f t="shared" si="151"/>
        <v>1</v>
      </c>
      <c r="Y309" s="127">
        <f t="shared" si="152"/>
        <v>2</v>
      </c>
      <c r="Z309" s="127">
        <f t="shared" si="153"/>
        <v>3</v>
      </c>
      <c r="AA309" s="127">
        <f t="shared" si="154"/>
        <v>4</v>
      </c>
      <c r="AB309" s="127">
        <f t="shared" si="155"/>
        <v>5</v>
      </c>
      <c r="AC309" s="127" t="str">
        <f t="shared" si="156"/>
        <v/>
      </c>
      <c r="AD309" s="127" t="str">
        <f t="shared" si="157"/>
        <v/>
      </c>
      <c r="AE309" s="127" t="str">
        <f t="shared" si="158"/>
        <v/>
      </c>
      <c r="AF309" s="127" t="str">
        <f t="shared" si="159"/>
        <v/>
      </c>
      <c r="AG309" s="127">
        <f t="shared" si="160"/>
        <v>10</v>
      </c>
      <c r="AH309" s="127">
        <f t="shared" si="161"/>
        <v>11</v>
      </c>
      <c r="AI309" s="127">
        <f t="shared" si="162"/>
        <v>12</v>
      </c>
      <c r="AJ309" s="127">
        <f t="shared" si="163"/>
        <v>13</v>
      </c>
      <c r="AK309" s="127">
        <f t="shared" si="164"/>
        <v>14</v>
      </c>
      <c r="AL309" s="127">
        <f t="shared" si="165"/>
        <v>15</v>
      </c>
      <c r="AM309" s="127">
        <f t="shared" si="166"/>
        <v>16</v>
      </c>
      <c r="AN309" s="128" t="str">
        <f t="shared" si="167"/>
        <v/>
      </c>
      <c r="AO309" s="127">
        <f t="shared" ca="1" si="168"/>
        <v>17</v>
      </c>
      <c r="AP309" s="127" t="b">
        <f t="shared" ca="1" si="169"/>
        <v>1</v>
      </c>
      <c r="AQ309" s="127" t="b">
        <f t="shared" ca="1" si="170"/>
        <v>1</v>
      </c>
      <c r="AR309" s="127" t="b">
        <f t="shared" si="171"/>
        <v>0</v>
      </c>
      <c r="AS309" s="127" t="b">
        <f t="shared" si="172"/>
        <v>0</v>
      </c>
      <c r="AT309" s="127" t="b">
        <f t="shared" ca="1" si="173"/>
        <v>1</v>
      </c>
      <c r="AU309" s="127" t="b">
        <f t="shared" ca="1" si="174"/>
        <v>1</v>
      </c>
      <c r="AV309" s="127" t="b">
        <f t="shared" ca="1" si="175"/>
        <v>1</v>
      </c>
      <c r="AW309" s="127" t="b">
        <f t="shared" ca="1" si="176"/>
        <v>1</v>
      </c>
      <c r="AX309" s="127" t="b">
        <f t="shared" ca="1" si="177"/>
        <v>1</v>
      </c>
      <c r="AY309" s="127" t="b">
        <f t="shared" ca="1" si="178"/>
        <v>1</v>
      </c>
      <c r="AZ309" s="127" t="b">
        <f t="shared" ca="1" si="179"/>
        <v>1</v>
      </c>
      <c r="BA309" s="127" t="b">
        <f t="shared" ca="1" si="180"/>
        <v>1</v>
      </c>
      <c r="BB309" s="127" t="b">
        <f t="shared" ca="1" si="181"/>
        <v>1</v>
      </c>
      <c r="BC309" s="127" t="b">
        <f t="shared" ca="1" si="182"/>
        <v>1</v>
      </c>
      <c r="BD309" s="127" t="b">
        <f t="shared" ca="1" si="183"/>
        <v>1</v>
      </c>
      <c r="BE309" s="127" t="b">
        <f t="shared" ca="1" si="184"/>
        <v>1</v>
      </c>
      <c r="BF309" s="127" t="b">
        <f t="shared" ca="1" si="185"/>
        <v>1</v>
      </c>
      <c r="BG309" s="129" t="b">
        <f t="shared" si="186"/>
        <v>0</v>
      </c>
    </row>
    <row r="310" spans="1:59" ht="24.95" customHeight="1" x14ac:dyDescent="0.2">
      <c r="A310" s="74"/>
      <c r="B310" s="69"/>
      <c r="C310" s="75"/>
      <c r="D310" s="68"/>
      <c r="E310" s="68"/>
      <c r="F310" s="67"/>
      <c r="G310" s="67"/>
      <c r="H310" s="67"/>
      <c r="I310" s="67"/>
      <c r="J310" s="70"/>
      <c r="K310" s="71"/>
      <c r="L310" s="72"/>
      <c r="M310" s="72"/>
      <c r="N310" s="72"/>
      <c r="O310" s="72"/>
      <c r="P310" s="72"/>
      <c r="Q310" s="72"/>
      <c r="R310" s="72"/>
      <c r="S310" s="73"/>
      <c r="U310" s="125" t="str">
        <f>IF(W310,VLOOKUP(MIN(X310:AO310),'Data Validation (hidden)'!$B$2:$C$20,2,FALSE),IF(COUNTA(B310:S310)&gt;0,"'Scheme Name' missing but values entered in other columns",""))</f>
        <v/>
      </c>
      <c r="W310" s="126" t="b">
        <f t="shared" si="150"/>
        <v>0</v>
      </c>
      <c r="X310" s="127">
        <f t="shared" si="151"/>
        <v>1</v>
      </c>
      <c r="Y310" s="127">
        <f t="shared" si="152"/>
        <v>2</v>
      </c>
      <c r="Z310" s="127">
        <f t="shared" si="153"/>
        <v>3</v>
      </c>
      <c r="AA310" s="127">
        <f t="shared" si="154"/>
        <v>4</v>
      </c>
      <c r="AB310" s="127">
        <f t="shared" si="155"/>
        <v>5</v>
      </c>
      <c r="AC310" s="127" t="str">
        <f t="shared" si="156"/>
        <v/>
      </c>
      <c r="AD310" s="127" t="str">
        <f t="shared" si="157"/>
        <v/>
      </c>
      <c r="AE310" s="127" t="str">
        <f t="shared" si="158"/>
        <v/>
      </c>
      <c r="AF310" s="127" t="str">
        <f t="shared" si="159"/>
        <v/>
      </c>
      <c r="AG310" s="127">
        <f t="shared" si="160"/>
        <v>10</v>
      </c>
      <c r="AH310" s="127">
        <f t="shared" si="161"/>
        <v>11</v>
      </c>
      <c r="AI310" s="127">
        <f t="shared" si="162"/>
        <v>12</v>
      </c>
      <c r="AJ310" s="127">
        <f t="shared" si="163"/>
        <v>13</v>
      </c>
      <c r="AK310" s="127">
        <f t="shared" si="164"/>
        <v>14</v>
      </c>
      <c r="AL310" s="127">
        <f t="shared" si="165"/>
        <v>15</v>
      </c>
      <c r="AM310" s="127">
        <f t="shared" si="166"/>
        <v>16</v>
      </c>
      <c r="AN310" s="128" t="str">
        <f t="shared" si="167"/>
        <v/>
      </c>
      <c r="AO310" s="127">
        <f t="shared" ca="1" si="168"/>
        <v>17</v>
      </c>
      <c r="AP310" s="127" t="b">
        <f t="shared" ca="1" si="169"/>
        <v>1</v>
      </c>
      <c r="AQ310" s="127" t="b">
        <f t="shared" ca="1" si="170"/>
        <v>1</v>
      </c>
      <c r="AR310" s="127" t="b">
        <f t="shared" si="171"/>
        <v>0</v>
      </c>
      <c r="AS310" s="127" t="b">
        <f t="shared" si="172"/>
        <v>0</v>
      </c>
      <c r="AT310" s="127" t="b">
        <f t="shared" ca="1" si="173"/>
        <v>1</v>
      </c>
      <c r="AU310" s="127" t="b">
        <f t="shared" ca="1" si="174"/>
        <v>1</v>
      </c>
      <c r="AV310" s="127" t="b">
        <f t="shared" ca="1" si="175"/>
        <v>1</v>
      </c>
      <c r="AW310" s="127" t="b">
        <f t="shared" ca="1" si="176"/>
        <v>1</v>
      </c>
      <c r="AX310" s="127" t="b">
        <f t="shared" ca="1" si="177"/>
        <v>1</v>
      </c>
      <c r="AY310" s="127" t="b">
        <f t="shared" ca="1" si="178"/>
        <v>1</v>
      </c>
      <c r="AZ310" s="127" t="b">
        <f t="shared" ca="1" si="179"/>
        <v>1</v>
      </c>
      <c r="BA310" s="127" t="b">
        <f t="shared" ca="1" si="180"/>
        <v>1</v>
      </c>
      <c r="BB310" s="127" t="b">
        <f t="shared" ca="1" si="181"/>
        <v>1</v>
      </c>
      <c r="BC310" s="127" t="b">
        <f t="shared" ca="1" si="182"/>
        <v>1</v>
      </c>
      <c r="BD310" s="127" t="b">
        <f t="shared" ca="1" si="183"/>
        <v>1</v>
      </c>
      <c r="BE310" s="127" t="b">
        <f t="shared" ca="1" si="184"/>
        <v>1</v>
      </c>
      <c r="BF310" s="127" t="b">
        <f t="shared" ca="1" si="185"/>
        <v>1</v>
      </c>
      <c r="BG310" s="129" t="b">
        <f t="shared" si="186"/>
        <v>0</v>
      </c>
    </row>
    <row r="311" spans="1:59" ht="24.95" customHeight="1" x14ac:dyDescent="0.2">
      <c r="A311" s="74"/>
      <c r="B311" s="69"/>
      <c r="C311" s="75"/>
      <c r="D311" s="68"/>
      <c r="E311" s="68"/>
      <c r="F311" s="67"/>
      <c r="G311" s="67"/>
      <c r="H311" s="67"/>
      <c r="I311" s="67"/>
      <c r="J311" s="70"/>
      <c r="K311" s="71"/>
      <c r="L311" s="72"/>
      <c r="M311" s="72"/>
      <c r="N311" s="72"/>
      <c r="O311" s="72"/>
      <c r="P311" s="72"/>
      <c r="Q311" s="72"/>
      <c r="R311" s="72"/>
      <c r="S311" s="73"/>
      <c r="U311" s="125" t="str">
        <f>IF(W311,VLOOKUP(MIN(X311:AO311),'Data Validation (hidden)'!$B$2:$C$20,2,FALSE),IF(COUNTA(B311:S311)&gt;0,"'Scheme Name' missing but values entered in other columns",""))</f>
        <v/>
      </c>
      <c r="W311" s="126" t="b">
        <f t="shared" si="150"/>
        <v>0</v>
      </c>
      <c r="X311" s="127">
        <f t="shared" si="151"/>
        <v>1</v>
      </c>
      <c r="Y311" s="127">
        <f t="shared" si="152"/>
        <v>2</v>
      </c>
      <c r="Z311" s="127">
        <f t="shared" si="153"/>
        <v>3</v>
      </c>
      <c r="AA311" s="127">
        <f t="shared" si="154"/>
        <v>4</v>
      </c>
      <c r="AB311" s="127">
        <f t="shared" si="155"/>
        <v>5</v>
      </c>
      <c r="AC311" s="127" t="str">
        <f t="shared" si="156"/>
        <v/>
      </c>
      <c r="AD311" s="127" t="str">
        <f t="shared" si="157"/>
        <v/>
      </c>
      <c r="AE311" s="127" t="str">
        <f t="shared" si="158"/>
        <v/>
      </c>
      <c r="AF311" s="127" t="str">
        <f t="shared" si="159"/>
        <v/>
      </c>
      <c r="AG311" s="127">
        <f t="shared" si="160"/>
        <v>10</v>
      </c>
      <c r="AH311" s="127">
        <f t="shared" si="161"/>
        <v>11</v>
      </c>
      <c r="AI311" s="127">
        <f t="shared" si="162"/>
        <v>12</v>
      </c>
      <c r="AJ311" s="127">
        <f t="shared" si="163"/>
        <v>13</v>
      </c>
      <c r="AK311" s="127">
        <f t="shared" si="164"/>
        <v>14</v>
      </c>
      <c r="AL311" s="127">
        <f t="shared" si="165"/>
        <v>15</v>
      </c>
      <c r="AM311" s="127">
        <f t="shared" si="166"/>
        <v>16</v>
      </c>
      <c r="AN311" s="128" t="str">
        <f t="shared" si="167"/>
        <v/>
      </c>
      <c r="AO311" s="127">
        <f t="shared" ca="1" si="168"/>
        <v>17</v>
      </c>
      <c r="AP311" s="127" t="b">
        <f t="shared" ca="1" si="169"/>
        <v>1</v>
      </c>
      <c r="AQ311" s="127" t="b">
        <f t="shared" ca="1" si="170"/>
        <v>1</v>
      </c>
      <c r="AR311" s="127" t="b">
        <f t="shared" si="171"/>
        <v>0</v>
      </c>
      <c r="AS311" s="127" t="b">
        <f t="shared" si="172"/>
        <v>0</v>
      </c>
      <c r="AT311" s="127" t="b">
        <f t="shared" ca="1" si="173"/>
        <v>1</v>
      </c>
      <c r="AU311" s="127" t="b">
        <f t="shared" ca="1" si="174"/>
        <v>1</v>
      </c>
      <c r="AV311" s="127" t="b">
        <f t="shared" ca="1" si="175"/>
        <v>1</v>
      </c>
      <c r="AW311" s="127" t="b">
        <f t="shared" ca="1" si="176"/>
        <v>1</v>
      </c>
      <c r="AX311" s="127" t="b">
        <f t="shared" ca="1" si="177"/>
        <v>1</v>
      </c>
      <c r="AY311" s="127" t="b">
        <f t="shared" ca="1" si="178"/>
        <v>1</v>
      </c>
      <c r="AZ311" s="127" t="b">
        <f t="shared" ca="1" si="179"/>
        <v>1</v>
      </c>
      <c r="BA311" s="127" t="b">
        <f t="shared" ca="1" si="180"/>
        <v>1</v>
      </c>
      <c r="BB311" s="127" t="b">
        <f t="shared" ca="1" si="181"/>
        <v>1</v>
      </c>
      <c r="BC311" s="127" t="b">
        <f t="shared" ca="1" si="182"/>
        <v>1</v>
      </c>
      <c r="BD311" s="127" t="b">
        <f t="shared" ca="1" si="183"/>
        <v>1</v>
      </c>
      <c r="BE311" s="127" t="b">
        <f t="shared" ca="1" si="184"/>
        <v>1</v>
      </c>
      <c r="BF311" s="127" t="b">
        <f t="shared" ca="1" si="185"/>
        <v>1</v>
      </c>
      <c r="BG311" s="129" t="b">
        <f t="shared" si="186"/>
        <v>0</v>
      </c>
    </row>
    <row r="312" spans="1:59" ht="24.95" customHeight="1" x14ac:dyDescent="0.2">
      <c r="A312" s="74"/>
      <c r="B312" s="69"/>
      <c r="C312" s="75"/>
      <c r="D312" s="68"/>
      <c r="E312" s="68"/>
      <c r="F312" s="67"/>
      <c r="G312" s="67"/>
      <c r="H312" s="67"/>
      <c r="I312" s="67"/>
      <c r="J312" s="70"/>
      <c r="K312" s="71"/>
      <c r="L312" s="72"/>
      <c r="M312" s="72"/>
      <c r="N312" s="72"/>
      <c r="O312" s="72"/>
      <c r="P312" s="72"/>
      <c r="Q312" s="72"/>
      <c r="R312" s="72"/>
      <c r="S312" s="73"/>
      <c r="U312" s="125" t="str">
        <f>IF(W312,VLOOKUP(MIN(X312:AO312),'Data Validation (hidden)'!$B$2:$C$20,2,FALSE),IF(COUNTA(B312:S312)&gt;0,"'Scheme Name' missing but values entered in other columns",""))</f>
        <v/>
      </c>
      <c r="W312" s="126" t="b">
        <f t="shared" si="150"/>
        <v>0</v>
      </c>
      <c r="X312" s="127">
        <f t="shared" si="151"/>
        <v>1</v>
      </c>
      <c r="Y312" s="127">
        <f t="shared" si="152"/>
        <v>2</v>
      </c>
      <c r="Z312" s="127">
        <f t="shared" si="153"/>
        <v>3</v>
      </c>
      <c r="AA312" s="127">
        <f t="shared" si="154"/>
        <v>4</v>
      </c>
      <c r="AB312" s="127">
        <f t="shared" si="155"/>
        <v>5</v>
      </c>
      <c r="AC312" s="127" t="str">
        <f t="shared" si="156"/>
        <v/>
      </c>
      <c r="AD312" s="127" t="str">
        <f t="shared" si="157"/>
        <v/>
      </c>
      <c r="AE312" s="127" t="str">
        <f t="shared" si="158"/>
        <v/>
      </c>
      <c r="AF312" s="127" t="str">
        <f t="shared" si="159"/>
        <v/>
      </c>
      <c r="AG312" s="127">
        <f t="shared" si="160"/>
        <v>10</v>
      </c>
      <c r="AH312" s="127">
        <f t="shared" si="161"/>
        <v>11</v>
      </c>
      <c r="AI312" s="127">
        <f t="shared" si="162"/>
        <v>12</v>
      </c>
      <c r="AJ312" s="127">
        <f t="shared" si="163"/>
        <v>13</v>
      </c>
      <c r="AK312" s="127">
        <f t="shared" si="164"/>
        <v>14</v>
      </c>
      <c r="AL312" s="127">
        <f t="shared" si="165"/>
        <v>15</v>
      </c>
      <c r="AM312" s="127">
        <f t="shared" si="166"/>
        <v>16</v>
      </c>
      <c r="AN312" s="128" t="str">
        <f t="shared" si="167"/>
        <v/>
      </c>
      <c r="AO312" s="127">
        <f t="shared" ca="1" si="168"/>
        <v>17</v>
      </c>
      <c r="AP312" s="127" t="b">
        <f t="shared" ca="1" si="169"/>
        <v>1</v>
      </c>
      <c r="AQ312" s="127" t="b">
        <f t="shared" ca="1" si="170"/>
        <v>1</v>
      </c>
      <c r="AR312" s="127" t="b">
        <f t="shared" si="171"/>
        <v>0</v>
      </c>
      <c r="AS312" s="127" t="b">
        <f t="shared" si="172"/>
        <v>0</v>
      </c>
      <c r="AT312" s="127" t="b">
        <f t="shared" ca="1" si="173"/>
        <v>1</v>
      </c>
      <c r="AU312" s="127" t="b">
        <f t="shared" ca="1" si="174"/>
        <v>1</v>
      </c>
      <c r="AV312" s="127" t="b">
        <f t="shared" ca="1" si="175"/>
        <v>1</v>
      </c>
      <c r="AW312" s="127" t="b">
        <f t="shared" ca="1" si="176"/>
        <v>1</v>
      </c>
      <c r="AX312" s="127" t="b">
        <f t="shared" ca="1" si="177"/>
        <v>1</v>
      </c>
      <c r="AY312" s="127" t="b">
        <f t="shared" ca="1" si="178"/>
        <v>1</v>
      </c>
      <c r="AZ312" s="127" t="b">
        <f t="shared" ca="1" si="179"/>
        <v>1</v>
      </c>
      <c r="BA312" s="127" t="b">
        <f t="shared" ca="1" si="180"/>
        <v>1</v>
      </c>
      <c r="BB312" s="127" t="b">
        <f t="shared" ca="1" si="181"/>
        <v>1</v>
      </c>
      <c r="BC312" s="127" t="b">
        <f t="shared" ca="1" si="182"/>
        <v>1</v>
      </c>
      <c r="BD312" s="127" t="b">
        <f t="shared" ca="1" si="183"/>
        <v>1</v>
      </c>
      <c r="BE312" s="127" t="b">
        <f t="shared" ca="1" si="184"/>
        <v>1</v>
      </c>
      <c r="BF312" s="127" t="b">
        <f t="shared" ca="1" si="185"/>
        <v>1</v>
      </c>
      <c r="BG312" s="129" t="b">
        <f t="shared" si="186"/>
        <v>0</v>
      </c>
    </row>
    <row r="313" spans="1:59" ht="24.95" customHeight="1" x14ac:dyDescent="0.2">
      <c r="A313" s="74"/>
      <c r="B313" s="69"/>
      <c r="C313" s="75"/>
      <c r="D313" s="68"/>
      <c r="E313" s="68"/>
      <c r="F313" s="67"/>
      <c r="G313" s="67"/>
      <c r="H313" s="67"/>
      <c r="I313" s="67"/>
      <c r="J313" s="70"/>
      <c r="K313" s="71"/>
      <c r="L313" s="72"/>
      <c r="M313" s="72"/>
      <c r="N313" s="72"/>
      <c r="O313" s="72"/>
      <c r="P313" s="72"/>
      <c r="Q313" s="72"/>
      <c r="R313" s="72"/>
      <c r="S313" s="73"/>
      <c r="U313" s="125" t="str">
        <f>IF(W313,VLOOKUP(MIN(X313:AO313),'Data Validation (hidden)'!$B$2:$C$20,2,FALSE),IF(COUNTA(B313:S313)&gt;0,"'Scheme Name' missing but values entered in other columns",""))</f>
        <v/>
      </c>
      <c r="W313" s="126" t="b">
        <f t="shared" si="150"/>
        <v>0</v>
      </c>
      <c r="X313" s="127">
        <f t="shared" si="151"/>
        <v>1</v>
      </c>
      <c r="Y313" s="127">
        <f t="shared" si="152"/>
        <v>2</v>
      </c>
      <c r="Z313" s="127">
        <f t="shared" si="153"/>
        <v>3</v>
      </c>
      <c r="AA313" s="127">
        <f t="shared" si="154"/>
        <v>4</v>
      </c>
      <c r="AB313" s="127">
        <f t="shared" si="155"/>
        <v>5</v>
      </c>
      <c r="AC313" s="127" t="str">
        <f t="shared" si="156"/>
        <v/>
      </c>
      <c r="AD313" s="127" t="str">
        <f t="shared" si="157"/>
        <v/>
      </c>
      <c r="AE313" s="127" t="str">
        <f t="shared" si="158"/>
        <v/>
      </c>
      <c r="AF313" s="127" t="str">
        <f t="shared" si="159"/>
        <v/>
      </c>
      <c r="AG313" s="127">
        <f t="shared" si="160"/>
        <v>10</v>
      </c>
      <c r="AH313" s="127">
        <f t="shared" si="161"/>
        <v>11</v>
      </c>
      <c r="AI313" s="127">
        <f t="shared" si="162"/>
        <v>12</v>
      </c>
      <c r="AJ313" s="127">
        <f t="shared" si="163"/>
        <v>13</v>
      </c>
      <c r="AK313" s="127">
        <f t="shared" si="164"/>
        <v>14</v>
      </c>
      <c r="AL313" s="127">
        <f t="shared" si="165"/>
        <v>15</v>
      </c>
      <c r="AM313" s="127">
        <f t="shared" si="166"/>
        <v>16</v>
      </c>
      <c r="AN313" s="128" t="str">
        <f t="shared" si="167"/>
        <v/>
      </c>
      <c r="AO313" s="127">
        <f t="shared" ca="1" si="168"/>
        <v>17</v>
      </c>
      <c r="AP313" s="127" t="b">
        <f t="shared" ca="1" si="169"/>
        <v>1</v>
      </c>
      <c r="AQ313" s="127" t="b">
        <f t="shared" ca="1" si="170"/>
        <v>1</v>
      </c>
      <c r="AR313" s="127" t="b">
        <f t="shared" si="171"/>
        <v>0</v>
      </c>
      <c r="AS313" s="127" t="b">
        <f t="shared" si="172"/>
        <v>0</v>
      </c>
      <c r="AT313" s="127" t="b">
        <f t="shared" ca="1" si="173"/>
        <v>1</v>
      </c>
      <c r="AU313" s="127" t="b">
        <f t="shared" ca="1" si="174"/>
        <v>1</v>
      </c>
      <c r="AV313" s="127" t="b">
        <f t="shared" ca="1" si="175"/>
        <v>1</v>
      </c>
      <c r="AW313" s="127" t="b">
        <f t="shared" ca="1" si="176"/>
        <v>1</v>
      </c>
      <c r="AX313" s="127" t="b">
        <f t="shared" ca="1" si="177"/>
        <v>1</v>
      </c>
      <c r="AY313" s="127" t="b">
        <f t="shared" ca="1" si="178"/>
        <v>1</v>
      </c>
      <c r="AZ313" s="127" t="b">
        <f t="shared" ca="1" si="179"/>
        <v>1</v>
      </c>
      <c r="BA313" s="127" t="b">
        <f t="shared" ca="1" si="180"/>
        <v>1</v>
      </c>
      <c r="BB313" s="127" t="b">
        <f t="shared" ca="1" si="181"/>
        <v>1</v>
      </c>
      <c r="BC313" s="127" t="b">
        <f t="shared" ca="1" si="182"/>
        <v>1</v>
      </c>
      <c r="BD313" s="127" t="b">
        <f t="shared" ca="1" si="183"/>
        <v>1</v>
      </c>
      <c r="BE313" s="127" t="b">
        <f t="shared" ca="1" si="184"/>
        <v>1</v>
      </c>
      <c r="BF313" s="127" t="b">
        <f t="shared" ca="1" si="185"/>
        <v>1</v>
      </c>
      <c r="BG313" s="129" t="b">
        <f t="shared" si="186"/>
        <v>0</v>
      </c>
    </row>
    <row r="314" spans="1:59" ht="24.95" customHeight="1" x14ac:dyDescent="0.2">
      <c r="A314" s="74"/>
      <c r="B314" s="69"/>
      <c r="C314" s="75"/>
      <c r="D314" s="68"/>
      <c r="E314" s="68"/>
      <c r="F314" s="67"/>
      <c r="G314" s="67"/>
      <c r="H314" s="67"/>
      <c r="I314" s="67"/>
      <c r="J314" s="70"/>
      <c r="K314" s="71"/>
      <c r="L314" s="72"/>
      <c r="M314" s="72"/>
      <c r="N314" s="72"/>
      <c r="O314" s="72"/>
      <c r="P314" s="72"/>
      <c r="Q314" s="72"/>
      <c r="R314" s="72"/>
      <c r="S314" s="73"/>
      <c r="U314" s="125" t="str">
        <f>IF(W314,VLOOKUP(MIN(X314:AO314),'Data Validation (hidden)'!$B$2:$C$20,2,FALSE),IF(COUNTA(B314:S314)&gt;0,"'Scheme Name' missing but values entered in other columns",""))</f>
        <v/>
      </c>
      <c r="W314" s="126" t="b">
        <f t="shared" si="150"/>
        <v>0</v>
      </c>
      <c r="X314" s="127">
        <f t="shared" si="151"/>
        <v>1</v>
      </c>
      <c r="Y314" s="127">
        <f t="shared" si="152"/>
        <v>2</v>
      </c>
      <c r="Z314" s="127">
        <f t="shared" si="153"/>
        <v>3</v>
      </c>
      <c r="AA314" s="127">
        <f t="shared" si="154"/>
        <v>4</v>
      </c>
      <c r="AB314" s="127">
        <f t="shared" si="155"/>
        <v>5</v>
      </c>
      <c r="AC314" s="127" t="str">
        <f t="shared" si="156"/>
        <v/>
      </c>
      <c r="AD314" s="127" t="str">
        <f t="shared" si="157"/>
        <v/>
      </c>
      <c r="AE314" s="127" t="str">
        <f t="shared" si="158"/>
        <v/>
      </c>
      <c r="AF314" s="127" t="str">
        <f t="shared" si="159"/>
        <v/>
      </c>
      <c r="AG314" s="127">
        <f t="shared" si="160"/>
        <v>10</v>
      </c>
      <c r="AH314" s="127">
        <f t="shared" si="161"/>
        <v>11</v>
      </c>
      <c r="AI314" s="127">
        <f t="shared" si="162"/>
        <v>12</v>
      </c>
      <c r="AJ314" s="127">
        <f t="shared" si="163"/>
        <v>13</v>
      </c>
      <c r="AK314" s="127">
        <f t="shared" si="164"/>
        <v>14</v>
      </c>
      <c r="AL314" s="127">
        <f t="shared" si="165"/>
        <v>15</v>
      </c>
      <c r="AM314" s="127">
        <f t="shared" si="166"/>
        <v>16</v>
      </c>
      <c r="AN314" s="128" t="str">
        <f t="shared" si="167"/>
        <v/>
      </c>
      <c r="AO314" s="127">
        <f t="shared" ca="1" si="168"/>
        <v>17</v>
      </c>
      <c r="AP314" s="127" t="b">
        <f t="shared" ca="1" si="169"/>
        <v>1</v>
      </c>
      <c r="AQ314" s="127" t="b">
        <f t="shared" ca="1" si="170"/>
        <v>1</v>
      </c>
      <c r="AR314" s="127" t="b">
        <f t="shared" si="171"/>
        <v>0</v>
      </c>
      <c r="AS314" s="127" t="b">
        <f t="shared" si="172"/>
        <v>0</v>
      </c>
      <c r="AT314" s="127" t="b">
        <f t="shared" ca="1" si="173"/>
        <v>1</v>
      </c>
      <c r="AU314" s="127" t="b">
        <f t="shared" ca="1" si="174"/>
        <v>1</v>
      </c>
      <c r="AV314" s="127" t="b">
        <f t="shared" ca="1" si="175"/>
        <v>1</v>
      </c>
      <c r="AW314" s="127" t="b">
        <f t="shared" ca="1" si="176"/>
        <v>1</v>
      </c>
      <c r="AX314" s="127" t="b">
        <f t="shared" ca="1" si="177"/>
        <v>1</v>
      </c>
      <c r="AY314" s="127" t="b">
        <f t="shared" ca="1" si="178"/>
        <v>1</v>
      </c>
      <c r="AZ314" s="127" t="b">
        <f t="shared" ca="1" si="179"/>
        <v>1</v>
      </c>
      <c r="BA314" s="127" t="b">
        <f t="shared" ca="1" si="180"/>
        <v>1</v>
      </c>
      <c r="BB314" s="127" t="b">
        <f t="shared" ca="1" si="181"/>
        <v>1</v>
      </c>
      <c r="BC314" s="127" t="b">
        <f t="shared" ca="1" si="182"/>
        <v>1</v>
      </c>
      <c r="BD314" s="127" t="b">
        <f t="shared" ca="1" si="183"/>
        <v>1</v>
      </c>
      <c r="BE314" s="127" t="b">
        <f t="shared" ca="1" si="184"/>
        <v>1</v>
      </c>
      <c r="BF314" s="127" t="b">
        <f t="shared" ca="1" si="185"/>
        <v>1</v>
      </c>
      <c r="BG314" s="129" t="b">
        <f t="shared" si="186"/>
        <v>0</v>
      </c>
    </row>
    <row r="315" spans="1:59" ht="24.95" customHeight="1" x14ac:dyDescent="0.2">
      <c r="A315" s="74"/>
      <c r="B315" s="69"/>
      <c r="C315" s="75"/>
      <c r="D315" s="68"/>
      <c r="E315" s="68"/>
      <c r="F315" s="67"/>
      <c r="G315" s="67"/>
      <c r="H315" s="67"/>
      <c r="I315" s="67"/>
      <c r="J315" s="70"/>
      <c r="K315" s="71"/>
      <c r="L315" s="72"/>
      <c r="M315" s="72"/>
      <c r="N315" s="72"/>
      <c r="O315" s="72"/>
      <c r="P315" s="72"/>
      <c r="Q315" s="72"/>
      <c r="R315" s="72"/>
      <c r="S315" s="73"/>
      <c r="U315" s="125" t="str">
        <f>IF(W315,VLOOKUP(MIN(X315:AO315),'Data Validation (hidden)'!$B$2:$C$20,2,FALSE),IF(COUNTA(B315:S315)&gt;0,"'Scheme Name' missing but values entered in other columns",""))</f>
        <v/>
      </c>
      <c r="W315" s="126" t="b">
        <f t="shared" si="150"/>
        <v>0</v>
      </c>
      <c r="X315" s="127">
        <f t="shared" si="151"/>
        <v>1</v>
      </c>
      <c r="Y315" s="127">
        <f t="shared" si="152"/>
        <v>2</v>
      </c>
      <c r="Z315" s="127">
        <f t="shared" si="153"/>
        <v>3</v>
      </c>
      <c r="AA315" s="127">
        <f t="shared" si="154"/>
        <v>4</v>
      </c>
      <c r="AB315" s="127">
        <f t="shared" si="155"/>
        <v>5</v>
      </c>
      <c r="AC315" s="127" t="str">
        <f t="shared" si="156"/>
        <v/>
      </c>
      <c r="AD315" s="127" t="str">
        <f t="shared" si="157"/>
        <v/>
      </c>
      <c r="AE315" s="127" t="str">
        <f t="shared" si="158"/>
        <v/>
      </c>
      <c r="AF315" s="127" t="str">
        <f t="shared" si="159"/>
        <v/>
      </c>
      <c r="AG315" s="127">
        <f t="shared" si="160"/>
        <v>10</v>
      </c>
      <c r="AH315" s="127">
        <f t="shared" si="161"/>
        <v>11</v>
      </c>
      <c r="AI315" s="127">
        <f t="shared" si="162"/>
        <v>12</v>
      </c>
      <c r="AJ315" s="127">
        <f t="shared" si="163"/>
        <v>13</v>
      </c>
      <c r="AK315" s="127">
        <f t="shared" si="164"/>
        <v>14</v>
      </c>
      <c r="AL315" s="127">
        <f t="shared" si="165"/>
        <v>15</v>
      </c>
      <c r="AM315" s="127">
        <f t="shared" si="166"/>
        <v>16</v>
      </c>
      <c r="AN315" s="128" t="str">
        <f t="shared" si="167"/>
        <v/>
      </c>
      <c r="AO315" s="127">
        <f t="shared" ca="1" si="168"/>
        <v>17</v>
      </c>
      <c r="AP315" s="127" t="b">
        <f t="shared" ca="1" si="169"/>
        <v>1</v>
      </c>
      <c r="AQ315" s="127" t="b">
        <f t="shared" ca="1" si="170"/>
        <v>1</v>
      </c>
      <c r="AR315" s="127" t="b">
        <f t="shared" si="171"/>
        <v>0</v>
      </c>
      <c r="AS315" s="127" t="b">
        <f t="shared" si="172"/>
        <v>0</v>
      </c>
      <c r="AT315" s="127" t="b">
        <f t="shared" ca="1" si="173"/>
        <v>1</v>
      </c>
      <c r="AU315" s="127" t="b">
        <f t="shared" ca="1" si="174"/>
        <v>1</v>
      </c>
      <c r="AV315" s="127" t="b">
        <f t="shared" ca="1" si="175"/>
        <v>1</v>
      </c>
      <c r="AW315" s="127" t="b">
        <f t="shared" ca="1" si="176"/>
        <v>1</v>
      </c>
      <c r="AX315" s="127" t="b">
        <f t="shared" ca="1" si="177"/>
        <v>1</v>
      </c>
      <c r="AY315" s="127" t="b">
        <f t="shared" ca="1" si="178"/>
        <v>1</v>
      </c>
      <c r="AZ315" s="127" t="b">
        <f t="shared" ca="1" si="179"/>
        <v>1</v>
      </c>
      <c r="BA315" s="127" t="b">
        <f t="shared" ca="1" si="180"/>
        <v>1</v>
      </c>
      <c r="BB315" s="127" t="b">
        <f t="shared" ca="1" si="181"/>
        <v>1</v>
      </c>
      <c r="BC315" s="127" t="b">
        <f t="shared" ca="1" si="182"/>
        <v>1</v>
      </c>
      <c r="BD315" s="127" t="b">
        <f t="shared" ca="1" si="183"/>
        <v>1</v>
      </c>
      <c r="BE315" s="127" t="b">
        <f t="shared" ca="1" si="184"/>
        <v>1</v>
      </c>
      <c r="BF315" s="127" t="b">
        <f t="shared" ca="1" si="185"/>
        <v>1</v>
      </c>
      <c r="BG315" s="129" t="b">
        <f t="shared" si="186"/>
        <v>0</v>
      </c>
    </row>
    <row r="316" spans="1:59" ht="24.95" customHeight="1" x14ac:dyDescent="0.2">
      <c r="A316" s="74"/>
      <c r="B316" s="69"/>
      <c r="C316" s="75"/>
      <c r="D316" s="68"/>
      <c r="E316" s="68"/>
      <c r="F316" s="67"/>
      <c r="G316" s="67"/>
      <c r="H316" s="67"/>
      <c r="I316" s="67"/>
      <c r="J316" s="70"/>
      <c r="K316" s="71"/>
      <c r="L316" s="72"/>
      <c r="M316" s="72"/>
      <c r="N316" s="72"/>
      <c r="O316" s="72"/>
      <c r="P316" s="72"/>
      <c r="Q316" s="72"/>
      <c r="R316" s="72"/>
      <c r="S316" s="73"/>
      <c r="U316" s="125" t="str">
        <f>IF(W316,VLOOKUP(MIN(X316:AO316),'Data Validation (hidden)'!$B$2:$C$20,2,FALSE),IF(COUNTA(B316:S316)&gt;0,"'Scheme Name' missing but values entered in other columns",""))</f>
        <v/>
      </c>
      <c r="W316" s="126" t="b">
        <f t="shared" si="150"/>
        <v>0</v>
      </c>
      <c r="X316" s="127">
        <f t="shared" si="151"/>
        <v>1</v>
      </c>
      <c r="Y316" s="127">
        <f t="shared" si="152"/>
        <v>2</v>
      </c>
      <c r="Z316" s="127">
        <f t="shared" si="153"/>
        <v>3</v>
      </c>
      <c r="AA316" s="127">
        <f t="shared" si="154"/>
        <v>4</v>
      </c>
      <c r="AB316" s="127">
        <f t="shared" si="155"/>
        <v>5</v>
      </c>
      <c r="AC316" s="127" t="str">
        <f t="shared" si="156"/>
        <v/>
      </c>
      <c r="AD316" s="127" t="str">
        <f t="shared" si="157"/>
        <v/>
      </c>
      <c r="AE316" s="127" t="str">
        <f t="shared" si="158"/>
        <v/>
      </c>
      <c r="AF316" s="127" t="str">
        <f t="shared" si="159"/>
        <v/>
      </c>
      <c r="AG316" s="127">
        <f t="shared" si="160"/>
        <v>10</v>
      </c>
      <c r="AH316" s="127">
        <f t="shared" si="161"/>
        <v>11</v>
      </c>
      <c r="AI316" s="127">
        <f t="shared" si="162"/>
        <v>12</v>
      </c>
      <c r="AJ316" s="127">
        <f t="shared" si="163"/>
        <v>13</v>
      </c>
      <c r="AK316" s="127">
        <f t="shared" si="164"/>
        <v>14</v>
      </c>
      <c r="AL316" s="127">
        <f t="shared" si="165"/>
        <v>15</v>
      </c>
      <c r="AM316" s="127">
        <f t="shared" si="166"/>
        <v>16</v>
      </c>
      <c r="AN316" s="128" t="str">
        <f t="shared" si="167"/>
        <v/>
      </c>
      <c r="AO316" s="127">
        <f t="shared" ca="1" si="168"/>
        <v>17</v>
      </c>
      <c r="AP316" s="127" t="b">
        <f t="shared" ca="1" si="169"/>
        <v>1</v>
      </c>
      <c r="AQ316" s="127" t="b">
        <f t="shared" ca="1" si="170"/>
        <v>1</v>
      </c>
      <c r="AR316" s="127" t="b">
        <f t="shared" si="171"/>
        <v>0</v>
      </c>
      <c r="AS316" s="127" t="b">
        <f t="shared" si="172"/>
        <v>0</v>
      </c>
      <c r="AT316" s="127" t="b">
        <f t="shared" ca="1" si="173"/>
        <v>1</v>
      </c>
      <c r="AU316" s="127" t="b">
        <f t="shared" ca="1" si="174"/>
        <v>1</v>
      </c>
      <c r="AV316" s="127" t="b">
        <f t="shared" ca="1" si="175"/>
        <v>1</v>
      </c>
      <c r="AW316" s="127" t="b">
        <f t="shared" ca="1" si="176"/>
        <v>1</v>
      </c>
      <c r="AX316" s="127" t="b">
        <f t="shared" ca="1" si="177"/>
        <v>1</v>
      </c>
      <c r="AY316" s="127" t="b">
        <f t="shared" ca="1" si="178"/>
        <v>1</v>
      </c>
      <c r="AZ316" s="127" t="b">
        <f t="shared" ca="1" si="179"/>
        <v>1</v>
      </c>
      <c r="BA316" s="127" t="b">
        <f t="shared" ca="1" si="180"/>
        <v>1</v>
      </c>
      <c r="BB316" s="127" t="b">
        <f t="shared" ca="1" si="181"/>
        <v>1</v>
      </c>
      <c r="BC316" s="127" t="b">
        <f t="shared" ca="1" si="182"/>
        <v>1</v>
      </c>
      <c r="BD316" s="127" t="b">
        <f t="shared" ca="1" si="183"/>
        <v>1</v>
      </c>
      <c r="BE316" s="127" t="b">
        <f t="shared" ca="1" si="184"/>
        <v>1</v>
      </c>
      <c r="BF316" s="127" t="b">
        <f t="shared" ca="1" si="185"/>
        <v>1</v>
      </c>
      <c r="BG316" s="129" t="b">
        <f t="shared" si="186"/>
        <v>0</v>
      </c>
    </row>
    <row r="317" spans="1:59" ht="24.95" customHeight="1" x14ac:dyDescent="0.2">
      <c r="A317" s="74"/>
      <c r="B317" s="69"/>
      <c r="C317" s="75"/>
      <c r="D317" s="68"/>
      <c r="E317" s="68"/>
      <c r="F317" s="67"/>
      <c r="G317" s="67"/>
      <c r="H317" s="67"/>
      <c r="I317" s="67"/>
      <c r="J317" s="70"/>
      <c r="K317" s="71"/>
      <c r="L317" s="72"/>
      <c r="M317" s="72"/>
      <c r="N317" s="72"/>
      <c r="O317" s="72"/>
      <c r="P317" s="72"/>
      <c r="Q317" s="72"/>
      <c r="R317" s="72"/>
      <c r="S317" s="73"/>
      <c r="U317" s="125" t="str">
        <f>IF(W317,VLOOKUP(MIN(X317:AO317),'Data Validation (hidden)'!$B$2:$C$20,2,FALSE),IF(COUNTA(B317:S317)&gt;0,"'Scheme Name' missing but values entered in other columns",""))</f>
        <v/>
      </c>
      <c r="W317" s="126" t="b">
        <f t="shared" si="150"/>
        <v>0</v>
      </c>
      <c r="X317" s="127">
        <f t="shared" si="151"/>
        <v>1</v>
      </c>
      <c r="Y317" s="127">
        <f t="shared" si="152"/>
        <v>2</v>
      </c>
      <c r="Z317" s="127">
        <f t="shared" si="153"/>
        <v>3</v>
      </c>
      <c r="AA317" s="127">
        <f t="shared" si="154"/>
        <v>4</v>
      </c>
      <c r="AB317" s="127">
        <f t="shared" si="155"/>
        <v>5</v>
      </c>
      <c r="AC317" s="127" t="str">
        <f t="shared" si="156"/>
        <v/>
      </c>
      <c r="AD317" s="127" t="str">
        <f t="shared" si="157"/>
        <v/>
      </c>
      <c r="AE317" s="127" t="str">
        <f t="shared" si="158"/>
        <v/>
      </c>
      <c r="AF317" s="127" t="str">
        <f t="shared" si="159"/>
        <v/>
      </c>
      <c r="AG317" s="127">
        <f t="shared" si="160"/>
        <v>10</v>
      </c>
      <c r="AH317" s="127">
        <f t="shared" si="161"/>
        <v>11</v>
      </c>
      <c r="AI317" s="127">
        <f t="shared" si="162"/>
        <v>12</v>
      </c>
      <c r="AJ317" s="127">
        <f t="shared" si="163"/>
        <v>13</v>
      </c>
      <c r="AK317" s="127">
        <f t="shared" si="164"/>
        <v>14</v>
      </c>
      <c r="AL317" s="127">
        <f t="shared" si="165"/>
        <v>15</v>
      </c>
      <c r="AM317" s="127">
        <f t="shared" si="166"/>
        <v>16</v>
      </c>
      <c r="AN317" s="128" t="str">
        <f t="shared" si="167"/>
        <v/>
      </c>
      <c r="AO317" s="127">
        <f t="shared" ca="1" si="168"/>
        <v>17</v>
      </c>
      <c r="AP317" s="127" t="b">
        <f t="shared" ca="1" si="169"/>
        <v>1</v>
      </c>
      <c r="AQ317" s="127" t="b">
        <f t="shared" ca="1" si="170"/>
        <v>1</v>
      </c>
      <c r="AR317" s="127" t="b">
        <f t="shared" si="171"/>
        <v>0</v>
      </c>
      <c r="AS317" s="127" t="b">
        <f t="shared" si="172"/>
        <v>0</v>
      </c>
      <c r="AT317" s="127" t="b">
        <f t="shared" ca="1" si="173"/>
        <v>1</v>
      </c>
      <c r="AU317" s="127" t="b">
        <f t="shared" ca="1" si="174"/>
        <v>1</v>
      </c>
      <c r="AV317" s="127" t="b">
        <f t="shared" ca="1" si="175"/>
        <v>1</v>
      </c>
      <c r="AW317" s="127" t="b">
        <f t="shared" ca="1" si="176"/>
        <v>1</v>
      </c>
      <c r="AX317" s="127" t="b">
        <f t="shared" ca="1" si="177"/>
        <v>1</v>
      </c>
      <c r="AY317" s="127" t="b">
        <f t="shared" ca="1" si="178"/>
        <v>1</v>
      </c>
      <c r="AZ317" s="127" t="b">
        <f t="shared" ca="1" si="179"/>
        <v>1</v>
      </c>
      <c r="BA317" s="127" t="b">
        <f t="shared" ca="1" si="180"/>
        <v>1</v>
      </c>
      <c r="BB317" s="127" t="b">
        <f t="shared" ca="1" si="181"/>
        <v>1</v>
      </c>
      <c r="BC317" s="127" t="b">
        <f t="shared" ca="1" si="182"/>
        <v>1</v>
      </c>
      <c r="BD317" s="127" t="b">
        <f t="shared" ca="1" si="183"/>
        <v>1</v>
      </c>
      <c r="BE317" s="127" t="b">
        <f t="shared" ca="1" si="184"/>
        <v>1</v>
      </c>
      <c r="BF317" s="127" t="b">
        <f t="shared" ca="1" si="185"/>
        <v>1</v>
      </c>
      <c r="BG317" s="129" t="b">
        <f t="shared" si="186"/>
        <v>0</v>
      </c>
    </row>
    <row r="318" spans="1:59" ht="24.95" customHeight="1" x14ac:dyDescent="0.2">
      <c r="A318" s="74"/>
      <c r="B318" s="69"/>
      <c r="C318" s="75"/>
      <c r="D318" s="68"/>
      <c r="E318" s="68"/>
      <c r="F318" s="67"/>
      <c r="G318" s="67"/>
      <c r="H318" s="67"/>
      <c r="I318" s="67"/>
      <c r="J318" s="70"/>
      <c r="K318" s="71"/>
      <c r="L318" s="72"/>
      <c r="M318" s="72"/>
      <c r="N318" s="72"/>
      <c r="O318" s="72"/>
      <c r="P318" s="72"/>
      <c r="Q318" s="72"/>
      <c r="R318" s="72"/>
      <c r="S318" s="73"/>
      <c r="U318" s="125" t="str">
        <f>IF(W318,VLOOKUP(MIN(X318:AO318),'Data Validation (hidden)'!$B$2:$C$20,2,FALSE),IF(COUNTA(B318:S318)&gt;0,"'Scheme Name' missing but values entered in other columns",""))</f>
        <v/>
      </c>
      <c r="W318" s="126" t="b">
        <f t="shared" si="150"/>
        <v>0</v>
      </c>
      <c r="X318" s="127">
        <f t="shared" si="151"/>
        <v>1</v>
      </c>
      <c r="Y318" s="127">
        <f t="shared" si="152"/>
        <v>2</v>
      </c>
      <c r="Z318" s="127">
        <f t="shared" si="153"/>
        <v>3</v>
      </c>
      <c r="AA318" s="127">
        <f t="shared" si="154"/>
        <v>4</v>
      </c>
      <c r="AB318" s="127">
        <f t="shared" si="155"/>
        <v>5</v>
      </c>
      <c r="AC318" s="127" t="str">
        <f t="shared" si="156"/>
        <v/>
      </c>
      <c r="AD318" s="127" t="str">
        <f t="shared" si="157"/>
        <v/>
      </c>
      <c r="AE318" s="127" t="str">
        <f t="shared" si="158"/>
        <v/>
      </c>
      <c r="AF318" s="127" t="str">
        <f t="shared" si="159"/>
        <v/>
      </c>
      <c r="AG318" s="127">
        <f t="shared" si="160"/>
        <v>10</v>
      </c>
      <c r="AH318" s="127">
        <f t="shared" si="161"/>
        <v>11</v>
      </c>
      <c r="AI318" s="127">
        <f t="shared" si="162"/>
        <v>12</v>
      </c>
      <c r="AJ318" s="127">
        <f t="shared" si="163"/>
        <v>13</v>
      </c>
      <c r="AK318" s="127">
        <f t="shared" si="164"/>
        <v>14</v>
      </c>
      <c r="AL318" s="127">
        <f t="shared" si="165"/>
        <v>15</v>
      </c>
      <c r="AM318" s="127">
        <f t="shared" si="166"/>
        <v>16</v>
      </c>
      <c r="AN318" s="128" t="str">
        <f t="shared" si="167"/>
        <v/>
      </c>
      <c r="AO318" s="127">
        <f t="shared" ca="1" si="168"/>
        <v>17</v>
      </c>
      <c r="AP318" s="127" t="b">
        <f t="shared" ca="1" si="169"/>
        <v>1</v>
      </c>
      <c r="AQ318" s="127" t="b">
        <f t="shared" ca="1" si="170"/>
        <v>1</v>
      </c>
      <c r="AR318" s="127" t="b">
        <f t="shared" si="171"/>
        <v>0</v>
      </c>
      <c r="AS318" s="127" t="b">
        <f t="shared" si="172"/>
        <v>0</v>
      </c>
      <c r="AT318" s="127" t="b">
        <f t="shared" ca="1" si="173"/>
        <v>1</v>
      </c>
      <c r="AU318" s="127" t="b">
        <f t="shared" ca="1" si="174"/>
        <v>1</v>
      </c>
      <c r="AV318" s="127" t="b">
        <f t="shared" ca="1" si="175"/>
        <v>1</v>
      </c>
      <c r="AW318" s="127" t="b">
        <f t="shared" ca="1" si="176"/>
        <v>1</v>
      </c>
      <c r="AX318" s="127" t="b">
        <f t="shared" ca="1" si="177"/>
        <v>1</v>
      </c>
      <c r="AY318" s="127" t="b">
        <f t="shared" ca="1" si="178"/>
        <v>1</v>
      </c>
      <c r="AZ318" s="127" t="b">
        <f t="shared" ca="1" si="179"/>
        <v>1</v>
      </c>
      <c r="BA318" s="127" t="b">
        <f t="shared" ca="1" si="180"/>
        <v>1</v>
      </c>
      <c r="BB318" s="127" t="b">
        <f t="shared" ca="1" si="181"/>
        <v>1</v>
      </c>
      <c r="BC318" s="127" t="b">
        <f t="shared" ca="1" si="182"/>
        <v>1</v>
      </c>
      <c r="BD318" s="127" t="b">
        <f t="shared" ca="1" si="183"/>
        <v>1</v>
      </c>
      <c r="BE318" s="127" t="b">
        <f t="shared" ca="1" si="184"/>
        <v>1</v>
      </c>
      <c r="BF318" s="127" t="b">
        <f t="shared" ca="1" si="185"/>
        <v>1</v>
      </c>
      <c r="BG318" s="129" t="b">
        <f t="shared" si="186"/>
        <v>0</v>
      </c>
    </row>
    <row r="319" spans="1:59" ht="24.95" customHeight="1" x14ac:dyDescent="0.2">
      <c r="A319" s="74"/>
      <c r="B319" s="69"/>
      <c r="C319" s="75"/>
      <c r="D319" s="68"/>
      <c r="E319" s="68"/>
      <c r="F319" s="67"/>
      <c r="G319" s="67"/>
      <c r="H319" s="67"/>
      <c r="I319" s="67"/>
      <c r="J319" s="70"/>
      <c r="K319" s="71"/>
      <c r="L319" s="72"/>
      <c r="M319" s="72"/>
      <c r="N319" s="72"/>
      <c r="O319" s="72"/>
      <c r="P319" s="72"/>
      <c r="Q319" s="72"/>
      <c r="R319" s="72"/>
      <c r="S319" s="73"/>
      <c r="U319" s="125" t="str">
        <f>IF(W319,VLOOKUP(MIN(X319:AO319),'Data Validation (hidden)'!$B$2:$C$20,2,FALSE),IF(COUNTA(B319:S319)&gt;0,"'Scheme Name' missing but values entered in other columns",""))</f>
        <v/>
      </c>
      <c r="W319" s="126" t="b">
        <f t="shared" si="150"/>
        <v>0</v>
      </c>
      <c r="X319" s="127">
        <f t="shared" si="151"/>
        <v>1</v>
      </c>
      <c r="Y319" s="127">
        <f t="shared" si="152"/>
        <v>2</v>
      </c>
      <c r="Z319" s="127">
        <f t="shared" si="153"/>
        <v>3</v>
      </c>
      <c r="AA319" s="127">
        <f t="shared" si="154"/>
        <v>4</v>
      </c>
      <c r="AB319" s="127">
        <f t="shared" si="155"/>
        <v>5</v>
      </c>
      <c r="AC319" s="127" t="str">
        <f t="shared" si="156"/>
        <v/>
      </c>
      <c r="AD319" s="127" t="str">
        <f t="shared" si="157"/>
        <v/>
      </c>
      <c r="AE319" s="127" t="str">
        <f t="shared" si="158"/>
        <v/>
      </c>
      <c r="AF319" s="127" t="str">
        <f t="shared" si="159"/>
        <v/>
      </c>
      <c r="AG319" s="127">
        <f t="shared" si="160"/>
        <v>10</v>
      </c>
      <c r="AH319" s="127">
        <f t="shared" si="161"/>
        <v>11</v>
      </c>
      <c r="AI319" s="127">
        <f t="shared" si="162"/>
        <v>12</v>
      </c>
      <c r="AJ319" s="127">
        <f t="shared" si="163"/>
        <v>13</v>
      </c>
      <c r="AK319" s="127">
        <f t="shared" si="164"/>
        <v>14</v>
      </c>
      <c r="AL319" s="127">
        <f t="shared" si="165"/>
        <v>15</v>
      </c>
      <c r="AM319" s="127">
        <f t="shared" si="166"/>
        <v>16</v>
      </c>
      <c r="AN319" s="128" t="str">
        <f t="shared" si="167"/>
        <v/>
      </c>
      <c r="AO319" s="127">
        <f t="shared" ca="1" si="168"/>
        <v>17</v>
      </c>
      <c r="AP319" s="127" t="b">
        <f t="shared" ca="1" si="169"/>
        <v>1</v>
      </c>
      <c r="AQ319" s="127" t="b">
        <f t="shared" ca="1" si="170"/>
        <v>1</v>
      </c>
      <c r="AR319" s="127" t="b">
        <f t="shared" si="171"/>
        <v>0</v>
      </c>
      <c r="AS319" s="127" t="b">
        <f t="shared" si="172"/>
        <v>0</v>
      </c>
      <c r="AT319" s="127" t="b">
        <f t="shared" ca="1" si="173"/>
        <v>1</v>
      </c>
      <c r="AU319" s="127" t="b">
        <f t="shared" ca="1" si="174"/>
        <v>1</v>
      </c>
      <c r="AV319" s="127" t="b">
        <f t="shared" ca="1" si="175"/>
        <v>1</v>
      </c>
      <c r="AW319" s="127" t="b">
        <f t="shared" ca="1" si="176"/>
        <v>1</v>
      </c>
      <c r="AX319" s="127" t="b">
        <f t="shared" ca="1" si="177"/>
        <v>1</v>
      </c>
      <c r="AY319" s="127" t="b">
        <f t="shared" ca="1" si="178"/>
        <v>1</v>
      </c>
      <c r="AZ319" s="127" t="b">
        <f t="shared" ca="1" si="179"/>
        <v>1</v>
      </c>
      <c r="BA319" s="127" t="b">
        <f t="shared" ca="1" si="180"/>
        <v>1</v>
      </c>
      <c r="BB319" s="127" t="b">
        <f t="shared" ca="1" si="181"/>
        <v>1</v>
      </c>
      <c r="BC319" s="127" t="b">
        <f t="shared" ca="1" si="182"/>
        <v>1</v>
      </c>
      <c r="BD319" s="127" t="b">
        <f t="shared" ca="1" si="183"/>
        <v>1</v>
      </c>
      <c r="BE319" s="127" t="b">
        <f t="shared" ca="1" si="184"/>
        <v>1</v>
      </c>
      <c r="BF319" s="127" t="b">
        <f t="shared" ca="1" si="185"/>
        <v>1</v>
      </c>
      <c r="BG319" s="129" t="b">
        <f t="shared" si="186"/>
        <v>0</v>
      </c>
    </row>
    <row r="320" spans="1:59" ht="24.95" customHeight="1" x14ac:dyDescent="0.2">
      <c r="A320" s="74"/>
      <c r="B320" s="69"/>
      <c r="C320" s="75"/>
      <c r="D320" s="68"/>
      <c r="E320" s="68"/>
      <c r="F320" s="67"/>
      <c r="G320" s="67"/>
      <c r="H320" s="67"/>
      <c r="I320" s="67"/>
      <c r="J320" s="70"/>
      <c r="K320" s="71"/>
      <c r="L320" s="72"/>
      <c r="M320" s="72"/>
      <c r="N320" s="72"/>
      <c r="O320" s="72"/>
      <c r="P320" s="72"/>
      <c r="Q320" s="72"/>
      <c r="R320" s="72"/>
      <c r="S320" s="73"/>
      <c r="U320" s="125" t="str">
        <f>IF(W320,VLOOKUP(MIN(X320:AO320),'Data Validation (hidden)'!$B$2:$C$20,2,FALSE),IF(COUNTA(B320:S320)&gt;0,"'Scheme Name' missing but values entered in other columns",""))</f>
        <v/>
      </c>
      <c r="W320" s="126" t="b">
        <f t="shared" si="150"/>
        <v>0</v>
      </c>
      <c r="X320" s="127">
        <f t="shared" si="151"/>
        <v>1</v>
      </c>
      <c r="Y320" s="127">
        <f t="shared" si="152"/>
        <v>2</v>
      </c>
      <c r="Z320" s="127">
        <f t="shared" si="153"/>
        <v>3</v>
      </c>
      <c r="AA320" s="127">
        <f t="shared" si="154"/>
        <v>4</v>
      </c>
      <c r="AB320" s="127">
        <f t="shared" si="155"/>
        <v>5</v>
      </c>
      <c r="AC320" s="127" t="str">
        <f t="shared" si="156"/>
        <v/>
      </c>
      <c r="AD320" s="127" t="str">
        <f t="shared" si="157"/>
        <v/>
      </c>
      <c r="AE320" s="127" t="str">
        <f t="shared" si="158"/>
        <v/>
      </c>
      <c r="AF320" s="127" t="str">
        <f t="shared" si="159"/>
        <v/>
      </c>
      <c r="AG320" s="127">
        <f t="shared" si="160"/>
        <v>10</v>
      </c>
      <c r="AH320" s="127">
        <f t="shared" si="161"/>
        <v>11</v>
      </c>
      <c r="AI320" s="127">
        <f t="shared" si="162"/>
        <v>12</v>
      </c>
      <c r="AJ320" s="127">
        <f t="shared" si="163"/>
        <v>13</v>
      </c>
      <c r="AK320" s="127">
        <f t="shared" si="164"/>
        <v>14</v>
      </c>
      <c r="AL320" s="127">
        <f t="shared" si="165"/>
        <v>15</v>
      </c>
      <c r="AM320" s="127">
        <f t="shared" si="166"/>
        <v>16</v>
      </c>
      <c r="AN320" s="128" t="str">
        <f t="shared" si="167"/>
        <v/>
      </c>
      <c r="AO320" s="127">
        <f t="shared" ca="1" si="168"/>
        <v>17</v>
      </c>
      <c r="AP320" s="127" t="b">
        <f t="shared" ca="1" si="169"/>
        <v>1</v>
      </c>
      <c r="AQ320" s="127" t="b">
        <f t="shared" ca="1" si="170"/>
        <v>1</v>
      </c>
      <c r="AR320" s="127" t="b">
        <f t="shared" si="171"/>
        <v>0</v>
      </c>
      <c r="AS320" s="127" t="b">
        <f t="shared" si="172"/>
        <v>0</v>
      </c>
      <c r="AT320" s="127" t="b">
        <f t="shared" ca="1" si="173"/>
        <v>1</v>
      </c>
      <c r="AU320" s="127" t="b">
        <f t="shared" ca="1" si="174"/>
        <v>1</v>
      </c>
      <c r="AV320" s="127" t="b">
        <f t="shared" ca="1" si="175"/>
        <v>1</v>
      </c>
      <c r="AW320" s="127" t="b">
        <f t="shared" ca="1" si="176"/>
        <v>1</v>
      </c>
      <c r="AX320" s="127" t="b">
        <f t="shared" ca="1" si="177"/>
        <v>1</v>
      </c>
      <c r="AY320" s="127" t="b">
        <f t="shared" ca="1" si="178"/>
        <v>1</v>
      </c>
      <c r="AZ320" s="127" t="b">
        <f t="shared" ca="1" si="179"/>
        <v>1</v>
      </c>
      <c r="BA320" s="127" t="b">
        <f t="shared" ca="1" si="180"/>
        <v>1</v>
      </c>
      <c r="BB320" s="127" t="b">
        <f t="shared" ca="1" si="181"/>
        <v>1</v>
      </c>
      <c r="BC320" s="127" t="b">
        <f t="shared" ca="1" si="182"/>
        <v>1</v>
      </c>
      <c r="BD320" s="127" t="b">
        <f t="shared" ca="1" si="183"/>
        <v>1</v>
      </c>
      <c r="BE320" s="127" t="b">
        <f t="shared" ca="1" si="184"/>
        <v>1</v>
      </c>
      <c r="BF320" s="127" t="b">
        <f t="shared" ca="1" si="185"/>
        <v>1</v>
      </c>
      <c r="BG320" s="129" t="b">
        <f t="shared" si="186"/>
        <v>0</v>
      </c>
    </row>
    <row r="321" spans="1:59" ht="24.95" customHeight="1" x14ac:dyDescent="0.2">
      <c r="A321" s="74"/>
      <c r="B321" s="69"/>
      <c r="C321" s="75"/>
      <c r="D321" s="68"/>
      <c r="E321" s="68"/>
      <c r="F321" s="67"/>
      <c r="G321" s="67"/>
      <c r="H321" s="67"/>
      <c r="I321" s="67"/>
      <c r="J321" s="70"/>
      <c r="K321" s="71"/>
      <c r="L321" s="72"/>
      <c r="M321" s="72"/>
      <c r="N321" s="72"/>
      <c r="O321" s="72"/>
      <c r="P321" s="72"/>
      <c r="Q321" s="72"/>
      <c r="R321" s="72"/>
      <c r="S321" s="73"/>
      <c r="U321" s="125" t="str">
        <f>IF(W321,VLOOKUP(MIN(X321:AO321),'Data Validation (hidden)'!$B$2:$C$20,2,FALSE),IF(COUNTA(B321:S321)&gt;0,"'Scheme Name' missing but values entered in other columns",""))</f>
        <v/>
      </c>
      <c r="W321" s="126" t="b">
        <f t="shared" si="150"/>
        <v>0</v>
      </c>
      <c r="X321" s="127">
        <f t="shared" si="151"/>
        <v>1</v>
      </c>
      <c r="Y321" s="127">
        <f t="shared" si="152"/>
        <v>2</v>
      </c>
      <c r="Z321" s="127">
        <f t="shared" si="153"/>
        <v>3</v>
      </c>
      <c r="AA321" s="127">
        <f t="shared" si="154"/>
        <v>4</v>
      </c>
      <c r="AB321" s="127">
        <f t="shared" si="155"/>
        <v>5</v>
      </c>
      <c r="AC321" s="127" t="str">
        <f t="shared" si="156"/>
        <v/>
      </c>
      <c r="AD321" s="127" t="str">
        <f t="shared" si="157"/>
        <v/>
      </c>
      <c r="AE321" s="127" t="str">
        <f t="shared" si="158"/>
        <v/>
      </c>
      <c r="AF321" s="127" t="str">
        <f t="shared" si="159"/>
        <v/>
      </c>
      <c r="AG321" s="127">
        <f t="shared" si="160"/>
        <v>10</v>
      </c>
      <c r="AH321" s="127">
        <f t="shared" si="161"/>
        <v>11</v>
      </c>
      <c r="AI321" s="127">
        <f t="shared" si="162"/>
        <v>12</v>
      </c>
      <c r="AJ321" s="127">
        <f t="shared" si="163"/>
        <v>13</v>
      </c>
      <c r="AK321" s="127">
        <f t="shared" si="164"/>
        <v>14</v>
      </c>
      <c r="AL321" s="127">
        <f t="shared" si="165"/>
        <v>15</v>
      </c>
      <c r="AM321" s="127">
        <f t="shared" si="166"/>
        <v>16</v>
      </c>
      <c r="AN321" s="128" t="str">
        <f t="shared" si="167"/>
        <v/>
      </c>
      <c r="AO321" s="127">
        <f t="shared" ca="1" si="168"/>
        <v>17</v>
      </c>
      <c r="AP321" s="127" t="b">
        <f t="shared" ca="1" si="169"/>
        <v>1</v>
      </c>
      <c r="AQ321" s="127" t="b">
        <f t="shared" ca="1" si="170"/>
        <v>1</v>
      </c>
      <c r="AR321" s="127" t="b">
        <f t="shared" si="171"/>
        <v>0</v>
      </c>
      <c r="AS321" s="127" t="b">
        <f t="shared" si="172"/>
        <v>0</v>
      </c>
      <c r="AT321" s="127" t="b">
        <f t="shared" ca="1" si="173"/>
        <v>1</v>
      </c>
      <c r="AU321" s="127" t="b">
        <f t="shared" ca="1" si="174"/>
        <v>1</v>
      </c>
      <c r="AV321" s="127" t="b">
        <f t="shared" ca="1" si="175"/>
        <v>1</v>
      </c>
      <c r="AW321" s="127" t="b">
        <f t="shared" ca="1" si="176"/>
        <v>1</v>
      </c>
      <c r="AX321" s="127" t="b">
        <f t="shared" ca="1" si="177"/>
        <v>1</v>
      </c>
      <c r="AY321" s="127" t="b">
        <f t="shared" ca="1" si="178"/>
        <v>1</v>
      </c>
      <c r="AZ321" s="127" t="b">
        <f t="shared" ca="1" si="179"/>
        <v>1</v>
      </c>
      <c r="BA321" s="127" t="b">
        <f t="shared" ca="1" si="180"/>
        <v>1</v>
      </c>
      <c r="BB321" s="127" t="b">
        <f t="shared" ca="1" si="181"/>
        <v>1</v>
      </c>
      <c r="BC321" s="127" t="b">
        <f t="shared" ca="1" si="182"/>
        <v>1</v>
      </c>
      <c r="BD321" s="127" t="b">
        <f t="shared" ca="1" si="183"/>
        <v>1</v>
      </c>
      <c r="BE321" s="127" t="b">
        <f t="shared" ca="1" si="184"/>
        <v>1</v>
      </c>
      <c r="BF321" s="127" t="b">
        <f t="shared" ca="1" si="185"/>
        <v>1</v>
      </c>
      <c r="BG321" s="129" t="b">
        <f t="shared" si="186"/>
        <v>0</v>
      </c>
    </row>
    <row r="322" spans="1:59" ht="24.95" customHeight="1" x14ac:dyDescent="0.2">
      <c r="A322" s="74"/>
      <c r="B322" s="69"/>
      <c r="C322" s="75"/>
      <c r="D322" s="68"/>
      <c r="E322" s="68"/>
      <c r="F322" s="67"/>
      <c r="G322" s="67"/>
      <c r="H322" s="67"/>
      <c r="I322" s="67"/>
      <c r="J322" s="70"/>
      <c r="K322" s="71"/>
      <c r="L322" s="72"/>
      <c r="M322" s="72"/>
      <c r="N322" s="72"/>
      <c r="O322" s="72"/>
      <c r="P322" s="72"/>
      <c r="Q322" s="72"/>
      <c r="R322" s="72"/>
      <c r="S322" s="73"/>
      <c r="U322" s="125" t="str">
        <f>IF(W322,VLOOKUP(MIN(X322:AO322),'Data Validation (hidden)'!$B$2:$C$20,2,FALSE),IF(COUNTA(B322:S322)&gt;0,"'Scheme Name' missing but values entered in other columns",""))</f>
        <v/>
      </c>
      <c r="W322" s="126" t="b">
        <f t="shared" si="150"/>
        <v>0</v>
      </c>
      <c r="X322" s="127">
        <f t="shared" si="151"/>
        <v>1</v>
      </c>
      <c r="Y322" s="127">
        <f t="shared" si="152"/>
        <v>2</v>
      </c>
      <c r="Z322" s="127">
        <f t="shared" si="153"/>
        <v>3</v>
      </c>
      <c r="AA322" s="127">
        <f t="shared" si="154"/>
        <v>4</v>
      </c>
      <c r="AB322" s="127">
        <f t="shared" si="155"/>
        <v>5</v>
      </c>
      <c r="AC322" s="127" t="str">
        <f t="shared" si="156"/>
        <v/>
      </c>
      <c r="AD322" s="127" t="str">
        <f t="shared" si="157"/>
        <v/>
      </c>
      <c r="AE322" s="127" t="str">
        <f t="shared" si="158"/>
        <v/>
      </c>
      <c r="AF322" s="127" t="str">
        <f t="shared" si="159"/>
        <v/>
      </c>
      <c r="AG322" s="127">
        <f t="shared" si="160"/>
        <v>10</v>
      </c>
      <c r="AH322" s="127">
        <f t="shared" si="161"/>
        <v>11</v>
      </c>
      <c r="AI322" s="127">
        <f t="shared" si="162"/>
        <v>12</v>
      </c>
      <c r="AJ322" s="127">
        <f t="shared" si="163"/>
        <v>13</v>
      </c>
      <c r="AK322" s="127">
        <f t="shared" si="164"/>
        <v>14</v>
      </c>
      <c r="AL322" s="127">
        <f t="shared" si="165"/>
        <v>15</v>
      </c>
      <c r="AM322" s="127">
        <f t="shared" si="166"/>
        <v>16</v>
      </c>
      <c r="AN322" s="128" t="str">
        <f t="shared" si="167"/>
        <v/>
      </c>
      <c r="AO322" s="127">
        <f t="shared" ca="1" si="168"/>
        <v>17</v>
      </c>
      <c r="AP322" s="127" t="b">
        <f t="shared" ca="1" si="169"/>
        <v>1</v>
      </c>
      <c r="AQ322" s="127" t="b">
        <f t="shared" ca="1" si="170"/>
        <v>1</v>
      </c>
      <c r="AR322" s="127" t="b">
        <f t="shared" si="171"/>
        <v>0</v>
      </c>
      <c r="AS322" s="127" t="b">
        <f t="shared" si="172"/>
        <v>0</v>
      </c>
      <c r="AT322" s="127" t="b">
        <f t="shared" ca="1" si="173"/>
        <v>1</v>
      </c>
      <c r="AU322" s="127" t="b">
        <f t="shared" ca="1" si="174"/>
        <v>1</v>
      </c>
      <c r="AV322" s="127" t="b">
        <f t="shared" ca="1" si="175"/>
        <v>1</v>
      </c>
      <c r="AW322" s="127" t="b">
        <f t="shared" ca="1" si="176"/>
        <v>1</v>
      </c>
      <c r="AX322" s="127" t="b">
        <f t="shared" ca="1" si="177"/>
        <v>1</v>
      </c>
      <c r="AY322" s="127" t="b">
        <f t="shared" ca="1" si="178"/>
        <v>1</v>
      </c>
      <c r="AZ322" s="127" t="b">
        <f t="shared" ca="1" si="179"/>
        <v>1</v>
      </c>
      <c r="BA322" s="127" t="b">
        <f t="shared" ca="1" si="180"/>
        <v>1</v>
      </c>
      <c r="BB322" s="127" t="b">
        <f t="shared" ca="1" si="181"/>
        <v>1</v>
      </c>
      <c r="BC322" s="127" t="b">
        <f t="shared" ca="1" si="182"/>
        <v>1</v>
      </c>
      <c r="BD322" s="127" t="b">
        <f t="shared" ca="1" si="183"/>
        <v>1</v>
      </c>
      <c r="BE322" s="127" t="b">
        <f t="shared" ca="1" si="184"/>
        <v>1</v>
      </c>
      <c r="BF322" s="127" t="b">
        <f t="shared" ca="1" si="185"/>
        <v>1</v>
      </c>
      <c r="BG322" s="129" t="b">
        <f t="shared" si="186"/>
        <v>0</v>
      </c>
    </row>
    <row r="323" spans="1:59" ht="24.95" customHeight="1" x14ac:dyDescent="0.2">
      <c r="A323" s="74"/>
      <c r="B323" s="69"/>
      <c r="C323" s="75"/>
      <c r="D323" s="68"/>
      <c r="E323" s="68"/>
      <c r="F323" s="67"/>
      <c r="G323" s="67"/>
      <c r="H323" s="67"/>
      <c r="I323" s="67"/>
      <c r="J323" s="70"/>
      <c r="K323" s="71"/>
      <c r="L323" s="72"/>
      <c r="M323" s="72"/>
      <c r="N323" s="72"/>
      <c r="O323" s="72"/>
      <c r="P323" s="72"/>
      <c r="Q323" s="72"/>
      <c r="R323" s="72"/>
      <c r="S323" s="73"/>
      <c r="U323" s="125" t="str">
        <f>IF(W323,VLOOKUP(MIN(X323:AO323),'Data Validation (hidden)'!$B$2:$C$20,2,FALSE),IF(COUNTA(B323:S323)&gt;0,"'Scheme Name' missing but values entered in other columns",""))</f>
        <v/>
      </c>
      <c r="W323" s="126" t="b">
        <f t="shared" si="150"/>
        <v>0</v>
      </c>
      <c r="X323" s="127">
        <f t="shared" si="151"/>
        <v>1</v>
      </c>
      <c r="Y323" s="127">
        <f t="shared" si="152"/>
        <v>2</v>
      </c>
      <c r="Z323" s="127">
        <f t="shared" si="153"/>
        <v>3</v>
      </c>
      <c r="AA323" s="127">
        <f t="shared" si="154"/>
        <v>4</v>
      </c>
      <c r="AB323" s="127">
        <f t="shared" si="155"/>
        <v>5</v>
      </c>
      <c r="AC323" s="127" t="str">
        <f t="shared" si="156"/>
        <v/>
      </c>
      <c r="AD323" s="127" t="str">
        <f t="shared" si="157"/>
        <v/>
      </c>
      <c r="AE323" s="127" t="str">
        <f t="shared" si="158"/>
        <v/>
      </c>
      <c r="AF323" s="127" t="str">
        <f t="shared" si="159"/>
        <v/>
      </c>
      <c r="AG323" s="127">
        <f t="shared" si="160"/>
        <v>10</v>
      </c>
      <c r="AH323" s="127">
        <f t="shared" si="161"/>
        <v>11</v>
      </c>
      <c r="AI323" s="127">
        <f t="shared" si="162"/>
        <v>12</v>
      </c>
      <c r="AJ323" s="127">
        <f t="shared" si="163"/>
        <v>13</v>
      </c>
      <c r="AK323" s="127">
        <f t="shared" si="164"/>
        <v>14</v>
      </c>
      <c r="AL323" s="127">
        <f t="shared" si="165"/>
        <v>15</v>
      </c>
      <c r="AM323" s="127">
        <f t="shared" si="166"/>
        <v>16</v>
      </c>
      <c r="AN323" s="128" t="str">
        <f t="shared" si="167"/>
        <v/>
      </c>
      <c r="AO323" s="127">
        <f t="shared" ca="1" si="168"/>
        <v>17</v>
      </c>
      <c r="AP323" s="127" t="b">
        <f t="shared" ca="1" si="169"/>
        <v>1</v>
      </c>
      <c r="AQ323" s="127" t="b">
        <f t="shared" ca="1" si="170"/>
        <v>1</v>
      </c>
      <c r="AR323" s="127" t="b">
        <f t="shared" si="171"/>
        <v>0</v>
      </c>
      <c r="AS323" s="127" t="b">
        <f t="shared" si="172"/>
        <v>0</v>
      </c>
      <c r="AT323" s="127" t="b">
        <f t="shared" ca="1" si="173"/>
        <v>1</v>
      </c>
      <c r="AU323" s="127" t="b">
        <f t="shared" ca="1" si="174"/>
        <v>1</v>
      </c>
      <c r="AV323" s="127" t="b">
        <f t="shared" ca="1" si="175"/>
        <v>1</v>
      </c>
      <c r="AW323" s="127" t="b">
        <f t="shared" ca="1" si="176"/>
        <v>1</v>
      </c>
      <c r="AX323" s="127" t="b">
        <f t="shared" ca="1" si="177"/>
        <v>1</v>
      </c>
      <c r="AY323" s="127" t="b">
        <f t="shared" ca="1" si="178"/>
        <v>1</v>
      </c>
      <c r="AZ323" s="127" t="b">
        <f t="shared" ca="1" si="179"/>
        <v>1</v>
      </c>
      <c r="BA323" s="127" t="b">
        <f t="shared" ca="1" si="180"/>
        <v>1</v>
      </c>
      <c r="BB323" s="127" t="b">
        <f t="shared" ca="1" si="181"/>
        <v>1</v>
      </c>
      <c r="BC323" s="127" t="b">
        <f t="shared" ca="1" si="182"/>
        <v>1</v>
      </c>
      <c r="BD323" s="127" t="b">
        <f t="shared" ca="1" si="183"/>
        <v>1</v>
      </c>
      <c r="BE323" s="127" t="b">
        <f t="shared" ca="1" si="184"/>
        <v>1</v>
      </c>
      <c r="BF323" s="127" t="b">
        <f t="shared" ca="1" si="185"/>
        <v>1</v>
      </c>
      <c r="BG323" s="129" t="b">
        <f t="shared" si="186"/>
        <v>0</v>
      </c>
    </row>
    <row r="324" spans="1:59" ht="24.95" customHeight="1" x14ac:dyDescent="0.2">
      <c r="A324" s="74"/>
      <c r="B324" s="69"/>
      <c r="C324" s="75"/>
      <c r="D324" s="68"/>
      <c r="E324" s="68"/>
      <c r="F324" s="67"/>
      <c r="G324" s="67"/>
      <c r="H324" s="67"/>
      <c r="I324" s="67"/>
      <c r="J324" s="70"/>
      <c r="K324" s="71"/>
      <c r="L324" s="72"/>
      <c r="M324" s="72"/>
      <c r="N324" s="72"/>
      <c r="O324" s="72"/>
      <c r="P324" s="72"/>
      <c r="Q324" s="72"/>
      <c r="R324" s="72"/>
      <c r="S324" s="73"/>
      <c r="U324" s="125" t="str">
        <f>IF(W324,VLOOKUP(MIN(X324:AO324),'Data Validation (hidden)'!$B$2:$C$20,2,FALSE),IF(COUNTA(B324:S324)&gt;0,"'Scheme Name' missing but values entered in other columns",""))</f>
        <v/>
      </c>
      <c r="W324" s="126" t="b">
        <f t="shared" si="150"/>
        <v>0</v>
      </c>
      <c r="X324" s="127">
        <f t="shared" si="151"/>
        <v>1</v>
      </c>
      <c r="Y324" s="127">
        <f t="shared" si="152"/>
        <v>2</v>
      </c>
      <c r="Z324" s="127">
        <f t="shared" si="153"/>
        <v>3</v>
      </c>
      <c r="AA324" s="127">
        <f t="shared" si="154"/>
        <v>4</v>
      </c>
      <c r="AB324" s="127">
        <f t="shared" si="155"/>
        <v>5</v>
      </c>
      <c r="AC324" s="127" t="str">
        <f t="shared" si="156"/>
        <v/>
      </c>
      <c r="AD324" s="127" t="str">
        <f t="shared" si="157"/>
        <v/>
      </c>
      <c r="AE324" s="127" t="str">
        <f t="shared" si="158"/>
        <v/>
      </c>
      <c r="AF324" s="127" t="str">
        <f t="shared" si="159"/>
        <v/>
      </c>
      <c r="AG324" s="127">
        <f t="shared" si="160"/>
        <v>10</v>
      </c>
      <c r="AH324" s="127">
        <f t="shared" si="161"/>
        <v>11</v>
      </c>
      <c r="AI324" s="127">
        <f t="shared" si="162"/>
        <v>12</v>
      </c>
      <c r="AJ324" s="127">
        <f t="shared" si="163"/>
        <v>13</v>
      </c>
      <c r="AK324" s="127">
        <f t="shared" si="164"/>
        <v>14</v>
      </c>
      <c r="AL324" s="127">
        <f t="shared" si="165"/>
        <v>15</v>
      </c>
      <c r="AM324" s="127">
        <f t="shared" si="166"/>
        <v>16</v>
      </c>
      <c r="AN324" s="128" t="str">
        <f t="shared" si="167"/>
        <v/>
      </c>
      <c r="AO324" s="127">
        <f t="shared" ca="1" si="168"/>
        <v>17</v>
      </c>
      <c r="AP324" s="127" t="b">
        <f t="shared" ca="1" si="169"/>
        <v>1</v>
      </c>
      <c r="AQ324" s="127" t="b">
        <f t="shared" ca="1" si="170"/>
        <v>1</v>
      </c>
      <c r="AR324" s="127" t="b">
        <f t="shared" si="171"/>
        <v>0</v>
      </c>
      <c r="AS324" s="127" t="b">
        <f t="shared" si="172"/>
        <v>0</v>
      </c>
      <c r="AT324" s="127" t="b">
        <f t="shared" ca="1" si="173"/>
        <v>1</v>
      </c>
      <c r="AU324" s="127" t="b">
        <f t="shared" ca="1" si="174"/>
        <v>1</v>
      </c>
      <c r="AV324" s="127" t="b">
        <f t="shared" ca="1" si="175"/>
        <v>1</v>
      </c>
      <c r="AW324" s="127" t="b">
        <f t="shared" ca="1" si="176"/>
        <v>1</v>
      </c>
      <c r="AX324" s="127" t="b">
        <f t="shared" ca="1" si="177"/>
        <v>1</v>
      </c>
      <c r="AY324" s="127" t="b">
        <f t="shared" ca="1" si="178"/>
        <v>1</v>
      </c>
      <c r="AZ324" s="127" t="b">
        <f t="shared" ca="1" si="179"/>
        <v>1</v>
      </c>
      <c r="BA324" s="127" t="b">
        <f t="shared" ca="1" si="180"/>
        <v>1</v>
      </c>
      <c r="BB324" s="127" t="b">
        <f t="shared" ca="1" si="181"/>
        <v>1</v>
      </c>
      <c r="BC324" s="127" t="b">
        <f t="shared" ca="1" si="182"/>
        <v>1</v>
      </c>
      <c r="BD324" s="127" t="b">
        <f t="shared" ca="1" si="183"/>
        <v>1</v>
      </c>
      <c r="BE324" s="127" t="b">
        <f t="shared" ca="1" si="184"/>
        <v>1</v>
      </c>
      <c r="BF324" s="127" t="b">
        <f t="shared" ca="1" si="185"/>
        <v>1</v>
      </c>
      <c r="BG324" s="129" t="b">
        <f t="shared" si="186"/>
        <v>0</v>
      </c>
    </row>
    <row r="325" spans="1:59" ht="24.95" customHeight="1" x14ac:dyDescent="0.2">
      <c r="A325" s="74"/>
      <c r="B325" s="69"/>
      <c r="C325" s="75"/>
      <c r="D325" s="68"/>
      <c r="E325" s="68"/>
      <c r="F325" s="67"/>
      <c r="G325" s="67"/>
      <c r="H325" s="67"/>
      <c r="I325" s="67"/>
      <c r="J325" s="70"/>
      <c r="K325" s="71"/>
      <c r="L325" s="72"/>
      <c r="M325" s="72"/>
      <c r="N325" s="72"/>
      <c r="O325" s="72"/>
      <c r="P325" s="72"/>
      <c r="Q325" s="72"/>
      <c r="R325" s="72"/>
      <c r="S325" s="73"/>
      <c r="U325" s="125" t="str">
        <f>IF(W325,VLOOKUP(MIN(X325:AO325),'Data Validation (hidden)'!$B$2:$C$20,2,FALSE),IF(COUNTA(B325:S325)&gt;0,"'Scheme Name' missing but values entered in other columns",""))</f>
        <v/>
      </c>
      <c r="W325" s="126" t="b">
        <f t="shared" si="150"/>
        <v>0</v>
      </c>
      <c r="X325" s="127">
        <f t="shared" si="151"/>
        <v>1</v>
      </c>
      <c r="Y325" s="127">
        <f t="shared" si="152"/>
        <v>2</v>
      </c>
      <c r="Z325" s="127">
        <f t="shared" si="153"/>
        <v>3</v>
      </c>
      <c r="AA325" s="127">
        <f t="shared" si="154"/>
        <v>4</v>
      </c>
      <c r="AB325" s="127">
        <f t="shared" si="155"/>
        <v>5</v>
      </c>
      <c r="AC325" s="127" t="str">
        <f t="shared" si="156"/>
        <v/>
      </c>
      <c r="AD325" s="127" t="str">
        <f t="shared" si="157"/>
        <v/>
      </c>
      <c r="AE325" s="127" t="str">
        <f t="shared" si="158"/>
        <v/>
      </c>
      <c r="AF325" s="127" t="str">
        <f t="shared" si="159"/>
        <v/>
      </c>
      <c r="AG325" s="127">
        <f t="shared" si="160"/>
        <v>10</v>
      </c>
      <c r="AH325" s="127">
        <f t="shared" si="161"/>
        <v>11</v>
      </c>
      <c r="AI325" s="127">
        <f t="shared" si="162"/>
        <v>12</v>
      </c>
      <c r="AJ325" s="127">
        <f t="shared" si="163"/>
        <v>13</v>
      </c>
      <c r="AK325" s="127">
        <f t="shared" si="164"/>
        <v>14</v>
      </c>
      <c r="AL325" s="127">
        <f t="shared" si="165"/>
        <v>15</v>
      </c>
      <c r="AM325" s="127">
        <f t="shared" si="166"/>
        <v>16</v>
      </c>
      <c r="AN325" s="128" t="str">
        <f t="shared" si="167"/>
        <v/>
      </c>
      <c r="AO325" s="127">
        <f t="shared" ca="1" si="168"/>
        <v>17</v>
      </c>
      <c r="AP325" s="127" t="b">
        <f t="shared" ca="1" si="169"/>
        <v>1</v>
      </c>
      <c r="AQ325" s="127" t="b">
        <f t="shared" ca="1" si="170"/>
        <v>1</v>
      </c>
      <c r="AR325" s="127" t="b">
        <f t="shared" si="171"/>
        <v>0</v>
      </c>
      <c r="AS325" s="127" t="b">
        <f t="shared" si="172"/>
        <v>0</v>
      </c>
      <c r="AT325" s="127" t="b">
        <f t="shared" ca="1" si="173"/>
        <v>1</v>
      </c>
      <c r="AU325" s="127" t="b">
        <f t="shared" ca="1" si="174"/>
        <v>1</v>
      </c>
      <c r="AV325" s="127" t="b">
        <f t="shared" ca="1" si="175"/>
        <v>1</v>
      </c>
      <c r="AW325" s="127" t="b">
        <f t="shared" ca="1" si="176"/>
        <v>1</v>
      </c>
      <c r="AX325" s="127" t="b">
        <f t="shared" ca="1" si="177"/>
        <v>1</v>
      </c>
      <c r="AY325" s="127" t="b">
        <f t="shared" ca="1" si="178"/>
        <v>1</v>
      </c>
      <c r="AZ325" s="127" t="b">
        <f t="shared" ca="1" si="179"/>
        <v>1</v>
      </c>
      <c r="BA325" s="127" t="b">
        <f t="shared" ca="1" si="180"/>
        <v>1</v>
      </c>
      <c r="BB325" s="127" t="b">
        <f t="shared" ca="1" si="181"/>
        <v>1</v>
      </c>
      <c r="BC325" s="127" t="b">
        <f t="shared" ca="1" si="182"/>
        <v>1</v>
      </c>
      <c r="BD325" s="127" t="b">
        <f t="shared" ca="1" si="183"/>
        <v>1</v>
      </c>
      <c r="BE325" s="127" t="b">
        <f t="shared" ca="1" si="184"/>
        <v>1</v>
      </c>
      <c r="BF325" s="127" t="b">
        <f t="shared" ca="1" si="185"/>
        <v>1</v>
      </c>
      <c r="BG325" s="129" t="b">
        <f t="shared" si="186"/>
        <v>0</v>
      </c>
    </row>
    <row r="326" spans="1:59" ht="24.95" customHeight="1" x14ac:dyDescent="0.2">
      <c r="A326" s="74"/>
      <c r="B326" s="69"/>
      <c r="C326" s="75"/>
      <c r="D326" s="68"/>
      <c r="E326" s="68"/>
      <c r="F326" s="67"/>
      <c r="G326" s="67"/>
      <c r="H326" s="67"/>
      <c r="I326" s="67"/>
      <c r="J326" s="70"/>
      <c r="K326" s="71"/>
      <c r="L326" s="72"/>
      <c r="M326" s="72"/>
      <c r="N326" s="72"/>
      <c r="O326" s="72"/>
      <c r="P326" s="72"/>
      <c r="Q326" s="72"/>
      <c r="R326" s="72"/>
      <c r="S326" s="73"/>
      <c r="U326" s="125" t="str">
        <f>IF(W326,VLOOKUP(MIN(X326:AO326),'Data Validation (hidden)'!$B$2:$C$20,2,FALSE),IF(COUNTA(B326:S326)&gt;0,"'Scheme Name' missing but values entered in other columns",""))</f>
        <v/>
      </c>
      <c r="W326" s="126" t="b">
        <f t="shared" si="150"/>
        <v>0</v>
      </c>
      <c r="X326" s="127">
        <f t="shared" si="151"/>
        <v>1</v>
      </c>
      <c r="Y326" s="127">
        <f t="shared" si="152"/>
        <v>2</v>
      </c>
      <c r="Z326" s="127">
        <f t="shared" si="153"/>
        <v>3</v>
      </c>
      <c r="AA326" s="127">
        <f t="shared" si="154"/>
        <v>4</v>
      </c>
      <c r="AB326" s="127">
        <f t="shared" si="155"/>
        <v>5</v>
      </c>
      <c r="AC326" s="127" t="str">
        <f t="shared" si="156"/>
        <v/>
      </c>
      <c r="AD326" s="127" t="str">
        <f t="shared" si="157"/>
        <v/>
      </c>
      <c r="AE326" s="127" t="str">
        <f t="shared" si="158"/>
        <v/>
      </c>
      <c r="AF326" s="127" t="str">
        <f t="shared" si="159"/>
        <v/>
      </c>
      <c r="AG326" s="127">
        <f t="shared" si="160"/>
        <v>10</v>
      </c>
      <c r="AH326" s="127">
        <f t="shared" si="161"/>
        <v>11</v>
      </c>
      <c r="AI326" s="127">
        <f t="shared" si="162"/>
        <v>12</v>
      </c>
      <c r="AJ326" s="127">
        <f t="shared" si="163"/>
        <v>13</v>
      </c>
      <c r="AK326" s="127">
        <f t="shared" si="164"/>
        <v>14</v>
      </c>
      <c r="AL326" s="127">
        <f t="shared" si="165"/>
        <v>15</v>
      </c>
      <c r="AM326" s="127">
        <f t="shared" si="166"/>
        <v>16</v>
      </c>
      <c r="AN326" s="128" t="str">
        <f t="shared" si="167"/>
        <v/>
      </c>
      <c r="AO326" s="127">
        <f t="shared" ca="1" si="168"/>
        <v>17</v>
      </c>
      <c r="AP326" s="127" t="b">
        <f t="shared" ca="1" si="169"/>
        <v>1</v>
      </c>
      <c r="AQ326" s="127" t="b">
        <f t="shared" ca="1" si="170"/>
        <v>1</v>
      </c>
      <c r="AR326" s="127" t="b">
        <f t="shared" si="171"/>
        <v>0</v>
      </c>
      <c r="AS326" s="127" t="b">
        <f t="shared" si="172"/>
        <v>0</v>
      </c>
      <c r="AT326" s="127" t="b">
        <f t="shared" ca="1" si="173"/>
        <v>1</v>
      </c>
      <c r="AU326" s="127" t="b">
        <f t="shared" ca="1" si="174"/>
        <v>1</v>
      </c>
      <c r="AV326" s="127" t="b">
        <f t="shared" ca="1" si="175"/>
        <v>1</v>
      </c>
      <c r="AW326" s="127" t="b">
        <f t="shared" ca="1" si="176"/>
        <v>1</v>
      </c>
      <c r="AX326" s="127" t="b">
        <f t="shared" ca="1" si="177"/>
        <v>1</v>
      </c>
      <c r="AY326" s="127" t="b">
        <f t="shared" ca="1" si="178"/>
        <v>1</v>
      </c>
      <c r="AZ326" s="127" t="b">
        <f t="shared" ca="1" si="179"/>
        <v>1</v>
      </c>
      <c r="BA326" s="127" t="b">
        <f t="shared" ca="1" si="180"/>
        <v>1</v>
      </c>
      <c r="BB326" s="127" t="b">
        <f t="shared" ca="1" si="181"/>
        <v>1</v>
      </c>
      <c r="BC326" s="127" t="b">
        <f t="shared" ca="1" si="182"/>
        <v>1</v>
      </c>
      <c r="BD326" s="127" t="b">
        <f t="shared" ca="1" si="183"/>
        <v>1</v>
      </c>
      <c r="BE326" s="127" t="b">
        <f t="shared" ca="1" si="184"/>
        <v>1</v>
      </c>
      <c r="BF326" s="127" t="b">
        <f t="shared" ca="1" si="185"/>
        <v>1</v>
      </c>
      <c r="BG326" s="129" t="b">
        <f t="shared" si="186"/>
        <v>0</v>
      </c>
    </row>
    <row r="327" spans="1:59" ht="24.95" customHeight="1" x14ac:dyDescent="0.2">
      <c r="A327" s="74"/>
      <c r="B327" s="69"/>
      <c r="C327" s="75"/>
      <c r="D327" s="68"/>
      <c r="E327" s="68"/>
      <c r="F327" s="67"/>
      <c r="G327" s="67"/>
      <c r="H327" s="67"/>
      <c r="I327" s="67"/>
      <c r="J327" s="70"/>
      <c r="K327" s="71"/>
      <c r="L327" s="72"/>
      <c r="M327" s="72"/>
      <c r="N327" s="72"/>
      <c r="O327" s="72"/>
      <c r="P327" s="72"/>
      <c r="Q327" s="72"/>
      <c r="R327" s="72"/>
      <c r="S327" s="73"/>
      <c r="U327" s="125" t="str">
        <f>IF(W327,VLOOKUP(MIN(X327:AO327),'Data Validation (hidden)'!$B$2:$C$20,2,FALSE),IF(COUNTA(B327:S327)&gt;0,"'Scheme Name' missing but values entered in other columns",""))</f>
        <v/>
      </c>
      <c r="W327" s="126" t="b">
        <f t="shared" si="150"/>
        <v>0</v>
      </c>
      <c r="X327" s="127">
        <f t="shared" si="151"/>
        <v>1</v>
      </c>
      <c r="Y327" s="127">
        <f t="shared" si="152"/>
        <v>2</v>
      </c>
      <c r="Z327" s="127">
        <f t="shared" si="153"/>
        <v>3</v>
      </c>
      <c r="AA327" s="127">
        <f t="shared" si="154"/>
        <v>4</v>
      </c>
      <c r="AB327" s="127">
        <f t="shared" si="155"/>
        <v>5</v>
      </c>
      <c r="AC327" s="127" t="str">
        <f t="shared" si="156"/>
        <v/>
      </c>
      <c r="AD327" s="127" t="str">
        <f t="shared" si="157"/>
        <v/>
      </c>
      <c r="AE327" s="127" t="str">
        <f t="shared" si="158"/>
        <v/>
      </c>
      <c r="AF327" s="127" t="str">
        <f t="shared" si="159"/>
        <v/>
      </c>
      <c r="AG327" s="127">
        <f t="shared" si="160"/>
        <v>10</v>
      </c>
      <c r="AH327" s="127">
        <f t="shared" si="161"/>
        <v>11</v>
      </c>
      <c r="AI327" s="127">
        <f t="shared" si="162"/>
        <v>12</v>
      </c>
      <c r="AJ327" s="127">
        <f t="shared" si="163"/>
        <v>13</v>
      </c>
      <c r="AK327" s="127">
        <f t="shared" si="164"/>
        <v>14</v>
      </c>
      <c r="AL327" s="127">
        <f t="shared" si="165"/>
        <v>15</v>
      </c>
      <c r="AM327" s="127">
        <f t="shared" si="166"/>
        <v>16</v>
      </c>
      <c r="AN327" s="128" t="str">
        <f t="shared" si="167"/>
        <v/>
      </c>
      <c r="AO327" s="127">
        <f t="shared" ca="1" si="168"/>
        <v>17</v>
      </c>
      <c r="AP327" s="127" t="b">
        <f t="shared" ca="1" si="169"/>
        <v>1</v>
      </c>
      <c r="AQ327" s="127" t="b">
        <f t="shared" ca="1" si="170"/>
        <v>1</v>
      </c>
      <c r="AR327" s="127" t="b">
        <f t="shared" si="171"/>
        <v>0</v>
      </c>
      <c r="AS327" s="127" t="b">
        <f t="shared" si="172"/>
        <v>0</v>
      </c>
      <c r="AT327" s="127" t="b">
        <f t="shared" ca="1" si="173"/>
        <v>1</v>
      </c>
      <c r="AU327" s="127" t="b">
        <f t="shared" ca="1" si="174"/>
        <v>1</v>
      </c>
      <c r="AV327" s="127" t="b">
        <f t="shared" ca="1" si="175"/>
        <v>1</v>
      </c>
      <c r="AW327" s="127" t="b">
        <f t="shared" ca="1" si="176"/>
        <v>1</v>
      </c>
      <c r="AX327" s="127" t="b">
        <f t="shared" ca="1" si="177"/>
        <v>1</v>
      </c>
      <c r="AY327" s="127" t="b">
        <f t="shared" ca="1" si="178"/>
        <v>1</v>
      </c>
      <c r="AZ327" s="127" t="b">
        <f t="shared" ca="1" si="179"/>
        <v>1</v>
      </c>
      <c r="BA327" s="127" t="b">
        <f t="shared" ca="1" si="180"/>
        <v>1</v>
      </c>
      <c r="BB327" s="127" t="b">
        <f t="shared" ca="1" si="181"/>
        <v>1</v>
      </c>
      <c r="BC327" s="127" t="b">
        <f t="shared" ca="1" si="182"/>
        <v>1</v>
      </c>
      <c r="BD327" s="127" t="b">
        <f t="shared" ca="1" si="183"/>
        <v>1</v>
      </c>
      <c r="BE327" s="127" t="b">
        <f t="shared" ca="1" si="184"/>
        <v>1</v>
      </c>
      <c r="BF327" s="127" t="b">
        <f t="shared" ca="1" si="185"/>
        <v>1</v>
      </c>
      <c r="BG327" s="129" t="b">
        <f t="shared" si="186"/>
        <v>0</v>
      </c>
    </row>
    <row r="328" spans="1:59" ht="24.95" customHeight="1" x14ac:dyDescent="0.2">
      <c r="A328" s="74"/>
      <c r="B328" s="69"/>
      <c r="C328" s="75"/>
      <c r="D328" s="68"/>
      <c r="E328" s="68"/>
      <c r="F328" s="67"/>
      <c r="G328" s="67"/>
      <c r="H328" s="67"/>
      <c r="I328" s="67"/>
      <c r="J328" s="70"/>
      <c r="K328" s="71"/>
      <c r="L328" s="72"/>
      <c r="M328" s="72"/>
      <c r="N328" s="72"/>
      <c r="O328" s="72"/>
      <c r="P328" s="72"/>
      <c r="Q328" s="72"/>
      <c r="R328" s="72"/>
      <c r="S328" s="73"/>
      <c r="U328" s="125" t="str">
        <f>IF(W328,VLOOKUP(MIN(X328:AO328),'Data Validation (hidden)'!$B$2:$C$20,2,FALSE),IF(COUNTA(B328:S328)&gt;0,"'Scheme Name' missing but values entered in other columns",""))</f>
        <v/>
      </c>
      <c r="W328" s="126" t="b">
        <f t="shared" si="150"/>
        <v>0</v>
      </c>
      <c r="X328" s="127">
        <f t="shared" si="151"/>
        <v>1</v>
      </c>
      <c r="Y328" s="127">
        <f t="shared" si="152"/>
        <v>2</v>
      </c>
      <c r="Z328" s="127">
        <f t="shared" si="153"/>
        <v>3</v>
      </c>
      <c r="AA328" s="127">
        <f t="shared" si="154"/>
        <v>4</v>
      </c>
      <c r="AB328" s="127">
        <f t="shared" si="155"/>
        <v>5</v>
      </c>
      <c r="AC328" s="127" t="str">
        <f t="shared" si="156"/>
        <v/>
      </c>
      <c r="AD328" s="127" t="str">
        <f t="shared" si="157"/>
        <v/>
      </c>
      <c r="AE328" s="127" t="str">
        <f t="shared" si="158"/>
        <v/>
      </c>
      <c r="AF328" s="127" t="str">
        <f t="shared" si="159"/>
        <v/>
      </c>
      <c r="AG328" s="127">
        <f t="shared" si="160"/>
        <v>10</v>
      </c>
      <c r="AH328" s="127">
        <f t="shared" si="161"/>
        <v>11</v>
      </c>
      <c r="AI328" s="127">
        <f t="shared" si="162"/>
        <v>12</v>
      </c>
      <c r="AJ328" s="127">
        <f t="shared" si="163"/>
        <v>13</v>
      </c>
      <c r="AK328" s="127">
        <f t="shared" si="164"/>
        <v>14</v>
      </c>
      <c r="AL328" s="127">
        <f t="shared" si="165"/>
        <v>15</v>
      </c>
      <c r="AM328" s="127">
        <f t="shared" si="166"/>
        <v>16</v>
      </c>
      <c r="AN328" s="128" t="str">
        <f t="shared" si="167"/>
        <v/>
      </c>
      <c r="AO328" s="127">
        <f t="shared" ca="1" si="168"/>
        <v>17</v>
      </c>
      <c r="AP328" s="127" t="b">
        <f t="shared" ca="1" si="169"/>
        <v>1</v>
      </c>
      <c r="AQ328" s="127" t="b">
        <f t="shared" ca="1" si="170"/>
        <v>1</v>
      </c>
      <c r="AR328" s="127" t="b">
        <f t="shared" si="171"/>
        <v>0</v>
      </c>
      <c r="AS328" s="127" t="b">
        <f t="shared" si="172"/>
        <v>0</v>
      </c>
      <c r="AT328" s="127" t="b">
        <f t="shared" ca="1" si="173"/>
        <v>1</v>
      </c>
      <c r="AU328" s="127" t="b">
        <f t="shared" ca="1" si="174"/>
        <v>1</v>
      </c>
      <c r="AV328" s="127" t="b">
        <f t="shared" ca="1" si="175"/>
        <v>1</v>
      </c>
      <c r="AW328" s="127" t="b">
        <f t="shared" ca="1" si="176"/>
        <v>1</v>
      </c>
      <c r="AX328" s="127" t="b">
        <f t="shared" ca="1" si="177"/>
        <v>1</v>
      </c>
      <c r="AY328" s="127" t="b">
        <f t="shared" ca="1" si="178"/>
        <v>1</v>
      </c>
      <c r="AZ328" s="127" t="b">
        <f t="shared" ca="1" si="179"/>
        <v>1</v>
      </c>
      <c r="BA328" s="127" t="b">
        <f t="shared" ca="1" si="180"/>
        <v>1</v>
      </c>
      <c r="BB328" s="127" t="b">
        <f t="shared" ca="1" si="181"/>
        <v>1</v>
      </c>
      <c r="BC328" s="127" t="b">
        <f t="shared" ca="1" si="182"/>
        <v>1</v>
      </c>
      <c r="BD328" s="127" t="b">
        <f t="shared" ca="1" si="183"/>
        <v>1</v>
      </c>
      <c r="BE328" s="127" t="b">
        <f t="shared" ca="1" si="184"/>
        <v>1</v>
      </c>
      <c r="BF328" s="127" t="b">
        <f t="shared" ca="1" si="185"/>
        <v>1</v>
      </c>
      <c r="BG328" s="129" t="b">
        <f t="shared" si="186"/>
        <v>0</v>
      </c>
    </row>
    <row r="329" spans="1:59" ht="24.95" customHeight="1" x14ac:dyDescent="0.2">
      <c r="A329" s="74"/>
      <c r="B329" s="69"/>
      <c r="C329" s="75"/>
      <c r="D329" s="68"/>
      <c r="E329" s="68"/>
      <c r="F329" s="67"/>
      <c r="G329" s="67"/>
      <c r="H329" s="67"/>
      <c r="I329" s="67"/>
      <c r="J329" s="70"/>
      <c r="K329" s="71"/>
      <c r="L329" s="72"/>
      <c r="M329" s="72"/>
      <c r="N329" s="72"/>
      <c r="O329" s="72"/>
      <c r="P329" s="72"/>
      <c r="Q329" s="72"/>
      <c r="R329" s="72"/>
      <c r="S329" s="73"/>
      <c r="U329" s="125" t="str">
        <f>IF(W329,VLOOKUP(MIN(X329:AO329),'Data Validation (hidden)'!$B$2:$C$20,2,FALSE),IF(COUNTA(B329:S329)&gt;0,"'Scheme Name' missing but values entered in other columns",""))</f>
        <v/>
      </c>
      <c r="W329" s="126" t="b">
        <f t="shared" ref="W329:W392" si="187">A329&lt;&gt;""</f>
        <v>0</v>
      </c>
      <c r="X329" s="127">
        <f t="shared" ref="X329:X392" si="188">IF(B329="",1,"")</f>
        <v>1</v>
      </c>
      <c r="Y329" s="127">
        <f t="shared" ref="Y329:Y392" si="189">IF(D329="",2,"")</f>
        <v>2</v>
      </c>
      <c r="Z329" s="127">
        <f t="shared" ref="Z329:Z392" si="190">IF(E329="",3,"")</f>
        <v>3</v>
      </c>
      <c r="AA329" s="127">
        <f t="shared" ref="AA329:AA392" si="191">IF(F329="",4,"")</f>
        <v>4</v>
      </c>
      <c r="AB329" s="127">
        <f t="shared" ref="AB329:AB392" si="192">IF(G329="",5,"")</f>
        <v>5</v>
      </c>
      <c r="AC329" s="127" t="str">
        <f t="shared" ref="AC329:AC392" si="193">IF(G329=0,"",IF(H329="",6,""))</f>
        <v/>
      </c>
      <c r="AD329" s="127" t="str">
        <f t="shared" ref="AD329:AD392" si="194">IF(G329=0,"",IF(I329="",7,""))</f>
        <v/>
      </c>
      <c r="AE329" s="127" t="str">
        <f t="shared" ref="AE329:AE392" si="195">IF(G329=0,"",IF(J329="",8,""))</f>
        <v/>
      </c>
      <c r="AF329" s="127" t="str">
        <f t="shared" ref="AF329:AF392" si="196">IF(G329=0,"",IF(K329="",9,""))</f>
        <v/>
      </c>
      <c r="AG329" s="127">
        <f t="shared" ref="AG329:AG392" si="197">IF(L329="",10,"")</f>
        <v>10</v>
      </c>
      <c r="AH329" s="127">
        <f t="shared" ref="AH329:AH392" si="198">IF(M329="",11,"")</f>
        <v>11</v>
      </c>
      <c r="AI329" s="127">
        <f t="shared" ref="AI329:AI392" si="199">IF(N329="",12,"")</f>
        <v>12</v>
      </c>
      <c r="AJ329" s="127">
        <f t="shared" ref="AJ329:AJ392" si="200">IF(O329="",13,"")</f>
        <v>13</v>
      </c>
      <c r="AK329" s="127">
        <f t="shared" ref="AK329:AK392" si="201">IF(P329="",14,"")</f>
        <v>14</v>
      </c>
      <c r="AL329" s="127">
        <f t="shared" ref="AL329:AL392" si="202">IF(Q329="",15,"")</f>
        <v>15</v>
      </c>
      <c r="AM329" s="127">
        <f t="shared" ref="AM329:AM392" si="203">IF(R329="",16,"")</f>
        <v>16</v>
      </c>
      <c r="AN329" s="128" t="str">
        <f t="shared" ref="AN329:AN392" si="204">IF(COUNT(X329:AM329)=0,"18","")</f>
        <v/>
      </c>
      <c r="AO329" s="127">
        <f t="shared" ref="AO329:AO392" ca="1" si="205">IF(AND(AP329,AQ329,AR329,AS329,AT329,AU329,AV329,AW329,AX329,AY329,AZ329,BA329,BB329,BC329,BF329)=TRUE,"",17)</f>
        <v>17</v>
      </c>
      <c r="AP329" s="127" t="b">
        <f t="shared" ref="AP329:AP392" ca="1" si="206">IF(CELL("format", A329) = "G",TRUE,FALSE)</f>
        <v>1</v>
      </c>
      <c r="AQ329" s="127" t="b">
        <f t="shared" ref="AQ329:AQ392" ca="1" si="207">IF(CELL("format", B329) = "F0",TRUE,FALSE)</f>
        <v>1</v>
      </c>
      <c r="AR329" s="127" t="b">
        <f t="shared" ref="AR329:AR392" si="208">OR(D329="Open-Ended Scheme",D329="Closed-Ended Scheme",D329="Non-Guernsey Scheme")</f>
        <v>0</v>
      </c>
      <c r="AS329" s="127" t="b">
        <f t="shared" ref="AS329:AS392" si="209">OR(E329="Daily",E329="Weekly",E329="Monthly",E329="Quarterly",E329="Biannually",E329="Annually",E329="Other",E329="N/A",)</f>
        <v>0</v>
      </c>
      <c r="AT329" s="127" t="b">
        <f t="shared" ref="AT329:AT392" ca="1" si="210">IF(CELL("format",F329) = "F0",TRUE,FALSE)</f>
        <v>1</v>
      </c>
      <c r="AU329" s="127" t="b">
        <f t="shared" ref="AU329:AU392" ca="1" si="211">IF(CELL("format",G329) = "F0",TRUE,FALSE)</f>
        <v>1</v>
      </c>
      <c r="AV329" s="127" t="b">
        <f t="shared" ref="AV329:AV392" ca="1" si="212">IF(CELL("format",H329) = "F0",TRUE,FALSE)</f>
        <v>1</v>
      </c>
      <c r="AW329" s="127" t="b">
        <f t="shared" ref="AW329:AW392" ca="1" si="213">IF(CELL("format",I329) = "F0",TRUE,FALSE)</f>
        <v>1</v>
      </c>
      <c r="AX329" s="127" t="b">
        <f t="shared" ref="AX329:AX392" ca="1" si="214">IF(CELL("format",J329) = "F2",TRUE,FALSE)</f>
        <v>1</v>
      </c>
      <c r="AY329" s="127" t="b">
        <f t="shared" ref="AY329:AY392" ca="1" si="215">IF(CELL("format",K329) = "F2",TRUE,FALSE)</f>
        <v>1</v>
      </c>
      <c r="AZ329" s="127" t="b">
        <f t="shared" ref="AZ329:AZ392" ca="1" si="216">IF(CELL("format",L329) = "F0",TRUE,FALSE)</f>
        <v>1</v>
      </c>
      <c r="BA329" s="127" t="b">
        <f t="shared" ref="BA329:BA392" ca="1" si="217">IF(CELL("format",M329) = "F0",TRUE,FALSE)</f>
        <v>1</v>
      </c>
      <c r="BB329" s="127" t="b">
        <f t="shared" ref="BB329:BB392" ca="1" si="218">IF(CELL("format",N329) = "F0",TRUE,FALSE)</f>
        <v>1</v>
      </c>
      <c r="BC329" s="127" t="b">
        <f t="shared" ref="BC329:BC392" ca="1" si="219">IF(CELL("format",O329) = "F0",TRUE,FALSE)</f>
        <v>1</v>
      </c>
      <c r="BD329" s="127" t="b">
        <f t="shared" ref="BD329:BD392" ca="1" si="220">IF(CELL("format",P329) = "F0",TRUE,FALSE)</f>
        <v>1</v>
      </c>
      <c r="BE329" s="127" t="b">
        <f t="shared" ref="BE329:BE392" ca="1" si="221">IF(CELL("format",Q329) = "F0",TRUE,FALSE)</f>
        <v>1</v>
      </c>
      <c r="BF329" s="127" t="b">
        <f t="shared" ref="BF329:BF392" ca="1" si="222">IF(CELL("format",R329) = "F0",TRUE,FALSE)</f>
        <v>1</v>
      </c>
      <c r="BG329" s="129" t="b">
        <f t="shared" ref="BG329:BG392" si="223">IF(U329="",FALSE,IF(U329="OK",FALSE,TRUE))</f>
        <v>0</v>
      </c>
    </row>
    <row r="330" spans="1:59" ht="24.95" customHeight="1" x14ac:dyDescent="0.2">
      <c r="A330" s="74"/>
      <c r="B330" s="69"/>
      <c r="C330" s="75"/>
      <c r="D330" s="68"/>
      <c r="E330" s="68"/>
      <c r="F330" s="67"/>
      <c r="G330" s="67"/>
      <c r="H330" s="67"/>
      <c r="I330" s="67"/>
      <c r="J330" s="70"/>
      <c r="K330" s="71"/>
      <c r="L330" s="72"/>
      <c r="M330" s="72"/>
      <c r="N330" s="72"/>
      <c r="O330" s="72"/>
      <c r="P330" s="72"/>
      <c r="Q330" s="72"/>
      <c r="R330" s="72"/>
      <c r="S330" s="73"/>
      <c r="U330" s="125" t="str">
        <f>IF(W330,VLOOKUP(MIN(X330:AO330),'Data Validation (hidden)'!$B$2:$C$20,2,FALSE),IF(COUNTA(B330:S330)&gt;0,"'Scheme Name' missing but values entered in other columns",""))</f>
        <v/>
      </c>
      <c r="W330" s="126" t="b">
        <f t="shared" si="187"/>
        <v>0</v>
      </c>
      <c r="X330" s="127">
        <f t="shared" si="188"/>
        <v>1</v>
      </c>
      <c r="Y330" s="127">
        <f t="shared" si="189"/>
        <v>2</v>
      </c>
      <c r="Z330" s="127">
        <f t="shared" si="190"/>
        <v>3</v>
      </c>
      <c r="AA330" s="127">
        <f t="shared" si="191"/>
        <v>4</v>
      </c>
      <c r="AB330" s="127">
        <f t="shared" si="192"/>
        <v>5</v>
      </c>
      <c r="AC330" s="127" t="str">
        <f t="shared" si="193"/>
        <v/>
      </c>
      <c r="AD330" s="127" t="str">
        <f t="shared" si="194"/>
        <v/>
      </c>
      <c r="AE330" s="127" t="str">
        <f t="shared" si="195"/>
        <v/>
      </c>
      <c r="AF330" s="127" t="str">
        <f t="shared" si="196"/>
        <v/>
      </c>
      <c r="AG330" s="127">
        <f t="shared" si="197"/>
        <v>10</v>
      </c>
      <c r="AH330" s="127">
        <f t="shared" si="198"/>
        <v>11</v>
      </c>
      <c r="AI330" s="127">
        <f t="shared" si="199"/>
        <v>12</v>
      </c>
      <c r="AJ330" s="127">
        <f t="shared" si="200"/>
        <v>13</v>
      </c>
      <c r="AK330" s="127">
        <f t="shared" si="201"/>
        <v>14</v>
      </c>
      <c r="AL330" s="127">
        <f t="shared" si="202"/>
        <v>15</v>
      </c>
      <c r="AM330" s="127">
        <f t="shared" si="203"/>
        <v>16</v>
      </c>
      <c r="AN330" s="128" t="str">
        <f t="shared" si="204"/>
        <v/>
      </c>
      <c r="AO330" s="127">
        <f t="shared" ca="1" si="205"/>
        <v>17</v>
      </c>
      <c r="AP330" s="127" t="b">
        <f t="shared" ca="1" si="206"/>
        <v>1</v>
      </c>
      <c r="AQ330" s="127" t="b">
        <f t="shared" ca="1" si="207"/>
        <v>1</v>
      </c>
      <c r="AR330" s="127" t="b">
        <f t="shared" si="208"/>
        <v>0</v>
      </c>
      <c r="AS330" s="127" t="b">
        <f t="shared" si="209"/>
        <v>0</v>
      </c>
      <c r="AT330" s="127" t="b">
        <f t="shared" ca="1" si="210"/>
        <v>1</v>
      </c>
      <c r="AU330" s="127" t="b">
        <f t="shared" ca="1" si="211"/>
        <v>1</v>
      </c>
      <c r="AV330" s="127" t="b">
        <f t="shared" ca="1" si="212"/>
        <v>1</v>
      </c>
      <c r="AW330" s="127" t="b">
        <f t="shared" ca="1" si="213"/>
        <v>1</v>
      </c>
      <c r="AX330" s="127" t="b">
        <f t="shared" ca="1" si="214"/>
        <v>1</v>
      </c>
      <c r="AY330" s="127" t="b">
        <f t="shared" ca="1" si="215"/>
        <v>1</v>
      </c>
      <c r="AZ330" s="127" t="b">
        <f t="shared" ca="1" si="216"/>
        <v>1</v>
      </c>
      <c r="BA330" s="127" t="b">
        <f t="shared" ca="1" si="217"/>
        <v>1</v>
      </c>
      <c r="BB330" s="127" t="b">
        <f t="shared" ca="1" si="218"/>
        <v>1</v>
      </c>
      <c r="BC330" s="127" t="b">
        <f t="shared" ca="1" si="219"/>
        <v>1</v>
      </c>
      <c r="BD330" s="127" t="b">
        <f t="shared" ca="1" si="220"/>
        <v>1</v>
      </c>
      <c r="BE330" s="127" t="b">
        <f t="shared" ca="1" si="221"/>
        <v>1</v>
      </c>
      <c r="BF330" s="127" t="b">
        <f t="shared" ca="1" si="222"/>
        <v>1</v>
      </c>
      <c r="BG330" s="129" t="b">
        <f t="shared" si="223"/>
        <v>0</v>
      </c>
    </row>
    <row r="331" spans="1:59" ht="24.95" customHeight="1" x14ac:dyDescent="0.2">
      <c r="A331" s="74"/>
      <c r="B331" s="69"/>
      <c r="C331" s="75"/>
      <c r="D331" s="68"/>
      <c r="E331" s="68"/>
      <c r="F331" s="67"/>
      <c r="G331" s="67"/>
      <c r="H331" s="67"/>
      <c r="I331" s="67"/>
      <c r="J331" s="70"/>
      <c r="K331" s="71"/>
      <c r="L331" s="72"/>
      <c r="M331" s="72"/>
      <c r="N331" s="72"/>
      <c r="O331" s="72"/>
      <c r="P331" s="72"/>
      <c r="Q331" s="72"/>
      <c r="R331" s="72"/>
      <c r="S331" s="73"/>
      <c r="U331" s="125" t="str">
        <f>IF(W331,VLOOKUP(MIN(X331:AO331),'Data Validation (hidden)'!$B$2:$C$20,2,FALSE),IF(COUNTA(B331:S331)&gt;0,"'Scheme Name' missing but values entered in other columns",""))</f>
        <v/>
      </c>
      <c r="W331" s="126" t="b">
        <f t="shared" si="187"/>
        <v>0</v>
      </c>
      <c r="X331" s="127">
        <f t="shared" si="188"/>
        <v>1</v>
      </c>
      <c r="Y331" s="127">
        <f t="shared" si="189"/>
        <v>2</v>
      </c>
      <c r="Z331" s="127">
        <f t="shared" si="190"/>
        <v>3</v>
      </c>
      <c r="AA331" s="127">
        <f t="shared" si="191"/>
        <v>4</v>
      </c>
      <c r="AB331" s="127">
        <f t="shared" si="192"/>
        <v>5</v>
      </c>
      <c r="AC331" s="127" t="str">
        <f t="shared" si="193"/>
        <v/>
      </c>
      <c r="AD331" s="127" t="str">
        <f t="shared" si="194"/>
        <v/>
      </c>
      <c r="AE331" s="127" t="str">
        <f t="shared" si="195"/>
        <v/>
      </c>
      <c r="AF331" s="127" t="str">
        <f t="shared" si="196"/>
        <v/>
      </c>
      <c r="AG331" s="127">
        <f t="shared" si="197"/>
        <v>10</v>
      </c>
      <c r="AH331" s="127">
        <f t="shared" si="198"/>
        <v>11</v>
      </c>
      <c r="AI331" s="127">
        <f t="shared" si="199"/>
        <v>12</v>
      </c>
      <c r="AJ331" s="127">
        <f t="shared" si="200"/>
        <v>13</v>
      </c>
      <c r="AK331" s="127">
        <f t="shared" si="201"/>
        <v>14</v>
      </c>
      <c r="AL331" s="127">
        <f t="shared" si="202"/>
        <v>15</v>
      </c>
      <c r="AM331" s="127">
        <f t="shared" si="203"/>
        <v>16</v>
      </c>
      <c r="AN331" s="128" t="str">
        <f t="shared" si="204"/>
        <v/>
      </c>
      <c r="AO331" s="127">
        <f t="shared" ca="1" si="205"/>
        <v>17</v>
      </c>
      <c r="AP331" s="127" t="b">
        <f t="shared" ca="1" si="206"/>
        <v>1</v>
      </c>
      <c r="AQ331" s="127" t="b">
        <f t="shared" ca="1" si="207"/>
        <v>1</v>
      </c>
      <c r="AR331" s="127" t="b">
        <f t="shared" si="208"/>
        <v>0</v>
      </c>
      <c r="AS331" s="127" t="b">
        <f t="shared" si="209"/>
        <v>0</v>
      </c>
      <c r="AT331" s="127" t="b">
        <f t="shared" ca="1" si="210"/>
        <v>1</v>
      </c>
      <c r="AU331" s="127" t="b">
        <f t="shared" ca="1" si="211"/>
        <v>1</v>
      </c>
      <c r="AV331" s="127" t="b">
        <f t="shared" ca="1" si="212"/>
        <v>1</v>
      </c>
      <c r="AW331" s="127" t="b">
        <f t="shared" ca="1" si="213"/>
        <v>1</v>
      </c>
      <c r="AX331" s="127" t="b">
        <f t="shared" ca="1" si="214"/>
        <v>1</v>
      </c>
      <c r="AY331" s="127" t="b">
        <f t="shared" ca="1" si="215"/>
        <v>1</v>
      </c>
      <c r="AZ331" s="127" t="b">
        <f t="shared" ca="1" si="216"/>
        <v>1</v>
      </c>
      <c r="BA331" s="127" t="b">
        <f t="shared" ca="1" si="217"/>
        <v>1</v>
      </c>
      <c r="BB331" s="127" t="b">
        <f t="shared" ca="1" si="218"/>
        <v>1</v>
      </c>
      <c r="BC331" s="127" t="b">
        <f t="shared" ca="1" si="219"/>
        <v>1</v>
      </c>
      <c r="BD331" s="127" t="b">
        <f t="shared" ca="1" si="220"/>
        <v>1</v>
      </c>
      <c r="BE331" s="127" t="b">
        <f t="shared" ca="1" si="221"/>
        <v>1</v>
      </c>
      <c r="BF331" s="127" t="b">
        <f t="shared" ca="1" si="222"/>
        <v>1</v>
      </c>
      <c r="BG331" s="129" t="b">
        <f t="shared" si="223"/>
        <v>0</v>
      </c>
    </row>
    <row r="332" spans="1:59" ht="24.95" customHeight="1" x14ac:dyDescent="0.2">
      <c r="A332" s="74"/>
      <c r="B332" s="69"/>
      <c r="C332" s="75"/>
      <c r="D332" s="68"/>
      <c r="E332" s="68"/>
      <c r="F332" s="67"/>
      <c r="G332" s="67"/>
      <c r="H332" s="67"/>
      <c r="I332" s="67"/>
      <c r="J332" s="70"/>
      <c r="K332" s="71"/>
      <c r="L332" s="72"/>
      <c r="M332" s="72"/>
      <c r="N332" s="72"/>
      <c r="O332" s="72"/>
      <c r="P332" s="72"/>
      <c r="Q332" s="72"/>
      <c r="R332" s="72"/>
      <c r="S332" s="73"/>
      <c r="U332" s="125" t="str">
        <f>IF(W332,VLOOKUP(MIN(X332:AO332),'Data Validation (hidden)'!$B$2:$C$20,2,FALSE),IF(COUNTA(B332:S332)&gt;0,"'Scheme Name' missing but values entered in other columns",""))</f>
        <v/>
      </c>
      <c r="W332" s="126" t="b">
        <f t="shared" si="187"/>
        <v>0</v>
      </c>
      <c r="X332" s="127">
        <f t="shared" si="188"/>
        <v>1</v>
      </c>
      <c r="Y332" s="127">
        <f t="shared" si="189"/>
        <v>2</v>
      </c>
      <c r="Z332" s="127">
        <f t="shared" si="190"/>
        <v>3</v>
      </c>
      <c r="AA332" s="127">
        <f t="shared" si="191"/>
        <v>4</v>
      </c>
      <c r="AB332" s="127">
        <f t="shared" si="192"/>
        <v>5</v>
      </c>
      <c r="AC332" s="127" t="str">
        <f t="shared" si="193"/>
        <v/>
      </c>
      <c r="AD332" s="127" t="str">
        <f t="shared" si="194"/>
        <v/>
      </c>
      <c r="AE332" s="127" t="str">
        <f t="shared" si="195"/>
        <v/>
      </c>
      <c r="AF332" s="127" t="str">
        <f t="shared" si="196"/>
        <v/>
      </c>
      <c r="AG332" s="127">
        <f t="shared" si="197"/>
        <v>10</v>
      </c>
      <c r="AH332" s="127">
        <f t="shared" si="198"/>
        <v>11</v>
      </c>
      <c r="AI332" s="127">
        <f t="shared" si="199"/>
        <v>12</v>
      </c>
      <c r="AJ332" s="127">
        <f t="shared" si="200"/>
        <v>13</v>
      </c>
      <c r="AK332" s="127">
        <f t="shared" si="201"/>
        <v>14</v>
      </c>
      <c r="AL332" s="127">
        <f t="shared" si="202"/>
        <v>15</v>
      </c>
      <c r="AM332" s="127">
        <f t="shared" si="203"/>
        <v>16</v>
      </c>
      <c r="AN332" s="128" t="str">
        <f t="shared" si="204"/>
        <v/>
      </c>
      <c r="AO332" s="127">
        <f t="shared" ca="1" si="205"/>
        <v>17</v>
      </c>
      <c r="AP332" s="127" t="b">
        <f t="shared" ca="1" si="206"/>
        <v>1</v>
      </c>
      <c r="AQ332" s="127" t="b">
        <f t="shared" ca="1" si="207"/>
        <v>1</v>
      </c>
      <c r="AR332" s="127" t="b">
        <f t="shared" si="208"/>
        <v>0</v>
      </c>
      <c r="AS332" s="127" t="b">
        <f t="shared" si="209"/>
        <v>0</v>
      </c>
      <c r="AT332" s="127" t="b">
        <f t="shared" ca="1" si="210"/>
        <v>1</v>
      </c>
      <c r="AU332" s="127" t="b">
        <f t="shared" ca="1" si="211"/>
        <v>1</v>
      </c>
      <c r="AV332" s="127" t="b">
        <f t="shared" ca="1" si="212"/>
        <v>1</v>
      </c>
      <c r="AW332" s="127" t="b">
        <f t="shared" ca="1" si="213"/>
        <v>1</v>
      </c>
      <c r="AX332" s="127" t="b">
        <f t="shared" ca="1" si="214"/>
        <v>1</v>
      </c>
      <c r="AY332" s="127" t="b">
        <f t="shared" ca="1" si="215"/>
        <v>1</v>
      </c>
      <c r="AZ332" s="127" t="b">
        <f t="shared" ca="1" si="216"/>
        <v>1</v>
      </c>
      <c r="BA332" s="127" t="b">
        <f t="shared" ca="1" si="217"/>
        <v>1</v>
      </c>
      <c r="BB332" s="127" t="b">
        <f t="shared" ca="1" si="218"/>
        <v>1</v>
      </c>
      <c r="BC332" s="127" t="b">
        <f t="shared" ca="1" si="219"/>
        <v>1</v>
      </c>
      <c r="BD332" s="127" t="b">
        <f t="shared" ca="1" si="220"/>
        <v>1</v>
      </c>
      <c r="BE332" s="127" t="b">
        <f t="shared" ca="1" si="221"/>
        <v>1</v>
      </c>
      <c r="BF332" s="127" t="b">
        <f t="shared" ca="1" si="222"/>
        <v>1</v>
      </c>
      <c r="BG332" s="129" t="b">
        <f t="shared" si="223"/>
        <v>0</v>
      </c>
    </row>
    <row r="333" spans="1:59" ht="24.95" customHeight="1" x14ac:dyDescent="0.2">
      <c r="A333" s="74"/>
      <c r="B333" s="69"/>
      <c r="C333" s="75"/>
      <c r="D333" s="68"/>
      <c r="E333" s="68"/>
      <c r="F333" s="67"/>
      <c r="G333" s="67"/>
      <c r="H333" s="67"/>
      <c r="I333" s="67"/>
      <c r="J333" s="70"/>
      <c r="K333" s="71"/>
      <c r="L333" s="72"/>
      <c r="M333" s="72"/>
      <c r="N333" s="72"/>
      <c r="O333" s="72"/>
      <c r="P333" s="72"/>
      <c r="Q333" s="72"/>
      <c r="R333" s="72"/>
      <c r="S333" s="73"/>
      <c r="U333" s="125" t="str">
        <f>IF(W333,VLOOKUP(MIN(X333:AO333),'Data Validation (hidden)'!$B$2:$C$20,2,FALSE),IF(COUNTA(B333:S333)&gt;0,"'Scheme Name' missing but values entered in other columns",""))</f>
        <v/>
      </c>
      <c r="W333" s="126" t="b">
        <f t="shared" si="187"/>
        <v>0</v>
      </c>
      <c r="X333" s="127">
        <f t="shared" si="188"/>
        <v>1</v>
      </c>
      <c r="Y333" s="127">
        <f t="shared" si="189"/>
        <v>2</v>
      </c>
      <c r="Z333" s="127">
        <f t="shared" si="190"/>
        <v>3</v>
      </c>
      <c r="AA333" s="127">
        <f t="shared" si="191"/>
        <v>4</v>
      </c>
      <c r="AB333" s="127">
        <f t="shared" si="192"/>
        <v>5</v>
      </c>
      <c r="AC333" s="127" t="str">
        <f t="shared" si="193"/>
        <v/>
      </c>
      <c r="AD333" s="127" t="str">
        <f t="shared" si="194"/>
        <v/>
      </c>
      <c r="AE333" s="127" t="str">
        <f t="shared" si="195"/>
        <v/>
      </c>
      <c r="AF333" s="127" t="str">
        <f t="shared" si="196"/>
        <v/>
      </c>
      <c r="AG333" s="127">
        <f t="shared" si="197"/>
        <v>10</v>
      </c>
      <c r="AH333" s="127">
        <f t="shared" si="198"/>
        <v>11</v>
      </c>
      <c r="AI333" s="127">
        <f t="shared" si="199"/>
        <v>12</v>
      </c>
      <c r="AJ333" s="127">
        <f t="shared" si="200"/>
        <v>13</v>
      </c>
      <c r="AK333" s="127">
        <f t="shared" si="201"/>
        <v>14</v>
      </c>
      <c r="AL333" s="127">
        <f t="shared" si="202"/>
        <v>15</v>
      </c>
      <c r="AM333" s="127">
        <f t="shared" si="203"/>
        <v>16</v>
      </c>
      <c r="AN333" s="128" t="str">
        <f t="shared" si="204"/>
        <v/>
      </c>
      <c r="AO333" s="127">
        <f t="shared" ca="1" si="205"/>
        <v>17</v>
      </c>
      <c r="AP333" s="127" t="b">
        <f t="shared" ca="1" si="206"/>
        <v>1</v>
      </c>
      <c r="AQ333" s="127" t="b">
        <f t="shared" ca="1" si="207"/>
        <v>1</v>
      </c>
      <c r="AR333" s="127" t="b">
        <f t="shared" si="208"/>
        <v>0</v>
      </c>
      <c r="AS333" s="127" t="b">
        <f t="shared" si="209"/>
        <v>0</v>
      </c>
      <c r="AT333" s="127" t="b">
        <f t="shared" ca="1" si="210"/>
        <v>1</v>
      </c>
      <c r="AU333" s="127" t="b">
        <f t="shared" ca="1" si="211"/>
        <v>1</v>
      </c>
      <c r="AV333" s="127" t="b">
        <f t="shared" ca="1" si="212"/>
        <v>1</v>
      </c>
      <c r="AW333" s="127" t="b">
        <f t="shared" ca="1" si="213"/>
        <v>1</v>
      </c>
      <c r="AX333" s="127" t="b">
        <f t="shared" ca="1" si="214"/>
        <v>1</v>
      </c>
      <c r="AY333" s="127" t="b">
        <f t="shared" ca="1" si="215"/>
        <v>1</v>
      </c>
      <c r="AZ333" s="127" t="b">
        <f t="shared" ca="1" si="216"/>
        <v>1</v>
      </c>
      <c r="BA333" s="127" t="b">
        <f t="shared" ca="1" si="217"/>
        <v>1</v>
      </c>
      <c r="BB333" s="127" t="b">
        <f t="shared" ca="1" si="218"/>
        <v>1</v>
      </c>
      <c r="BC333" s="127" t="b">
        <f t="shared" ca="1" si="219"/>
        <v>1</v>
      </c>
      <c r="BD333" s="127" t="b">
        <f t="shared" ca="1" si="220"/>
        <v>1</v>
      </c>
      <c r="BE333" s="127" t="b">
        <f t="shared" ca="1" si="221"/>
        <v>1</v>
      </c>
      <c r="BF333" s="127" t="b">
        <f t="shared" ca="1" si="222"/>
        <v>1</v>
      </c>
      <c r="BG333" s="129" t="b">
        <f t="shared" si="223"/>
        <v>0</v>
      </c>
    </row>
    <row r="334" spans="1:59" ht="24.95" customHeight="1" x14ac:dyDescent="0.2">
      <c r="A334" s="74"/>
      <c r="B334" s="69"/>
      <c r="C334" s="75"/>
      <c r="D334" s="68"/>
      <c r="E334" s="68"/>
      <c r="F334" s="67"/>
      <c r="G334" s="67"/>
      <c r="H334" s="67"/>
      <c r="I334" s="67"/>
      <c r="J334" s="70"/>
      <c r="K334" s="71"/>
      <c r="L334" s="72"/>
      <c r="M334" s="72"/>
      <c r="N334" s="72"/>
      <c r="O334" s="72"/>
      <c r="P334" s="72"/>
      <c r="Q334" s="72"/>
      <c r="R334" s="72"/>
      <c r="S334" s="73"/>
      <c r="U334" s="125" t="str">
        <f>IF(W334,VLOOKUP(MIN(X334:AO334),'Data Validation (hidden)'!$B$2:$C$20,2,FALSE),IF(COUNTA(B334:S334)&gt;0,"'Scheme Name' missing but values entered in other columns",""))</f>
        <v/>
      </c>
      <c r="W334" s="126" t="b">
        <f t="shared" si="187"/>
        <v>0</v>
      </c>
      <c r="X334" s="127">
        <f t="shared" si="188"/>
        <v>1</v>
      </c>
      <c r="Y334" s="127">
        <f t="shared" si="189"/>
        <v>2</v>
      </c>
      <c r="Z334" s="127">
        <f t="shared" si="190"/>
        <v>3</v>
      </c>
      <c r="AA334" s="127">
        <f t="shared" si="191"/>
        <v>4</v>
      </c>
      <c r="AB334" s="127">
        <f t="shared" si="192"/>
        <v>5</v>
      </c>
      <c r="AC334" s="127" t="str">
        <f t="shared" si="193"/>
        <v/>
      </c>
      <c r="AD334" s="127" t="str">
        <f t="shared" si="194"/>
        <v/>
      </c>
      <c r="AE334" s="127" t="str">
        <f t="shared" si="195"/>
        <v/>
      </c>
      <c r="AF334" s="127" t="str">
        <f t="shared" si="196"/>
        <v/>
      </c>
      <c r="AG334" s="127">
        <f t="shared" si="197"/>
        <v>10</v>
      </c>
      <c r="AH334" s="127">
        <f t="shared" si="198"/>
        <v>11</v>
      </c>
      <c r="AI334" s="127">
        <f t="shared" si="199"/>
        <v>12</v>
      </c>
      <c r="AJ334" s="127">
        <f t="shared" si="200"/>
        <v>13</v>
      </c>
      <c r="AK334" s="127">
        <f t="shared" si="201"/>
        <v>14</v>
      </c>
      <c r="AL334" s="127">
        <f t="shared" si="202"/>
        <v>15</v>
      </c>
      <c r="AM334" s="127">
        <f t="shared" si="203"/>
        <v>16</v>
      </c>
      <c r="AN334" s="128" t="str">
        <f t="shared" si="204"/>
        <v/>
      </c>
      <c r="AO334" s="127">
        <f t="shared" ca="1" si="205"/>
        <v>17</v>
      </c>
      <c r="AP334" s="127" t="b">
        <f t="shared" ca="1" si="206"/>
        <v>1</v>
      </c>
      <c r="AQ334" s="127" t="b">
        <f t="shared" ca="1" si="207"/>
        <v>1</v>
      </c>
      <c r="AR334" s="127" t="b">
        <f t="shared" si="208"/>
        <v>0</v>
      </c>
      <c r="AS334" s="127" t="b">
        <f t="shared" si="209"/>
        <v>0</v>
      </c>
      <c r="AT334" s="127" t="b">
        <f t="shared" ca="1" si="210"/>
        <v>1</v>
      </c>
      <c r="AU334" s="127" t="b">
        <f t="shared" ca="1" si="211"/>
        <v>1</v>
      </c>
      <c r="AV334" s="127" t="b">
        <f t="shared" ca="1" si="212"/>
        <v>1</v>
      </c>
      <c r="AW334" s="127" t="b">
        <f t="shared" ca="1" si="213"/>
        <v>1</v>
      </c>
      <c r="AX334" s="127" t="b">
        <f t="shared" ca="1" si="214"/>
        <v>1</v>
      </c>
      <c r="AY334" s="127" t="b">
        <f t="shared" ca="1" si="215"/>
        <v>1</v>
      </c>
      <c r="AZ334" s="127" t="b">
        <f t="shared" ca="1" si="216"/>
        <v>1</v>
      </c>
      <c r="BA334" s="127" t="b">
        <f t="shared" ca="1" si="217"/>
        <v>1</v>
      </c>
      <c r="BB334" s="127" t="b">
        <f t="shared" ca="1" si="218"/>
        <v>1</v>
      </c>
      <c r="BC334" s="127" t="b">
        <f t="shared" ca="1" si="219"/>
        <v>1</v>
      </c>
      <c r="BD334" s="127" t="b">
        <f t="shared" ca="1" si="220"/>
        <v>1</v>
      </c>
      <c r="BE334" s="127" t="b">
        <f t="shared" ca="1" si="221"/>
        <v>1</v>
      </c>
      <c r="BF334" s="127" t="b">
        <f t="shared" ca="1" si="222"/>
        <v>1</v>
      </c>
      <c r="BG334" s="129" t="b">
        <f t="shared" si="223"/>
        <v>0</v>
      </c>
    </row>
    <row r="335" spans="1:59" ht="24.95" customHeight="1" x14ac:dyDescent="0.2">
      <c r="A335" s="74"/>
      <c r="B335" s="69"/>
      <c r="C335" s="75"/>
      <c r="D335" s="68"/>
      <c r="E335" s="68"/>
      <c r="F335" s="67"/>
      <c r="G335" s="67"/>
      <c r="H335" s="67"/>
      <c r="I335" s="67"/>
      <c r="J335" s="70"/>
      <c r="K335" s="71"/>
      <c r="L335" s="72"/>
      <c r="M335" s="72"/>
      <c r="N335" s="72"/>
      <c r="O335" s="72"/>
      <c r="P335" s="72"/>
      <c r="Q335" s="72"/>
      <c r="R335" s="72"/>
      <c r="S335" s="73"/>
      <c r="U335" s="125" t="str">
        <f>IF(W335,VLOOKUP(MIN(X335:AO335),'Data Validation (hidden)'!$B$2:$C$20,2,FALSE),IF(COUNTA(B335:S335)&gt;0,"'Scheme Name' missing but values entered in other columns",""))</f>
        <v/>
      </c>
      <c r="W335" s="126" t="b">
        <f t="shared" si="187"/>
        <v>0</v>
      </c>
      <c r="X335" s="127">
        <f t="shared" si="188"/>
        <v>1</v>
      </c>
      <c r="Y335" s="127">
        <f t="shared" si="189"/>
        <v>2</v>
      </c>
      <c r="Z335" s="127">
        <f t="shared" si="190"/>
        <v>3</v>
      </c>
      <c r="AA335" s="127">
        <f t="shared" si="191"/>
        <v>4</v>
      </c>
      <c r="AB335" s="127">
        <f t="shared" si="192"/>
        <v>5</v>
      </c>
      <c r="AC335" s="127" t="str">
        <f t="shared" si="193"/>
        <v/>
      </c>
      <c r="AD335" s="127" t="str">
        <f t="shared" si="194"/>
        <v/>
      </c>
      <c r="AE335" s="127" t="str">
        <f t="shared" si="195"/>
        <v/>
      </c>
      <c r="AF335" s="127" t="str">
        <f t="shared" si="196"/>
        <v/>
      </c>
      <c r="AG335" s="127">
        <f t="shared" si="197"/>
        <v>10</v>
      </c>
      <c r="AH335" s="127">
        <f t="shared" si="198"/>
        <v>11</v>
      </c>
      <c r="AI335" s="127">
        <f t="shared" si="199"/>
        <v>12</v>
      </c>
      <c r="AJ335" s="127">
        <f t="shared" si="200"/>
        <v>13</v>
      </c>
      <c r="AK335" s="127">
        <f t="shared" si="201"/>
        <v>14</v>
      </c>
      <c r="AL335" s="127">
        <f t="shared" si="202"/>
        <v>15</v>
      </c>
      <c r="AM335" s="127">
        <f t="shared" si="203"/>
        <v>16</v>
      </c>
      <c r="AN335" s="128" t="str">
        <f t="shared" si="204"/>
        <v/>
      </c>
      <c r="AO335" s="127">
        <f t="shared" ca="1" si="205"/>
        <v>17</v>
      </c>
      <c r="AP335" s="127" t="b">
        <f t="shared" ca="1" si="206"/>
        <v>1</v>
      </c>
      <c r="AQ335" s="127" t="b">
        <f t="shared" ca="1" si="207"/>
        <v>1</v>
      </c>
      <c r="AR335" s="127" t="b">
        <f t="shared" si="208"/>
        <v>0</v>
      </c>
      <c r="AS335" s="127" t="b">
        <f t="shared" si="209"/>
        <v>0</v>
      </c>
      <c r="AT335" s="127" t="b">
        <f t="shared" ca="1" si="210"/>
        <v>1</v>
      </c>
      <c r="AU335" s="127" t="b">
        <f t="shared" ca="1" si="211"/>
        <v>1</v>
      </c>
      <c r="AV335" s="127" t="b">
        <f t="shared" ca="1" si="212"/>
        <v>1</v>
      </c>
      <c r="AW335" s="127" t="b">
        <f t="shared" ca="1" si="213"/>
        <v>1</v>
      </c>
      <c r="AX335" s="127" t="b">
        <f t="shared" ca="1" si="214"/>
        <v>1</v>
      </c>
      <c r="AY335" s="127" t="b">
        <f t="shared" ca="1" si="215"/>
        <v>1</v>
      </c>
      <c r="AZ335" s="127" t="b">
        <f t="shared" ca="1" si="216"/>
        <v>1</v>
      </c>
      <c r="BA335" s="127" t="b">
        <f t="shared" ca="1" si="217"/>
        <v>1</v>
      </c>
      <c r="BB335" s="127" t="b">
        <f t="shared" ca="1" si="218"/>
        <v>1</v>
      </c>
      <c r="BC335" s="127" t="b">
        <f t="shared" ca="1" si="219"/>
        <v>1</v>
      </c>
      <c r="BD335" s="127" t="b">
        <f t="shared" ca="1" si="220"/>
        <v>1</v>
      </c>
      <c r="BE335" s="127" t="b">
        <f t="shared" ca="1" si="221"/>
        <v>1</v>
      </c>
      <c r="BF335" s="127" t="b">
        <f t="shared" ca="1" si="222"/>
        <v>1</v>
      </c>
      <c r="BG335" s="129" t="b">
        <f t="shared" si="223"/>
        <v>0</v>
      </c>
    </row>
    <row r="336" spans="1:59" ht="24.95" customHeight="1" x14ac:dyDescent="0.2">
      <c r="A336" s="74"/>
      <c r="B336" s="69"/>
      <c r="C336" s="75"/>
      <c r="D336" s="68"/>
      <c r="E336" s="68"/>
      <c r="F336" s="67"/>
      <c r="G336" s="67"/>
      <c r="H336" s="67"/>
      <c r="I336" s="67"/>
      <c r="J336" s="70"/>
      <c r="K336" s="71"/>
      <c r="L336" s="72"/>
      <c r="M336" s="72"/>
      <c r="N336" s="72"/>
      <c r="O336" s="72"/>
      <c r="P336" s="72"/>
      <c r="Q336" s="72"/>
      <c r="R336" s="72"/>
      <c r="S336" s="73"/>
      <c r="U336" s="125" t="str">
        <f>IF(W336,VLOOKUP(MIN(X336:AO336),'Data Validation (hidden)'!$B$2:$C$20,2,FALSE),IF(COUNTA(B336:S336)&gt;0,"'Scheme Name' missing but values entered in other columns",""))</f>
        <v/>
      </c>
      <c r="W336" s="126" t="b">
        <f t="shared" si="187"/>
        <v>0</v>
      </c>
      <c r="X336" s="127">
        <f t="shared" si="188"/>
        <v>1</v>
      </c>
      <c r="Y336" s="127">
        <f t="shared" si="189"/>
        <v>2</v>
      </c>
      <c r="Z336" s="127">
        <f t="shared" si="190"/>
        <v>3</v>
      </c>
      <c r="AA336" s="127">
        <f t="shared" si="191"/>
        <v>4</v>
      </c>
      <c r="AB336" s="127">
        <f t="shared" si="192"/>
        <v>5</v>
      </c>
      <c r="AC336" s="127" t="str">
        <f t="shared" si="193"/>
        <v/>
      </c>
      <c r="AD336" s="127" t="str">
        <f t="shared" si="194"/>
        <v/>
      </c>
      <c r="AE336" s="127" t="str">
        <f t="shared" si="195"/>
        <v/>
      </c>
      <c r="AF336" s="127" t="str">
        <f t="shared" si="196"/>
        <v/>
      </c>
      <c r="AG336" s="127">
        <f t="shared" si="197"/>
        <v>10</v>
      </c>
      <c r="AH336" s="127">
        <f t="shared" si="198"/>
        <v>11</v>
      </c>
      <c r="AI336" s="127">
        <f t="shared" si="199"/>
        <v>12</v>
      </c>
      <c r="AJ336" s="127">
        <f t="shared" si="200"/>
        <v>13</v>
      </c>
      <c r="AK336" s="127">
        <f t="shared" si="201"/>
        <v>14</v>
      </c>
      <c r="AL336" s="127">
        <f t="shared" si="202"/>
        <v>15</v>
      </c>
      <c r="AM336" s="127">
        <f t="shared" si="203"/>
        <v>16</v>
      </c>
      <c r="AN336" s="128" t="str">
        <f t="shared" si="204"/>
        <v/>
      </c>
      <c r="AO336" s="127">
        <f t="shared" ca="1" si="205"/>
        <v>17</v>
      </c>
      <c r="AP336" s="127" t="b">
        <f t="shared" ca="1" si="206"/>
        <v>1</v>
      </c>
      <c r="AQ336" s="127" t="b">
        <f t="shared" ca="1" si="207"/>
        <v>1</v>
      </c>
      <c r="AR336" s="127" t="b">
        <f t="shared" si="208"/>
        <v>0</v>
      </c>
      <c r="AS336" s="127" t="b">
        <f t="shared" si="209"/>
        <v>0</v>
      </c>
      <c r="AT336" s="127" t="b">
        <f t="shared" ca="1" si="210"/>
        <v>1</v>
      </c>
      <c r="AU336" s="127" t="b">
        <f t="shared" ca="1" si="211"/>
        <v>1</v>
      </c>
      <c r="AV336" s="127" t="b">
        <f t="shared" ca="1" si="212"/>
        <v>1</v>
      </c>
      <c r="AW336" s="127" t="b">
        <f t="shared" ca="1" si="213"/>
        <v>1</v>
      </c>
      <c r="AX336" s="127" t="b">
        <f t="shared" ca="1" si="214"/>
        <v>1</v>
      </c>
      <c r="AY336" s="127" t="b">
        <f t="shared" ca="1" si="215"/>
        <v>1</v>
      </c>
      <c r="AZ336" s="127" t="b">
        <f t="shared" ca="1" si="216"/>
        <v>1</v>
      </c>
      <c r="BA336" s="127" t="b">
        <f t="shared" ca="1" si="217"/>
        <v>1</v>
      </c>
      <c r="BB336" s="127" t="b">
        <f t="shared" ca="1" si="218"/>
        <v>1</v>
      </c>
      <c r="BC336" s="127" t="b">
        <f t="shared" ca="1" si="219"/>
        <v>1</v>
      </c>
      <c r="BD336" s="127" t="b">
        <f t="shared" ca="1" si="220"/>
        <v>1</v>
      </c>
      <c r="BE336" s="127" t="b">
        <f t="shared" ca="1" si="221"/>
        <v>1</v>
      </c>
      <c r="BF336" s="127" t="b">
        <f t="shared" ca="1" si="222"/>
        <v>1</v>
      </c>
      <c r="BG336" s="129" t="b">
        <f t="shared" si="223"/>
        <v>0</v>
      </c>
    </row>
    <row r="337" spans="1:59" ht="24.95" customHeight="1" x14ac:dyDescent="0.2">
      <c r="A337" s="74"/>
      <c r="B337" s="69"/>
      <c r="C337" s="75"/>
      <c r="D337" s="68"/>
      <c r="E337" s="68"/>
      <c r="F337" s="67"/>
      <c r="G337" s="67"/>
      <c r="H337" s="67"/>
      <c r="I337" s="67"/>
      <c r="J337" s="70"/>
      <c r="K337" s="71"/>
      <c r="L337" s="72"/>
      <c r="M337" s="72"/>
      <c r="N337" s="72"/>
      <c r="O337" s="72"/>
      <c r="P337" s="72"/>
      <c r="Q337" s="72"/>
      <c r="R337" s="72"/>
      <c r="S337" s="73"/>
      <c r="U337" s="125" t="str">
        <f>IF(W337,VLOOKUP(MIN(X337:AO337),'Data Validation (hidden)'!$B$2:$C$20,2,FALSE),IF(COUNTA(B337:S337)&gt;0,"'Scheme Name' missing but values entered in other columns",""))</f>
        <v/>
      </c>
      <c r="W337" s="126" t="b">
        <f t="shared" si="187"/>
        <v>0</v>
      </c>
      <c r="X337" s="127">
        <f t="shared" si="188"/>
        <v>1</v>
      </c>
      <c r="Y337" s="127">
        <f t="shared" si="189"/>
        <v>2</v>
      </c>
      <c r="Z337" s="127">
        <f t="shared" si="190"/>
        <v>3</v>
      </c>
      <c r="AA337" s="127">
        <f t="shared" si="191"/>
        <v>4</v>
      </c>
      <c r="AB337" s="127">
        <f t="shared" si="192"/>
        <v>5</v>
      </c>
      <c r="AC337" s="127" t="str">
        <f t="shared" si="193"/>
        <v/>
      </c>
      <c r="AD337" s="127" t="str">
        <f t="shared" si="194"/>
        <v/>
      </c>
      <c r="AE337" s="127" t="str">
        <f t="shared" si="195"/>
        <v/>
      </c>
      <c r="AF337" s="127" t="str">
        <f t="shared" si="196"/>
        <v/>
      </c>
      <c r="AG337" s="127">
        <f t="shared" si="197"/>
        <v>10</v>
      </c>
      <c r="AH337" s="127">
        <f t="shared" si="198"/>
        <v>11</v>
      </c>
      <c r="AI337" s="127">
        <f t="shared" si="199"/>
        <v>12</v>
      </c>
      <c r="AJ337" s="127">
        <f t="shared" si="200"/>
        <v>13</v>
      </c>
      <c r="AK337" s="127">
        <f t="shared" si="201"/>
        <v>14</v>
      </c>
      <c r="AL337" s="127">
        <f t="shared" si="202"/>
        <v>15</v>
      </c>
      <c r="AM337" s="127">
        <f t="shared" si="203"/>
        <v>16</v>
      </c>
      <c r="AN337" s="128" t="str">
        <f t="shared" si="204"/>
        <v/>
      </c>
      <c r="AO337" s="127">
        <f t="shared" ca="1" si="205"/>
        <v>17</v>
      </c>
      <c r="AP337" s="127" t="b">
        <f t="shared" ca="1" si="206"/>
        <v>1</v>
      </c>
      <c r="AQ337" s="127" t="b">
        <f t="shared" ca="1" si="207"/>
        <v>1</v>
      </c>
      <c r="AR337" s="127" t="b">
        <f t="shared" si="208"/>
        <v>0</v>
      </c>
      <c r="AS337" s="127" t="b">
        <f t="shared" si="209"/>
        <v>0</v>
      </c>
      <c r="AT337" s="127" t="b">
        <f t="shared" ca="1" si="210"/>
        <v>1</v>
      </c>
      <c r="AU337" s="127" t="b">
        <f t="shared" ca="1" si="211"/>
        <v>1</v>
      </c>
      <c r="AV337" s="127" t="b">
        <f t="shared" ca="1" si="212"/>
        <v>1</v>
      </c>
      <c r="AW337" s="127" t="b">
        <f t="shared" ca="1" si="213"/>
        <v>1</v>
      </c>
      <c r="AX337" s="127" t="b">
        <f t="shared" ca="1" si="214"/>
        <v>1</v>
      </c>
      <c r="AY337" s="127" t="b">
        <f t="shared" ca="1" si="215"/>
        <v>1</v>
      </c>
      <c r="AZ337" s="127" t="b">
        <f t="shared" ca="1" si="216"/>
        <v>1</v>
      </c>
      <c r="BA337" s="127" t="b">
        <f t="shared" ca="1" si="217"/>
        <v>1</v>
      </c>
      <c r="BB337" s="127" t="b">
        <f t="shared" ca="1" si="218"/>
        <v>1</v>
      </c>
      <c r="BC337" s="127" t="b">
        <f t="shared" ca="1" si="219"/>
        <v>1</v>
      </c>
      <c r="BD337" s="127" t="b">
        <f t="shared" ca="1" si="220"/>
        <v>1</v>
      </c>
      <c r="BE337" s="127" t="b">
        <f t="shared" ca="1" si="221"/>
        <v>1</v>
      </c>
      <c r="BF337" s="127" t="b">
        <f t="shared" ca="1" si="222"/>
        <v>1</v>
      </c>
      <c r="BG337" s="129" t="b">
        <f t="shared" si="223"/>
        <v>0</v>
      </c>
    </row>
    <row r="338" spans="1:59" ht="24.95" customHeight="1" x14ac:dyDescent="0.2">
      <c r="A338" s="74"/>
      <c r="B338" s="69"/>
      <c r="C338" s="75"/>
      <c r="D338" s="68"/>
      <c r="E338" s="68"/>
      <c r="F338" s="67"/>
      <c r="G338" s="67"/>
      <c r="H338" s="67"/>
      <c r="I338" s="67"/>
      <c r="J338" s="70"/>
      <c r="K338" s="71"/>
      <c r="L338" s="72"/>
      <c r="M338" s="72"/>
      <c r="N338" s="72"/>
      <c r="O338" s="72"/>
      <c r="P338" s="72"/>
      <c r="Q338" s="72"/>
      <c r="R338" s="72"/>
      <c r="S338" s="73"/>
      <c r="U338" s="125" t="str">
        <f>IF(W338,VLOOKUP(MIN(X338:AO338),'Data Validation (hidden)'!$B$2:$C$20,2,FALSE),IF(COUNTA(B338:S338)&gt;0,"'Scheme Name' missing but values entered in other columns",""))</f>
        <v/>
      </c>
      <c r="W338" s="126" t="b">
        <f t="shared" si="187"/>
        <v>0</v>
      </c>
      <c r="X338" s="127">
        <f t="shared" si="188"/>
        <v>1</v>
      </c>
      <c r="Y338" s="127">
        <f t="shared" si="189"/>
        <v>2</v>
      </c>
      <c r="Z338" s="127">
        <f t="shared" si="190"/>
        <v>3</v>
      </c>
      <c r="AA338" s="127">
        <f t="shared" si="191"/>
        <v>4</v>
      </c>
      <c r="AB338" s="127">
        <f t="shared" si="192"/>
        <v>5</v>
      </c>
      <c r="AC338" s="127" t="str">
        <f t="shared" si="193"/>
        <v/>
      </c>
      <c r="AD338" s="127" t="str">
        <f t="shared" si="194"/>
        <v/>
      </c>
      <c r="AE338" s="127" t="str">
        <f t="shared" si="195"/>
        <v/>
      </c>
      <c r="AF338" s="127" t="str">
        <f t="shared" si="196"/>
        <v/>
      </c>
      <c r="AG338" s="127">
        <f t="shared" si="197"/>
        <v>10</v>
      </c>
      <c r="AH338" s="127">
        <f t="shared" si="198"/>
        <v>11</v>
      </c>
      <c r="AI338" s="127">
        <f t="shared" si="199"/>
        <v>12</v>
      </c>
      <c r="AJ338" s="127">
        <f t="shared" si="200"/>
        <v>13</v>
      </c>
      <c r="AK338" s="127">
        <f t="shared" si="201"/>
        <v>14</v>
      </c>
      <c r="AL338" s="127">
        <f t="shared" si="202"/>
        <v>15</v>
      </c>
      <c r="AM338" s="127">
        <f t="shared" si="203"/>
        <v>16</v>
      </c>
      <c r="AN338" s="128" t="str">
        <f t="shared" si="204"/>
        <v/>
      </c>
      <c r="AO338" s="127">
        <f t="shared" ca="1" si="205"/>
        <v>17</v>
      </c>
      <c r="AP338" s="127" t="b">
        <f t="shared" ca="1" si="206"/>
        <v>1</v>
      </c>
      <c r="AQ338" s="127" t="b">
        <f t="shared" ca="1" si="207"/>
        <v>1</v>
      </c>
      <c r="AR338" s="127" t="b">
        <f t="shared" si="208"/>
        <v>0</v>
      </c>
      <c r="AS338" s="127" t="b">
        <f t="shared" si="209"/>
        <v>0</v>
      </c>
      <c r="AT338" s="127" t="b">
        <f t="shared" ca="1" si="210"/>
        <v>1</v>
      </c>
      <c r="AU338" s="127" t="b">
        <f t="shared" ca="1" si="211"/>
        <v>1</v>
      </c>
      <c r="AV338" s="127" t="b">
        <f t="shared" ca="1" si="212"/>
        <v>1</v>
      </c>
      <c r="AW338" s="127" t="b">
        <f t="shared" ca="1" si="213"/>
        <v>1</v>
      </c>
      <c r="AX338" s="127" t="b">
        <f t="shared" ca="1" si="214"/>
        <v>1</v>
      </c>
      <c r="AY338" s="127" t="b">
        <f t="shared" ca="1" si="215"/>
        <v>1</v>
      </c>
      <c r="AZ338" s="127" t="b">
        <f t="shared" ca="1" si="216"/>
        <v>1</v>
      </c>
      <c r="BA338" s="127" t="b">
        <f t="shared" ca="1" si="217"/>
        <v>1</v>
      </c>
      <c r="BB338" s="127" t="b">
        <f t="shared" ca="1" si="218"/>
        <v>1</v>
      </c>
      <c r="BC338" s="127" t="b">
        <f t="shared" ca="1" si="219"/>
        <v>1</v>
      </c>
      <c r="BD338" s="127" t="b">
        <f t="shared" ca="1" si="220"/>
        <v>1</v>
      </c>
      <c r="BE338" s="127" t="b">
        <f t="shared" ca="1" si="221"/>
        <v>1</v>
      </c>
      <c r="BF338" s="127" t="b">
        <f t="shared" ca="1" si="222"/>
        <v>1</v>
      </c>
      <c r="BG338" s="129" t="b">
        <f t="shared" si="223"/>
        <v>0</v>
      </c>
    </row>
    <row r="339" spans="1:59" ht="24.95" customHeight="1" x14ac:dyDescent="0.2">
      <c r="A339" s="74"/>
      <c r="B339" s="69"/>
      <c r="C339" s="75"/>
      <c r="D339" s="68"/>
      <c r="E339" s="68"/>
      <c r="F339" s="67"/>
      <c r="G339" s="67"/>
      <c r="H339" s="67"/>
      <c r="I339" s="67"/>
      <c r="J339" s="70"/>
      <c r="K339" s="71"/>
      <c r="L339" s="72"/>
      <c r="M339" s="72"/>
      <c r="N339" s="72"/>
      <c r="O339" s="72"/>
      <c r="P339" s="72"/>
      <c r="Q339" s="72"/>
      <c r="R339" s="72"/>
      <c r="S339" s="73"/>
      <c r="U339" s="125" t="str">
        <f>IF(W339,VLOOKUP(MIN(X339:AO339),'Data Validation (hidden)'!$B$2:$C$20,2,FALSE),IF(COUNTA(B339:S339)&gt;0,"'Scheme Name' missing but values entered in other columns",""))</f>
        <v/>
      </c>
      <c r="W339" s="126" t="b">
        <f t="shared" si="187"/>
        <v>0</v>
      </c>
      <c r="X339" s="127">
        <f t="shared" si="188"/>
        <v>1</v>
      </c>
      <c r="Y339" s="127">
        <f t="shared" si="189"/>
        <v>2</v>
      </c>
      <c r="Z339" s="127">
        <f t="shared" si="190"/>
        <v>3</v>
      </c>
      <c r="AA339" s="127">
        <f t="shared" si="191"/>
        <v>4</v>
      </c>
      <c r="AB339" s="127">
        <f t="shared" si="192"/>
        <v>5</v>
      </c>
      <c r="AC339" s="127" t="str">
        <f t="shared" si="193"/>
        <v/>
      </c>
      <c r="AD339" s="127" t="str">
        <f t="shared" si="194"/>
        <v/>
      </c>
      <c r="AE339" s="127" t="str">
        <f t="shared" si="195"/>
        <v/>
      </c>
      <c r="AF339" s="127" t="str">
        <f t="shared" si="196"/>
        <v/>
      </c>
      <c r="AG339" s="127">
        <f t="shared" si="197"/>
        <v>10</v>
      </c>
      <c r="AH339" s="127">
        <f t="shared" si="198"/>
        <v>11</v>
      </c>
      <c r="AI339" s="127">
        <f t="shared" si="199"/>
        <v>12</v>
      </c>
      <c r="AJ339" s="127">
        <f t="shared" si="200"/>
        <v>13</v>
      </c>
      <c r="AK339" s="127">
        <f t="shared" si="201"/>
        <v>14</v>
      </c>
      <c r="AL339" s="127">
        <f t="shared" si="202"/>
        <v>15</v>
      </c>
      <c r="AM339" s="127">
        <f t="shared" si="203"/>
        <v>16</v>
      </c>
      <c r="AN339" s="128" t="str">
        <f t="shared" si="204"/>
        <v/>
      </c>
      <c r="AO339" s="127">
        <f t="shared" ca="1" si="205"/>
        <v>17</v>
      </c>
      <c r="AP339" s="127" t="b">
        <f t="shared" ca="1" si="206"/>
        <v>1</v>
      </c>
      <c r="AQ339" s="127" t="b">
        <f t="shared" ca="1" si="207"/>
        <v>1</v>
      </c>
      <c r="AR339" s="127" t="b">
        <f t="shared" si="208"/>
        <v>0</v>
      </c>
      <c r="AS339" s="127" t="b">
        <f t="shared" si="209"/>
        <v>0</v>
      </c>
      <c r="AT339" s="127" t="b">
        <f t="shared" ca="1" si="210"/>
        <v>1</v>
      </c>
      <c r="AU339" s="127" t="b">
        <f t="shared" ca="1" si="211"/>
        <v>1</v>
      </c>
      <c r="AV339" s="127" t="b">
        <f t="shared" ca="1" si="212"/>
        <v>1</v>
      </c>
      <c r="AW339" s="127" t="b">
        <f t="shared" ca="1" si="213"/>
        <v>1</v>
      </c>
      <c r="AX339" s="127" t="b">
        <f t="shared" ca="1" si="214"/>
        <v>1</v>
      </c>
      <c r="AY339" s="127" t="b">
        <f t="shared" ca="1" si="215"/>
        <v>1</v>
      </c>
      <c r="AZ339" s="127" t="b">
        <f t="shared" ca="1" si="216"/>
        <v>1</v>
      </c>
      <c r="BA339" s="127" t="b">
        <f t="shared" ca="1" si="217"/>
        <v>1</v>
      </c>
      <c r="BB339" s="127" t="b">
        <f t="shared" ca="1" si="218"/>
        <v>1</v>
      </c>
      <c r="BC339" s="127" t="b">
        <f t="shared" ca="1" si="219"/>
        <v>1</v>
      </c>
      <c r="BD339" s="127" t="b">
        <f t="shared" ca="1" si="220"/>
        <v>1</v>
      </c>
      <c r="BE339" s="127" t="b">
        <f t="shared" ca="1" si="221"/>
        <v>1</v>
      </c>
      <c r="BF339" s="127" t="b">
        <f t="shared" ca="1" si="222"/>
        <v>1</v>
      </c>
      <c r="BG339" s="129" t="b">
        <f t="shared" si="223"/>
        <v>0</v>
      </c>
    </row>
    <row r="340" spans="1:59" ht="24.95" customHeight="1" x14ac:dyDescent="0.2">
      <c r="A340" s="74"/>
      <c r="B340" s="69"/>
      <c r="C340" s="75"/>
      <c r="D340" s="68"/>
      <c r="E340" s="68"/>
      <c r="F340" s="67"/>
      <c r="G340" s="67"/>
      <c r="H340" s="67"/>
      <c r="I340" s="67"/>
      <c r="J340" s="70"/>
      <c r="K340" s="71"/>
      <c r="L340" s="72"/>
      <c r="M340" s="72"/>
      <c r="N340" s="72"/>
      <c r="O340" s="72"/>
      <c r="P340" s="72"/>
      <c r="Q340" s="72"/>
      <c r="R340" s="72"/>
      <c r="S340" s="73"/>
      <c r="U340" s="125" t="str">
        <f>IF(W340,VLOOKUP(MIN(X340:AO340),'Data Validation (hidden)'!$B$2:$C$20,2,FALSE),IF(COUNTA(B340:S340)&gt;0,"'Scheme Name' missing but values entered in other columns",""))</f>
        <v/>
      </c>
      <c r="W340" s="126" t="b">
        <f t="shared" si="187"/>
        <v>0</v>
      </c>
      <c r="X340" s="127">
        <f t="shared" si="188"/>
        <v>1</v>
      </c>
      <c r="Y340" s="127">
        <f t="shared" si="189"/>
        <v>2</v>
      </c>
      <c r="Z340" s="127">
        <f t="shared" si="190"/>
        <v>3</v>
      </c>
      <c r="AA340" s="127">
        <f t="shared" si="191"/>
        <v>4</v>
      </c>
      <c r="AB340" s="127">
        <f t="shared" si="192"/>
        <v>5</v>
      </c>
      <c r="AC340" s="127" t="str">
        <f t="shared" si="193"/>
        <v/>
      </c>
      <c r="AD340" s="127" t="str">
        <f t="shared" si="194"/>
        <v/>
      </c>
      <c r="AE340" s="127" t="str">
        <f t="shared" si="195"/>
        <v/>
      </c>
      <c r="AF340" s="127" t="str">
        <f t="shared" si="196"/>
        <v/>
      </c>
      <c r="AG340" s="127">
        <f t="shared" si="197"/>
        <v>10</v>
      </c>
      <c r="AH340" s="127">
        <f t="shared" si="198"/>
        <v>11</v>
      </c>
      <c r="AI340" s="127">
        <f t="shared" si="199"/>
        <v>12</v>
      </c>
      <c r="AJ340" s="127">
        <f t="shared" si="200"/>
        <v>13</v>
      </c>
      <c r="AK340" s="127">
        <f t="shared" si="201"/>
        <v>14</v>
      </c>
      <c r="AL340" s="127">
        <f t="shared" si="202"/>
        <v>15</v>
      </c>
      <c r="AM340" s="127">
        <f t="shared" si="203"/>
        <v>16</v>
      </c>
      <c r="AN340" s="128" t="str">
        <f t="shared" si="204"/>
        <v/>
      </c>
      <c r="AO340" s="127">
        <f t="shared" ca="1" si="205"/>
        <v>17</v>
      </c>
      <c r="AP340" s="127" t="b">
        <f t="shared" ca="1" si="206"/>
        <v>1</v>
      </c>
      <c r="AQ340" s="127" t="b">
        <f t="shared" ca="1" si="207"/>
        <v>1</v>
      </c>
      <c r="AR340" s="127" t="b">
        <f t="shared" si="208"/>
        <v>0</v>
      </c>
      <c r="AS340" s="127" t="b">
        <f t="shared" si="209"/>
        <v>0</v>
      </c>
      <c r="AT340" s="127" t="b">
        <f t="shared" ca="1" si="210"/>
        <v>1</v>
      </c>
      <c r="AU340" s="127" t="b">
        <f t="shared" ca="1" si="211"/>
        <v>1</v>
      </c>
      <c r="AV340" s="127" t="b">
        <f t="shared" ca="1" si="212"/>
        <v>1</v>
      </c>
      <c r="AW340" s="127" t="b">
        <f t="shared" ca="1" si="213"/>
        <v>1</v>
      </c>
      <c r="AX340" s="127" t="b">
        <f t="shared" ca="1" si="214"/>
        <v>1</v>
      </c>
      <c r="AY340" s="127" t="b">
        <f t="shared" ca="1" si="215"/>
        <v>1</v>
      </c>
      <c r="AZ340" s="127" t="b">
        <f t="shared" ca="1" si="216"/>
        <v>1</v>
      </c>
      <c r="BA340" s="127" t="b">
        <f t="shared" ca="1" si="217"/>
        <v>1</v>
      </c>
      <c r="BB340" s="127" t="b">
        <f t="shared" ca="1" si="218"/>
        <v>1</v>
      </c>
      <c r="BC340" s="127" t="b">
        <f t="shared" ca="1" si="219"/>
        <v>1</v>
      </c>
      <c r="BD340" s="127" t="b">
        <f t="shared" ca="1" si="220"/>
        <v>1</v>
      </c>
      <c r="BE340" s="127" t="b">
        <f t="shared" ca="1" si="221"/>
        <v>1</v>
      </c>
      <c r="BF340" s="127" t="b">
        <f t="shared" ca="1" si="222"/>
        <v>1</v>
      </c>
      <c r="BG340" s="129" t="b">
        <f t="shared" si="223"/>
        <v>0</v>
      </c>
    </row>
    <row r="341" spans="1:59" ht="24.95" customHeight="1" x14ac:dyDescent="0.2">
      <c r="A341" s="74"/>
      <c r="B341" s="69"/>
      <c r="C341" s="75"/>
      <c r="D341" s="68"/>
      <c r="E341" s="68"/>
      <c r="F341" s="67"/>
      <c r="G341" s="67"/>
      <c r="H341" s="67"/>
      <c r="I341" s="67"/>
      <c r="J341" s="70"/>
      <c r="K341" s="71"/>
      <c r="L341" s="72"/>
      <c r="M341" s="72"/>
      <c r="N341" s="72"/>
      <c r="O341" s="72"/>
      <c r="P341" s="72"/>
      <c r="Q341" s="72"/>
      <c r="R341" s="72"/>
      <c r="S341" s="73"/>
      <c r="U341" s="125" t="str">
        <f>IF(W341,VLOOKUP(MIN(X341:AO341),'Data Validation (hidden)'!$B$2:$C$20,2,FALSE),IF(COUNTA(B341:S341)&gt;0,"'Scheme Name' missing but values entered in other columns",""))</f>
        <v/>
      </c>
      <c r="W341" s="126" t="b">
        <f t="shared" si="187"/>
        <v>0</v>
      </c>
      <c r="X341" s="127">
        <f t="shared" si="188"/>
        <v>1</v>
      </c>
      <c r="Y341" s="127">
        <f t="shared" si="189"/>
        <v>2</v>
      </c>
      <c r="Z341" s="127">
        <f t="shared" si="190"/>
        <v>3</v>
      </c>
      <c r="AA341" s="127">
        <f t="shared" si="191"/>
        <v>4</v>
      </c>
      <c r="AB341" s="127">
        <f t="shared" si="192"/>
        <v>5</v>
      </c>
      <c r="AC341" s="127" t="str">
        <f t="shared" si="193"/>
        <v/>
      </c>
      <c r="AD341" s="127" t="str">
        <f t="shared" si="194"/>
        <v/>
      </c>
      <c r="AE341" s="127" t="str">
        <f t="shared" si="195"/>
        <v/>
      </c>
      <c r="AF341" s="127" t="str">
        <f t="shared" si="196"/>
        <v/>
      </c>
      <c r="AG341" s="127">
        <f t="shared" si="197"/>
        <v>10</v>
      </c>
      <c r="AH341" s="127">
        <f t="shared" si="198"/>
        <v>11</v>
      </c>
      <c r="AI341" s="127">
        <f t="shared" si="199"/>
        <v>12</v>
      </c>
      <c r="AJ341" s="127">
        <f t="shared" si="200"/>
        <v>13</v>
      </c>
      <c r="AK341" s="127">
        <f t="shared" si="201"/>
        <v>14</v>
      </c>
      <c r="AL341" s="127">
        <f t="shared" si="202"/>
        <v>15</v>
      </c>
      <c r="AM341" s="127">
        <f t="shared" si="203"/>
        <v>16</v>
      </c>
      <c r="AN341" s="128" t="str">
        <f t="shared" si="204"/>
        <v/>
      </c>
      <c r="AO341" s="127">
        <f t="shared" ca="1" si="205"/>
        <v>17</v>
      </c>
      <c r="AP341" s="127" t="b">
        <f t="shared" ca="1" si="206"/>
        <v>1</v>
      </c>
      <c r="AQ341" s="127" t="b">
        <f t="shared" ca="1" si="207"/>
        <v>1</v>
      </c>
      <c r="AR341" s="127" t="b">
        <f t="shared" si="208"/>
        <v>0</v>
      </c>
      <c r="AS341" s="127" t="b">
        <f t="shared" si="209"/>
        <v>0</v>
      </c>
      <c r="AT341" s="127" t="b">
        <f t="shared" ca="1" si="210"/>
        <v>1</v>
      </c>
      <c r="AU341" s="127" t="b">
        <f t="shared" ca="1" si="211"/>
        <v>1</v>
      </c>
      <c r="AV341" s="127" t="b">
        <f t="shared" ca="1" si="212"/>
        <v>1</v>
      </c>
      <c r="AW341" s="127" t="b">
        <f t="shared" ca="1" si="213"/>
        <v>1</v>
      </c>
      <c r="AX341" s="127" t="b">
        <f t="shared" ca="1" si="214"/>
        <v>1</v>
      </c>
      <c r="AY341" s="127" t="b">
        <f t="shared" ca="1" si="215"/>
        <v>1</v>
      </c>
      <c r="AZ341" s="127" t="b">
        <f t="shared" ca="1" si="216"/>
        <v>1</v>
      </c>
      <c r="BA341" s="127" t="b">
        <f t="shared" ca="1" si="217"/>
        <v>1</v>
      </c>
      <c r="BB341" s="127" t="b">
        <f t="shared" ca="1" si="218"/>
        <v>1</v>
      </c>
      <c r="BC341" s="127" t="b">
        <f t="shared" ca="1" si="219"/>
        <v>1</v>
      </c>
      <c r="BD341" s="127" t="b">
        <f t="shared" ca="1" si="220"/>
        <v>1</v>
      </c>
      <c r="BE341" s="127" t="b">
        <f t="shared" ca="1" si="221"/>
        <v>1</v>
      </c>
      <c r="BF341" s="127" t="b">
        <f t="shared" ca="1" si="222"/>
        <v>1</v>
      </c>
      <c r="BG341" s="129" t="b">
        <f t="shared" si="223"/>
        <v>0</v>
      </c>
    </row>
    <row r="342" spans="1:59" ht="24.95" customHeight="1" x14ac:dyDescent="0.2">
      <c r="A342" s="74"/>
      <c r="B342" s="69"/>
      <c r="C342" s="75"/>
      <c r="D342" s="68"/>
      <c r="E342" s="68"/>
      <c r="F342" s="67"/>
      <c r="G342" s="67"/>
      <c r="H342" s="67"/>
      <c r="I342" s="67"/>
      <c r="J342" s="70"/>
      <c r="K342" s="71"/>
      <c r="L342" s="72"/>
      <c r="M342" s="72"/>
      <c r="N342" s="72"/>
      <c r="O342" s="72"/>
      <c r="P342" s="72"/>
      <c r="Q342" s="72"/>
      <c r="R342" s="72"/>
      <c r="S342" s="73"/>
      <c r="U342" s="125" t="str">
        <f>IF(W342,VLOOKUP(MIN(X342:AO342),'Data Validation (hidden)'!$B$2:$C$20,2,FALSE),IF(COUNTA(B342:S342)&gt;0,"'Scheme Name' missing but values entered in other columns",""))</f>
        <v/>
      </c>
      <c r="W342" s="126" t="b">
        <f t="shared" si="187"/>
        <v>0</v>
      </c>
      <c r="X342" s="127">
        <f t="shared" si="188"/>
        <v>1</v>
      </c>
      <c r="Y342" s="127">
        <f t="shared" si="189"/>
        <v>2</v>
      </c>
      <c r="Z342" s="127">
        <f t="shared" si="190"/>
        <v>3</v>
      </c>
      <c r="AA342" s="127">
        <f t="shared" si="191"/>
        <v>4</v>
      </c>
      <c r="AB342" s="127">
        <f t="shared" si="192"/>
        <v>5</v>
      </c>
      <c r="AC342" s="127" t="str">
        <f t="shared" si="193"/>
        <v/>
      </c>
      <c r="AD342" s="127" t="str">
        <f t="shared" si="194"/>
        <v/>
      </c>
      <c r="AE342" s="127" t="str">
        <f t="shared" si="195"/>
        <v/>
      </c>
      <c r="AF342" s="127" t="str">
        <f t="shared" si="196"/>
        <v/>
      </c>
      <c r="AG342" s="127">
        <f t="shared" si="197"/>
        <v>10</v>
      </c>
      <c r="AH342" s="127">
        <f t="shared" si="198"/>
        <v>11</v>
      </c>
      <c r="AI342" s="127">
        <f t="shared" si="199"/>
        <v>12</v>
      </c>
      <c r="AJ342" s="127">
        <f t="shared" si="200"/>
        <v>13</v>
      </c>
      <c r="AK342" s="127">
        <f t="shared" si="201"/>
        <v>14</v>
      </c>
      <c r="AL342" s="127">
        <f t="shared" si="202"/>
        <v>15</v>
      </c>
      <c r="AM342" s="127">
        <f t="shared" si="203"/>
        <v>16</v>
      </c>
      <c r="AN342" s="128" t="str">
        <f t="shared" si="204"/>
        <v/>
      </c>
      <c r="AO342" s="127">
        <f t="shared" ca="1" si="205"/>
        <v>17</v>
      </c>
      <c r="AP342" s="127" t="b">
        <f t="shared" ca="1" si="206"/>
        <v>1</v>
      </c>
      <c r="AQ342" s="127" t="b">
        <f t="shared" ca="1" si="207"/>
        <v>1</v>
      </c>
      <c r="AR342" s="127" t="b">
        <f t="shared" si="208"/>
        <v>0</v>
      </c>
      <c r="AS342" s="127" t="b">
        <f t="shared" si="209"/>
        <v>0</v>
      </c>
      <c r="AT342" s="127" t="b">
        <f t="shared" ca="1" si="210"/>
        <v>1</v>
      </c>
      <c r="AU342" s="127" t="b">
        <f t="shared" ca="1" si="211"/>
        <v>1</v>
      </c>
      <c r="AV342" s="127" t="b">
        <f t="shared" ca="1" si="212"/>
        <v>1</v>
      </c>
      <c r="AW342" s="127" t="b">
        <f t="shared" ca="1" si="213"/>
        <v>1</v>
      </c>
      <c r="AX342" s="127" t="b">
        <f t="shared" ca="1" si="214"/>
        <v>1</v>
      </c>
      <c r="AY342" s="127" t="b">
        <f t="shared" ca="1" si="215"/>
        <v>1</v>
      </c>
      <c r="AZ342" s="127" t="b">
        <f t="shared" ca="1" si="216"/>
        <v>1</v>
      </c>
      <c r="BA342" s="127" t="b">
        <f t="shared" ca="1" si="217"/>
        <v>1</v>
      </c>
      <c r="BB342" s="127" t="b">
        <f t="shared" ca="1" si="218"/>
        <v>1</v>
      </c>
      <c r="BC342" s="127" t="b">
        <f t="shared" ca="1" si="219"/>
        <v>1</v>
      </c>
      <c r="BD342" s="127" t="b">
        <f t="shared" ca="1" si="220"/>
        <v>1</v>
      </c>
      <c r="BE342" s="127" t="b">
        <f t="shared" ca="1" si="221"/>
        <v>1</v>
      </c>
      <c r="BF342" s="127" t="b">
        <f t="shared" ca="1" si="222"/>
        <v>1</v>
      </c>
      <c r="BG342" s="129" t="b">
        <f t="shared" si="223"/>
        <v>0</v>
      </c>
    </row>
    <row r="343" spans="1:59" ht="24.95" customHeight="1" x14ac:dyDescent="0.2">
      <c r="A343" s="74"/>
      <c r="B343" s="69"/>
      <c r="C343" s="75"/>
      <c r="D343" s="68"/>
      <c r="E343" s="68"/>
      <c r="F343" s="67"/>
      <c r="G343" s="67"/>
      <c r="H343" s="67"/>
      <c r="I343" s="67"/>
      <c r="J343" s="70"/>
      <c r="K343" s="71"/>
      <c r="L343" s="72"/>
      <c r="M343" s="72"/>
      <c r="N343" s="72"/>
      <c r="O343" s="72"/>
      <c r="P343" s="72"/>
      <c r="Q343" s="72"/>
      <c r="R343" s="72"/>
      <c r="S343" s="73"/>
      <c r="U343" s="125" t="str">
        <f>IF(W343,VLOOKUP(MIN(X343:AO343),'Data Validation (hidden)'!$B$2:$C$20,2,FALSE),IF(COUNTA(B343:S343)&gt;0,"'Scheme Name' missing but values entered in other columns",""))</f>
        <v/>
      </c>
      <c r="W343" s="126" t="b">
        <f t="shared" si="187"/>
        <v>0</v>
      </c>
      <c r="X343" s="127">
        <f t="shared" si="188"/>
        <v>1</v>
      </c>
      <c r="Y343" s="127">
        <f t="shared" si="189"/>
        <v>2</v>
      </c>
      <c r="Z343" s="127">
        <f t="shared" si="190"/>
        <v>3</v>
      </c>
      <c r="AA343" s="127">
        <f t="shared" si="191"/>
        <v>4</v>
      </c>
      <c r="AB343" s="127">
        <f t="shared" si="192"/>
        <v>5</v>
      </c>
      <c r="AC343" s="127" t="str">
        <f t="shared" si="193"/>
        <v/>
      </c>
      <c r="AD343" s="127" t="str">
        <f t="shared" si="194"/>
        <v/>
      </c>
      <c r="AE343" s="127" t="str">
        <f t="shared" si="195"/>
        <v/>
      </c>
      <c r="AF343" s="127" t="str">
        <f t="shared" si="196"/>
        <v/>
      </c>
      <c r="AG343" s="127">
        <f t="shared" si="197"/>
        <v>10</v>
      </c>
      <c r="AH343" s="127">
        <f t="shared" si="198"/>
        <v>11</v>
      </c>
      <c r="AI343" s="127">
        <f t="shared" si="199"/>
        <v>12</v>
      </c>
      <c r="AJ343" s="127">
        <f t="shared" si="200"/>
        <v>13</v>
      </c>
      <c r="AK343" s="127">
        <f t="shared" si="201"/>
        <v>14</v>
      </c>
      <c r="AL343" s="127">
        <f t="shared" si="202"/>
        <v>15</v>
      </c>
      <c r="AM343" s="127">
        <f t="shared" si="203"/>
        <v>16</v>
      </c>
      <c r="AN343" s="128" t="str">
        <f t="shared" si="204"/>
        <v/>
      </c>
      <c r="AO343" s="127">
        <f t="shared" ca="1" si="205"/>
        <v>17</v>
      </c>
      <c r="AP343" s="127" t="b">
        <f t="shared" ca="1" si="206"/>
        <v>1</v>
      </c>
      <c r="AQ343" s="127" t="b">
        <f t="shared" ca="1" si="207"/>
        <v>1</v>
      </c>
      <c r="AR343" s="127" t="b">
        <f t="shared" si="208"/>
        <v>0</v>
      </c>
      <c r="AS343" s="127" t="b">
        <f t="shared" si="209"/>
        <v>0</v>
      </c>
      <c r="AT343" s="127" t="b">
        <f t="shared" ca="1" si="210"/>
        <v>1</v>
      </c>
      <c r="AU343" s="127" t="b">
        <f t="shared" ca="1" si="211"/>
        <v>1</v>
      </c>
      <c r="AV343" s="127" t="b">
        <f t="shared" ca="1" si="212"/>
        <v>1</v>
      </c>
      <c r="AW343" s="127" t="b">
        <f t="shared" ca="1" si="213"/>
        <v>1</v>
      </c>
      <c r="AX343" s="127" t="b">
        <f t="shared" ca="1" si="214"/>
        <v>1</v>
      </c>
      <c r="AY343" s="127" t="b">
        <f t="shared" ca="1" si="215"/>
        <v>1</v>
      </c>
      <c r="AZ343" s="127" t="b">
        <f t="shared" ca="1" si="216"/>
        <v>1</v>
      </c>
      <c r="BA343" s="127" t="b">
        <f t="shared" ca="1" si="217"/>
        <v>1</v>
      </c>
      <c r="BB343" s="127" t="b">
        <f t="shared" ca="1" si="218"/>
        <v>1</v>
      </c>
      <c r="BC343" s="127" t="b">
        <f t="shared" ca="1" si="219"/>
        <v>1</v>
      </c>
      <c r="BD343" s="127" t="b">
        <f t="shared" ca="1" si="220"/>
        <v>1</v>
      </c>
      <c r="BE343" s="127" t="b">
        <f t="shared" ca="1" si="221"/>
        <v>1</v>
      </c>
      <c r="BF343" s="127" t="b">
        <f t="shared" ca="1" si="222"/>
        <v>1</v>
      </c>
      <c r="BG343" s="129" t="b">
        <f t="shared" si="223"/>
        <v>0</v>
      </c>
    </row>
    <row r="344" spans="1:59" ht="24.95" customHeight="1" x14ac:dyDescent="0.2">
      <c r="A344" s="74"/>
      <c r="B344" s="69"/>
      <c r="C344" s="75"/>
      <c r="D344" s="68"/>
      <c r="E344" s="68"/>
      <c r="F344" s="67"/>
      <c r="G344" s="67"/>
      <c r="H344" s="67"/>
      <c r="I344" s="67"/>
      <c r="J344" s="70"/>
      <c r="K344" s="71"/>
      <c r="L344" s="72"/>
      <c r="M344" s="72"/>
      <c r="N344" s="72"/>
      <c r="O344" s="72"/>
      <c r="P344" s="72"/>
      <c r="Q344" s="72"/>
      <c r="R344" s="72"/>
      <c r="S344" s="73"/>
      <c r="U344" s="125" t="str">
        <f>IF(W344,VLOOKUP(MIN(X344:AO344),'Data Validation (hidden)'!$B$2:$C$20,2,FALSE),IF(COUNTA(B344:S344)&gt;0,"'Scheme Name' missing but values entered in other columns",""))</f>
        <v/>
      </c>
      <c r="W344" s="126" t="b">
        <f t="shared" si="187"/>
        <v>0</v>
      </c>
      <c r="X344" s="127">
        <f t="shared" si="188"/>
        <v>1</v>
      </c>
      <c r="Y344" s="127">
        <f t="shared" si="189"/>
        <v>2</v>
      </c>
      <c r="Z344" s="127">
        <f t="shared" si="190"/>
        <v>3</v>
      </c>
      <c r="AA344" s="127">
        <f t="shared" si="191"/>
        <v>4</v>
      </c>
      <c r="AB344" s="127">
        <f t="shared" si="192"/>
        <v>5</v>
      </c>
      <c r="AC344" s="127" t="str">
        <f t="shared" si="193"/>
        <v/>
      </c>
      <c r="AD344" s="127" t="str">
        <f t="shared" si="194"/>
        <v/>
      </c>
      <c r="AE344" s="127" t="str">
        <f t="shared" si="195"/>
        <v/>
      </c>
      <c r="AF344" s="127" t="str">
        <f t="shared" si="196"/>
        <v/>
      </c>
      <c r="AG344" s="127">
        <f t="shared" si="197"/>
        <v>10</v>
      </c>
      <c r="AH344" s="127">
        <f t="shared" si="198"/>
        <v>11</v>
      </c>
      <c r="AI344" s="127">
        <f t="shared" si="199"/>
        <v>12</v>
      </c>
      <c r="AJ344" s="127">
        <f t="shared" si="200"/>
        <v>13</v>
      </c>
      <c r="AK344" s="127">
        <f t="shared" si="201"/>
        <v>14</v>
      </c>
      <c r="AL344" s="127">
        <f t="shared" si="202"/>
        <v>15</v>
      </c>
      <c r="AM344" s="127">
        <f t="shared" si="203"/>
        <v>16</v>
      </c>
      <c r="AN344" s="128" t="str">
        <f t="shared" si="204"/>
        <v/>
      </c>
      <c r="AO344" s="127">
        <f t="shared" ca="1" si="205"/>
        <v>17</v>
      </c>
      <c r="AP344" s="127" t="b">
        <f t="shared" ca="1" si="206"/>
        <v>1</v>
      </c>
      <c r="AQ344" s="127" t="b">
        <f t="shared" ca="1" si="207"/>
        <v>1</v>
      </c>
      <c r="AR344" s="127" t="b">
        <f t="shared" si="208"/>
        <v>0</v>
      </c>
      <c r="AS344" s="127" t="b">
        <f t="shared" si="209"/>
        <v>0</v>
      </c>
      <c r="AT344" s="127" t="b">
        <f t="shared" ca="1" si="210"/>
        <v>1</v>
      </c>
      <c r="AU344" s="127" t="b">
        <f t="shared" ca="1" si="211"/>
        <v>1</v>
      </c>
      <c r="AV344" s="127" t="b">
        <f t="shared" ca="1" si="212"/>
        <v>1</v>
      </c>
      <c r="AW344" s="127" t="b">
        <f t="shared" ca="1" si="213"/>
        <v>1</v>
      </c>
      <c r="AX344" s="127" t="b">
        <f t="shared" ca="1" si="214"/>
        <v>1</v>
      </c>
      <c r="AY344" s="127" t="b">
        <f t="shared" ca="1" si="215"/>
        <v>1</v>
      </c>
      <c r="AZ344" s="127" t="b">
        <f t="shared" ca="1" si="216"/>
        <v>1</v>
      </c>
      <c r="BA344" s="127" t="b">
        <f t="shared" ca="1" si="217"/>
        <v>1</v>
      </c>
      <c r="BB344" s="127" t="b">
        <f t="shared" ca="1" si="218"/>
        <v>1</v>
      </c>
      <c r="BC344" s="127" t="b">
        <f t="shared" ca="1" si="219"/>
        <v>1</v>
      </c>
      <c r="BD344" s="127" t="b">
        <f t="shared" ca="1" si="220"/>
        <v>1</v>
      </c>
      <c r="BE344" s="127" t="b">
        <f t="shared" ca="1" si="221"/>
        <v>1</v>
      </c>
      <c r="BF344" s="127" t="b">
        <f t="shared" ca="1" si="222"/>
        <v>1</v>
      </c>
      <c r="BG344" s="129" t="b">
        <f t="shared" si="223"/>
        <v>0</v>
      </c>
    </row>
    <row r="345" spans="1:59" ht="24.95" customHeight="1" x14ac:dyDescent="0.2">
      <c r="A345" s="74"/>
      <c r="B345" s="69"/>
      <c r="C345" s="75"/>
      <c r="D345" s="68"/>
      <c r="E345" s="68"/>
      <c r="F345" s="67"/>
      <c r="G345" s="67"/>
      <c r="H345" s="67"/>
      <c r="I345" s="67"/>
      <c r="J345" s="70"/>
      <c r="K345" s="71"/>
      <c r="L345" s="72"/>
      <c r="M345" s="72"/>
      <c r="N345" s="72"/>
      <c r="O345" s="72"/>
      <c r="P345" s="72"/>
      <c r="Q345" s="72"/>
      <c r="R345" s="72"/>
      <c r="S345" s="73"/>
      <c r="U345" s="125" t="str">
        <f>IF(W345,VLOOKUP(MIN(X345:AO345),'Data Validation (hidden)'!$B$2:$C$20,2,FALSE),IF(COUNTA(B345:S345)&gt;0,"'Scheme Name' missing but values entered in other columns",""))</f>
        <v/>
      </c>
      <c r="W345" s="126" t="b">
        <f t="shared" si="187"/>
        <v>0</v>
      </c>
      <c r="X345" s="127">
        <f t="shared" si="188"/>
        <v>1</v>
      </c>
      <c r="Y345" s="127">
        <f t="shared" si="189"/>
        <v>2</v>
      </c>
      <c r="Z345" s="127">
        <f t="shared" si="190"/>
        <v>3</v>
      </c>
      <c r="AA345" s="127">
        <f t="shared" si="191"/>
        <v>4</v>
      </c>
      <c r="AB345" s="127">
        <f t="shared" si="192"/>
        <v>5</v>
      </c>
      <c r="AC345" s="127" t="str">
        <f t="shared" si="193"/>
        <v/>
      </c>
      <c r="AD345" s="127" t="str">
        <f t="shared" si="194"/>
        <v/>
      </c>
      <c r="AE345" s="127" t="str">
        <f t="shared" si="195"/>
        <v/>
      </c>
      <c r="AF345" s="127" t="str">
        <f t="shared" si="196"/>
        <v/>
      </c>
      <c r="AG345" s="127">
        <f t="shared" si="197"/>
        <v>10</v>
      </c>
      <c r="AH345" s="127">
        <f t="shared" si="198"/>
        <v>11</v>
      </c>
      <c r="AI345" s="127">
        <f t="shared" si="199"/>
        <v>12</v>
      </c>
      <c r="AJ345" s="127">
        <f t="shared" si="200"/>
        <v>13</v>
      </c>
      <c r="AK345" s="127">
        <f t="shared" si="201"/>
        <v>14</v>
      </c>
      <c r="AL345" s="127">
        <f t="shared" si="202"/>
        <v>15</v>
      </c>
      <c r="AM345" s="127">
        <f t="shared" si="203"/>
        <v>16</v>
      </c>
      <c r="AN345" s="128" t="str">
        <f t="shared" si="204"/>
        <v/>
      </c>
      <c r="AO345" s="127">
        <f t="shared" ca="1" si="205"/>
        <v>17</v>
      </c>
      <c r="AP345" s="127" t="b">
        <f t="shared" ca="1" si="206"/>
        <v>1</v>
      </c>
      <c r="AQ345" s="127" t="b">
        <f t="shared" ca="1" si="207"/>
        <v>1</v>
      </c>
      <c r="AR345" s="127" t="b">
        <f t="shared" si="208"/>
        <v>0</v>
      </c>
      <c r="AS345" s="127" t="b">
        <f t="shared" si="209"/>
        <v>0</v>
      </c>
      <c r="AT345" s="127" t="b">
        <f t="shared" ca="1" si="210"/>
        <v>1</v>
      </c>
      <c r="AU345" s="127" t="b">
        <f t="shared" ca="1" si="211"/>
        <v>1</v>
      </c>
      <c r="AV345" s="127" t="b">
        <f t="shared" ca="1" si="212"/>
        <v>1</v>
      </c>
      <c r="AW345" s="127" t="b">
        <f t="shared" ca="1" si="213"/>
        <v>1</v>
      </c>
      <c r="AX345" s="127" t="b">
        <f t="shared" ca="1" si="214"/>
        <v>1</v>
      </c>
      <c r="AY345" s="127" t="b">
        <f t="shared" ca="1" si="215"/>
        <v>1</v>
      </c>
      <c r="AZ345" s="127" t="b">
        <f t="shared" ca="1" si="216"/>
        <v>1</v>
      </c>
      <c r="BA345" s="127" t="b">
        <f t="shared" ca="1" si="217"/>
        <v>1</v>
      </c>
      <c r="BB345" s="127" t="b">
        <f t="shared" ca="1" si="218"/>
        <v>1</v>
      </c>
      <c r="BC345" s="127" t="b">
        <f t="shared" ca="1" si="219"/>
        <v>1</v>
      </c>
      <c r="BD345" s="127" t="b">
        <f t="shared" ca="1" si="220"/>
        <v>1</v>
      </c>
      <c r="BE345" s="127" t="b">
        <f t="shared" ca="1" si="221"/>
        <v>1</v>
      </c>
      <c r="BF345" s="127" t="b">
        <f t="shared" ca="1" si="222"/>
        <v>1</v>
      </c>
      <c r="BG345" s="129" t="b">
        <f t="shared" si="223"/>
        <v>0</v>
      </c>
    </row>
    <row r="346" spans="1:59" ht="24.95" customHeight="1" x14ac:dyDescent="0.2">
      <c r="A346" s="74"/>
      <c r="B346" s="69"/>
      <c r="C346" s="75"/>
      <c r="D346" s="68"/>
      <c r="E346" s="68"/>
      <c r="F346" s="67"/>
      <c r="G346" s="67"/>
      <c r="H346" s="67"/>
      <c r="I346" s="67"/>
      <c r="J346" s="70"/>
      <c r="K346" s="71"/>
      <c r="L346" s="72"/>
      <c r="M346" s="72"/>
      <c r="N346" s="72"/>
      <c r="O346" s="72"/>
      <c r="P346" s="72"/>
      <c r="Q346" s="72"/>
      <c r="R346" s="72"/>
      <c r="S346" s="73"/>
      <c r="U346" s="125" t="str">
        <f>IF(W346,VLOOKUP(MIN(X346:AO346),'Data Validation (hidden)'!$B$2:$C$20,2,FALSE),IF(COUNTA(B346:S346)&gt;0,"'Scheme Name' missing but values entered in other columns",""))</f>
        <v/>
      </c>
      <c r="W346" s="126" t="b">
        <f t="shared" si="187"/>
        <v>0</v>
      </c>
      <c r="X346" s="127">
        <f t="shared" si="188"/>
        <v>1</v>
      </c>
      <c r="Y346" s="127">
        <f t="shared" si="189"/>
        <v>2</v>
      </c>
      <c r="Z346" s="127">
        <f t="shared" si="190"/>
        <v>3</v>
      </c>
      <c r="AA346" s="127">
        <f t="shared" si="191"/>
        <v>4</v>
      </c>
      <c r="AB346" s="127">
        <f t="shared" si="192"/>
        <v>5</v>
      </c>
      <c r="AC346" s="127" t="str">
        <f t="shared" si="193"/>
        <v/>
      </c>
      <c r="AD346" s="127" t="str">
        <f t="shared" si="194"/>
        <v/>
      </c>
      <c r="AE346" s="127" t="str">
        <f t="shared" si="195"/>
        <v/>
      </c>
      <c r="AF346" s="127" t="str">
        <f t="shared" si="196"/>
        <v/>
      </c>
      <c r="AG346" s="127">
        <f t="shared" si="197"/>
        <v>10</v>
      </c>
      <c r="AH346" s="127">
        <f t="shared" si="198"/>
        <v>11</v>
      </c>
      <c r="AI346" s="127">
        <f t="shared" si="199"/>
        <v>12</v>
      </c>
      <c r="AJ346" s="127">
        <f t="shared" si="200"/>
        <v>13</v>
      </c>
      <c r="AK346" s="127">
        <f t="shared" si="201"/>
        <v>14</v>
      </c>
      <c r="AL346" s="127">
        <f t="shared" si="202"/>
        <v>15</v>
      </c>
      <c r="AM346" s="127">
        <f t="shared" si="203"/>
        <v>16</v>
      </c>
      <c r="AN346" s="128" t="str">
        <f t="shared" si="204"/>
        <v/>
      </c>
      <c r="AO346" s="127">
        <f t="shared" ca="1" si="205"/>
        <v>17</v>
      </c>
      <c r="AP346" s="127" t="b">
        <f t="shared" ca="1" si="206"/>
        <v>1</v>
      </c>
      <c r="AQ346" s="127" t="b">
        <f t="shared" ca="1" si="207"/>
        <v>1</v>
      </c>
      <c r="AR346" s="127" t="b">
        <f t="shared" si="208"/>
        <v>0</v>
      </c>
      <c r="AS346" s="127" t="b">
        <f t="shared" si="209"/>
        <v>0</v>
      </c>
      <c r="AT346" s="127" t="b">
        <f t="shared" ca="1" si="210"/>
        <v>1</v>
      </c>
      <c r="AU346" s="127" t="b">
        <f t="shared" ca="1" si="211"/>
        <v>1</v>
      </c>
      <c r="AV346" s="127" t="b">
        <f t="shared" ca="1" si="212"/>
        <v>1</v>
      </c>
      <c r="AW346" s="127" t="b">
        <f t="shared" ca="1" si="213"/>
        <v>1</v>
      </c>
      <c r="AX346" s="127" t="b">
        <f t="shared" ca="1" si="214"/>
        <v>1</v>
      </c>
      <c r="AY346" s="127" t="b">
        <f t="shared" ca="1" si="215"/>
        <v>1</v>
      </c>
      <c r="AZ346" s="127" t="b">
        <f t="shared" ca="1" si="216"/>
        <v>1</v>
      </c>
      <c r="BA346" s="127" t="b">
        <f t="shared" ca="1" si="217"/>
        <v>1</v>
      </c>
      <c r="BB346" s="127" t="b">
        <f t="shared" ca="1" si="218"/>
        <v>1</v>
      </c>
      <c r="BC346" s="127" t="b">
        <f t="shared" ca="1" si="219"/>
        <v>1</v>
      </c>
      <c r="BD346" s="127" t="b">
        <f t="shared" ca="1" si="220"/>
        <v>1</v>
      </c>
      <c r="BE346" s="127" t="b">
        <f t="shared" ca="1" si="221"/>
        <v>1</v>
      </c>
      <c r="BF346" s="127" t="b">
        <f t="shared" ca="1" si="222"/>
        <v>1</v>
      </c>
      <c r="BG346" s="129" t="b">
        <f t="shared" si="223"/>
        <v>0</v>
      </c>
    </row>
    <row r="347" spans="1:59" ht="24.95" customHeight="1" x14ac:dyDescent="0.2">
      <c r="A347" s="74"/>
      <c r="B347" s="69"/>
      <c r="C347" s="75"/>
      <c r="D347" s="68"/>
      <c r="E347" s="68"/>
      <c r="F347" s="67"/>
      <c r="G347" s="67"/>
      <c r="H347" s="67"/>
      <c r="I347" s="67"/>
      <c r="J347" s="70"/>
      <c r="K347" s="71"/>
      <c r="L347" s="72"/>
      <c r="M347" s="72"/>
      <c r="N347" s="72"/>
      <c r="O347" s="72"/>
      <c r="P347" s="72"/>
      <c r="Q347" s="72"/>
      <c r="R347" s="72"/>
      <c r="S347" s="73"/>
      <c r="U347" s="125" t="str">
        <f>IF(W347,VLOOKUP(MIN(X347:AO347),'Data Validation (hidden)'!$B$2:$C$20,2,FALSE),IF(COUNTA(B347:S347)&gt;0,"'Scheme Name' missing but values entered in other columns",""))</f>
        <v/>
      </c>
      <c r="W347" s="126" t="b">
        <f t="shared" si="187"/>
        <v>0</v>
      </c>
      <c r="X347" s="127">
        <f t="shared" si="188"/>
        <v>1</v>
      </c>
      <c r="Y347" s="127">
        <f t="shared" si="189"/>
        <v>2</v>
      </c>
      <c r="Z347" s="127">
        <f t="shared" si="190"/>
        <v>3</v>
      </c>
      <c r="AA347" s="127">
        <f t="shared" si="191"/>
        <v>4</v>
      </c>
      <c r="AB347" s="127">
        <f t="shared" si="192"/>
        <v>5</v>
      </c>
      <c r="AC347" s="127" t="str">
        <f t="shared" si="193"/>
        <v/>
      </c>
      <c r="AD347" s="127" t="str">
        <f t="shared" si="194"/>
        <v/>
      </c>
      <c r="AE347" s="127" t="str">
        <f t="shared" si="195"/>
        <v/>
      </c>
      <c r="AF347" s="127" t="str">
        <f t="shared" si="196"/>
        <v/>
      </c>
      <c r="AG347" s="127">
        <f t="shared" si="197"/>
        <v>10</v>
      </c>
      <c r="AH347" s="127">
        <f t="shared" si="198"/>
        <v>11</v>
      </c>
      <c r="AI347" s="127">
        <f t="shared" si="199"/>
        <v>12</v>
      </c>
      <c r="AJ347" s="127">
        <f t="shared" si="200"/>
        <v>13</v>
      </c>
      <c r="AK347" s="127">
        <f t="shared" si="201"/>
        <v>14</v>
      </c>
      <c r="AL347" s="127">
        <f t="shared" si="202"/>
        <v>15</v>
      </c>
      <c r="AM347" s="127">
        <f t="shared" si="203"/>
        <v>16</v>
      </c>
      <c r="AN347" s="128" t="str">
        <f t="shared" si="204"/>
        <v/>
      </c>
      <c r="AO347" s="127">
        <f t="shared" ca="1" si="205"/>
        <v>17</v>
      </c>
      <c r="AP347" s="127" t="b">
        <f t="shared" ca="1" si="206"/>
        <v>1</v>
      </c>
      <c r="AQ347" s="127" t="b">
        <f t="shared" ca="1" si="207"/>
        <v>1</v>
      </c>
      <c r="AR347" s="127" t="b">
        <f t="shared" si="208"/>
        <v>0</v>
      </c>
      <c r="AS347" s="127" t="b">
        <f t="shared" si="209"/>
        <v>0</v>
      </c>
      <c r="AT347" s="127" t="b">
        <f t="shared" ca="1" si="210"/>
        <v>1</v>
      </c>
      <c r="AU347" s="127" t="b">
        <f t="shared" ca="1" si="211"/>
        <v>1</v>
      </c>
      <c r="AV347" s="127" t="b">
        <f t="shared" ca="1" si="212"/>
        <v>1</v>
      </c>
      <c r="AW347" s="127" t="b">
        <f t="shared" ca="1" si="213"/>
        <v>1</v>
      </c>
      <c r="AX347" s="127" t="b">
        <f t="shared" ca="1" si="214"/>
        <v>1</v>
      </c>
      <c r="AY347" s="127" t="b">
        <f t="shared" ca="1" si="215"/>
        <v>1</v>
      </c>
      <c r="AZ347" s="127" t="b">
        <f t="shared" ca="1" si="216"/>
        <v>1</v>
      </c>
      <c r="BA347" s="127" t="b">
        <f t="shared" ca="1" si="217"/>
        <v>1</v>
      </c>
      <c r="BB347" s="127" t="b">
        <f t="shared" ca="1" si="218"/>
        <v>1</v>
      </c>
      <c r="BC347" s="127" t="b">
        <f t="shared" ca="1" si="219"/>
        <v>1</v>
      </c>
      <c r="BD347" s="127" t="b">
        <f t="shared" ca="1" si="220"/>
        <v>1</v>
      </c>
      <c r="BE347" s="127" t="b">
        <f t="shared" ca="1" si="221"/>
        <v>1</v>
      </c>
      <c r="BF347" s="127" t="b">
        <f t="shared" ca="1" si="222"/>
        <v>1</v>
      </c>
      <c r="BG347" s="129" t="b">
        <f t="shared" si="223"/>
        <v>0</v>
      </c>
    </row>
    <row r="348" spans="1:59" ht="24.95" customHeight="1" x14ac:dyDescent="0.2">
      <c r="A348" s="74"/>
      <c r="B348" s="69"/>
      <c r="C348" s="75"/>
      <c r="D348" s="68"/>
      <c r="E348" s="68"/>
      <c r="F348" s="67"/>
      <c r="G348" s="67"/>
      <c r="H348" s="67"/>
      <c r="I348" s="67"/>
      <c r="J348" s="70"/>
      <c r="K348" s="71"/>
      <c r="L348" s="72"/>
      <c r="M348" s="72"/>
      <c r="N348" s="72"/>
      <c r="O348" s="72"/>
      <c r="P348" s="72"/>
      <c r="Q348" s="72"/>
      <c r="R348" s="72"/>
      <c r="S348" s="73"/>
      <c r="U348" s="125" t="str">
        <f>IF(W348,VLOOKUP(MIN(X348:AO348),'Data Validation (hidden)'!$B$2:$C$20,2,FALSE),IF(COUNTA(B348:S348)&gt;0,"'Scheme Name' missing but values entered in other columns",""))</f>
        <v/>
      </c>
      <c r="W348" s="126" t="b">
        <f t="shared" si="187"/>
        <v>0</v>
      </c>
      <c r="X348" s="127">
        <f t="shared" si="188"/>
        <v>1</v>
      </c>
      <c r="Y348" s="127">
        <f t="shared" si="189"/>
        <v>2</v>
      </c>
      <c r="Z348" s="127">
        <f t="shared" si="190"/>
        <v>3</v>
      </c>
      <c r="AA348" s="127">
        <f t="shared" si="191"/>
        <v>4</v>
      </c>
      <c r="AB348" s="127">
        <f t="shared" si="192"/>
        <v>5</v>
      </c>
      <c r="AC348" s="127" t="str">
        <f t="shared" si="193"/>
        <v/>
      </c>
      <c r="AD348" s="127" t="str">
        <f t="shared" si="194"/>
        <v/>
      </c>
      <c r="AE348" s="127" t="str">
        <f t="shared" si="195"/>
        <v/>
      </c>
      <c r="AF348" s="127" t="str">
        <f t="shared" si="196"/>
        <v/>
      </c>
      <c r="AG348" s="127">
        <f t="shared" si="197"/>
        <v>10</v>
      </c>
      <c r="AH348" s="127">
        <f t="shared" si="198"/>
        <v>11</v>
      </c>
      <c r="AI348" s="127">
        <f t="shared" si="199"/>
        <v>12</v>
      </c>
      <c r="AJ348" s="127">
        <f t="shared" si="200"/>
        <v>13</v>
      </c>
      <c r="AK348" s="127">
        <f t="shared" si="201"/>
        <v>14</v>
      </c>
      <c r="AL348" s="127">
        <f t="shared" si="202"/>
        <v>15</v>
      </c>
      <c r="AM348" s="127">
        <f t="shared" si="203"/>
        <v>16</v>
      </c>
      <c r="AN348" s="128" t="str">
        <f t="shared" si="204"/>
        <v/>
      </c>
      <c r="AO348" s="127">
        <f t="shared" ca="1" si="205"/>
        <v>17</v>
      </c>
      <c r="AP348" s="127" t="b">
        <f t="shared" ca="1" si="206"/>
        <v>1</v>
      </c>
      <c r="AQ348" s="127" t="b">
        <f t="shared" ca="1" si="207"/>
        <v>1</v>
      </c>
      <c r="AR348" s="127" t="b">
        <f t="shared" si="208"/>
        <v>0</v>
      </c>
      <c r="AS348" s="127" t="b">
        <f t="shared" si="209"/>
        <v>0</v>
      </c>
      <c r="AT348" s="127" t="b">
        <f t="shared" ca="1" si="210"/>
        <v>1</v>
      </c>
      <c r="AU348" s="127" t="b">
        <f t="shared" ca="1" si="211"/>
        <v>1</v>
      </c>
      <c r="AV348" s="127" t="b">
        <f t="shared" ca="1" si="212"/>
        <v>1</v>
      </c>
      <c r="AW348" s="127" t="b">
        <f t="shared" ca="1" si="213"/>
        <v>1</v>
      </c>
      <c r="AX348" s="127" t="b">
        <f t="shared" ca="1" si="214"/>
        <v>1</v>
      </c>
      <c r="AY348" s="127" t="b">
        <f t="shared" ca="1" si="215"/>
        <v>1</v>
      </c>
      <c r="AZ348" s="127" t="b">
        <f t="shared" ca="1" si="216"/>
        <v>1</v>
      </c>
      <c r="BA348" s="127" t="b">
        <f t="shared" ca="1" si="217"/>
        <v>1</v>
      </c>
      <c r="BB348" s="127" t="b">
        <f t="shared" ca="1" si="218"/>
        <v>1</v>
      </c>
      <c r="BC348" s="127" t="b">
        <f t="shared" ca="1" si="219"/>
        <v>1</v>
      </c>
      <c r="BD348" s="127" t="b">
        <f t="shared" ca="1" si="220"/>
        <v>1</v>
      </c>
      <c r="BE348" s="127" t="b">
        <f t="shared" ca="1" si="221"/>
        <v>1</v>
      </c>
      <c r="BF348" s="127" t="b">
        <f t="shared" ca="1" si="222"/>
        <v>1</v>
      </c>
      <c r="BG348" s="129" t="b">
        <f t="shared" si="223"/>
        <v>0</v>
      </c>
    </row>
    <row r="349" spans="1:59" ht="24.95" customHeight="1" x14ac:dyDescent="0.2">
      <c r="A349" s="74"/>
      <c r="B349" s="69"/>
      <c r="C349" s="75"/>
      <c r="D349" s="68"/>
      <c r="E349" s="68"/>
      <c r="F349" s="67"/>
      <c r="G349" s="67"/>
      <c r="H349" s="67"/>
      <c r="I349" s="67"/>
      <c r="J349" s="70"/>
      <c r="K349" s="71"/>
      <c r="L349" s="72"/>
      <c r="M349" s="72"/>
      <c r="N349" s="72"/>
      <c r="O349" s="72"/>
      <c r="P349" s="72"/>
      <c r="Q349" s="72"/>
      <c r="R349" s="72"/>
      <c r="S349" s="73"/>
      <c r="U349" s="125" t="str">
        <f>IF(W349,VLOOKUP(MIN(X349:AO349),'Data Validation (hidden)'!$B$2:$C$20,2,FALSE),IF(COUNTA(B349:S349)&gt;0,"'Scheme Name' missing but values entered in other columns",""))</f>
        <v/>
      </c>
      <c r="W349" s="126" t="b">
        <f t="shared" si="187"/>
        <v>0</v>
      </c>
      <c r="X349" s="127">
        <f t="shared" si="188"/>
        <v>1</v>
      </c>
      <c r="Y349" s="127">
        <f t="shared" si="189"/>
        <v>2</v>
      </c>
      <c r="Z349" s="127">
        <f t="shared" si="190"/>
        <v>3</v>
      </c>
      <c r="AA349" s="127">
        <f t="shared" si="191"/>
        <v>4</v>
      </c>
      <c r="AB349" s="127">
        <f t="shared" si="192"/>
        <v>5</v>
      </c>
      <c r="AC349" s="127" t="str">
        <f t="shared" si="193"/>
        <v/>
      </c>
      <c r="AD349" s="127" t="str">
        <f t="shared" si="194"/>
        <v/>
      </c>
      <c r="AE349" s="127" t="str">
        <f t="shared" si="195"/>
        <v/>
      </c>
      <c r="AF349" s="127" t="str">
        <f t="shared" si="196"/>
        <v/>
      </c>
      <c r="AG349" s="127">
        <f t="shared" si="197"/>
        <v>10</v>
      </c>
      <c r="AH349" s="127">
        <f t="shared" si="198"/>
        <v>11</v>
      </c>
      <c r="AI349" s="127">
        <f t="shared" si="199"/>
        <v>12</v>
      </c>
      <c r="AJ349" s="127">
        <f t="shared" si="200"/>
        <v>13</v>
      </c>
      <c r="AK349" s="127">
        <f t="shared" si="201"/>
        <v>14</v>
      </c>
      <c r="AL349" s="127">
        <f t="shared" si="202"/>
        <v>15</v>
      </c>
      <c r="AM349" s="127">
        <f t="shared" si="203"/>
        <v>16</v>
      </c>
      <c r="AN349" s="128" t="str">
        <f t="shared" si="204"/>
        <v/>
      </c>
      <c r="AO349" s="127">
        <f t="shared" ca="1" si="205"/>
        <v>17</v>
      </c>
      <c r="AP349" s="127" t="b">
        <f t="shared" ca="1" si="206"/>
        <v>1</v>
      </c>
      <c r="AQ349" s="127" t="b">
        <f t="shared" ca="1" si="207"/>
        <v>1</v>
      </c>
      <c r="AR349" s="127" t="b">
        <f t="shared" si="208"/>
        <v>0</v>
      </c>
      <c r="AS349" s="127" t="b">
        <f t="shared" si="209"/>
        <v>0</v>
      </c>
      <c r="AT349" s="127" t="b">
        <f t="shared" ca="1" si="210"/>
        <v>1</v>
      </c>
      <c r="AU349" s="127" t="b">
        <f t="shared" ca="1" si="211"/>
        <v>1</v>
      </c>
      <c r="AV349" s="127" t="b">
        <f t="shared" ca="1" si="212"/>
        <v>1</v>
      </c>
      <c r="AW349" s="127" t="b">
        <f t="shared" ca="1" si="213"/>
        <v>1</v>
      </c>
      <c r="AX349" s="127" t="b">
        <f t="shared" ca="1" si="214"/>
        <v>1</v>
      </c>
      <c r="AY349" s="127" t="b">
        <f t="shared" ca="1" si="215"/>
        <v>1</v>
      </c>
      <c r="AZ349" s="127" t="b">
        <f t="shared" ca="1" si="216"/>
        <v>1</v>
      </c>
      <c r="BA349" s="127" t="b">
        <f t="shared" ca="1" si="217"/>
        <v>1</v>
      </c>
      <c r="BB349" s="127" t="b">
        <f t="shared" ca="1" si="218"/>
        <v>1</v>
      </c>
      <c r="BC349" s="127" t="b">
        <f t="shared" ca="1" si="219"/>
        <v>1</v>
      </c>
      <c r="BD349" s="127" t="b">
        <f t="shared" ca="1" si="220"/>
        <v>1</v>
      </c>
      <c r="BE349" s="127" t="b">
        <f t="shared" ca="1" si="221"/>
        <v>1</v>
      </c>
      <c r="BF349" s="127" t="b">
        <f t="shared" ca="1" si="222"/>
        <v>1</v>
      </c>
      <c r="BG349" s="129" t="b">
        <f t="shared" si="223"/>
        <v>0</v>
      </c>
    </row>
    <row r="350" spans="1:59" ht="24.95" customHeight="1" x14ac:dyDescent="0.2">
      <c r="A350" s="74"/>
      <c r="B350" s="69"/>
      <c r="C350" s="75"/>
      <c r="D350" s="68"/>
      <c r="E350" s="68"/>
      <c r="F350" s="67"/>
      <c r="G350" s="67"/>
      <c r="H350" s="67"/>
      <c r="I350" s="67"/>
      <c r="J350" s="70"/>
      <c r="K350" s="71"/>
      <c r="L350" s="72"/>
      <c r="M350" s="72"/>
      <c r="N350" s="72"/>
      <c r="O350" s="72"/>
      <c r="P350" s="72"/>
      <c r="Q350" s="72"/>
      <c r="R350" s="72"/>
      <c r="S350" s="73"/>
      <c r="U350" s="125" t="str">
        <f>IF(W350,VLOOKUP(MIN(X350:AO350),'Data Validation (hidden)'!$B$2:$C$20,2,FALSE),IF(COUNTA(B350:S350)&gt;0,"'Scheme Name' missing but values entered in other columns",""))</f>
        <v/>
      </c>
      <c r="W350" s="126" t="b">
        <f t="shared" si="187"/>
        <v>0</v>
      </c>
      <c r="X350" s="127">
        <f t="shared" si="188"/>
        <v>1</v>
      </c>
      <c r="Y350" s="127">
        <f t="shared" si="189"/>
        <v>2</v>
      </c>
      <c r="Z350" s="127">
        <f t="shared" si="190"/>
        <v>3</v>
      </c>
      <c r="AA350" s="127">
        <f t="shared" si="191"/>
        <v>4</v>
      </c>
      <c r="AB350" s="127">
        <f t="shared" si="192"/>
        <v>5</v>
      </c>
      <c r="AC350" s="127" t="str">
        <f t="shared" si="193"/>
        <v/>
      </c>
      <c r="AD350" s="127" t="str">
        <f t="shared" si="194"/>
        <v/>
      </c>
      <c r="AE350" s="127" t="str">
        <f t="shared" si="195"/>
        <v/>
      </c>
      <c r="AF350" s="127" t="str">
        <f t="shared" si="196"/>
        <v/>
      </c>
      <c r="AG350" s="127">
        <f t="shared" si="197"/>
        <v>10</v>
      </c>
      <c r="AH350" s="127">
        <f t="shared" si="198"/>
        <v>11</v>
      </c>
      <c r="AI350" s="127">
        <f t="shared" si="199"/>
        <v>12</v>
      </c>
      <c r="AJ350" s="127">
        <f t="shared" si="200"/>
        <v>13</v>
      </c>
      <c r="AK350" s="127">
        <f t="shared" si="201"/>
        <v>14</v>
      </c>
      <c r="AL350" s="127">
        <f t="shared" si="202"/>
        <v>15</v>
      </c>
      <c r="AM350" s="127">
        <f t="shared" si="203"/>
        <v>16</v>
      </c>
      <c r="AN350" s="128" t="str">
        <f t="shared" si="204"/>
        <v/>
      </c>
      <c r="AO350" s="127">
        <f t="shared" ca="1" si="205"/>
        <v>17</v>
      </c>
      <c r="AP350" s="127" t="b">
        <f t="shared" ca="1" si="206"/>
        <v>1</v>
      </c>
      <c r="AQ350" s="127" t="b">
        <f t="shared" ca="1" si="207"/>
        <v>1</v>
      </c>
      <c r="AR350" s="127" t="b">
        <f t="shared" si="208"/>
        <v>0</v>
      </c>
      <c r="AS350" s="127" t="b">
        <f t="shared" si="209"/>
        <v>0</v>
      </c>
      <c r="AT350" s="127" t="b">
        <f t="shared" ca="1" si="210"/>
        <v>1</v>
      </c>
      <c r="AU350" s="127" t="b">
        <f t="shared" ca="1" si="211"/>
        <v>1</v>
      </c>
      <c r="AV350" s="127" t="b">
        <f t="shared" ca="1" si="212"/>
        <v>1</v>
      </c>
      <c r="AW350" s="127" t="b">
        <f t="shared" ca="1" si="213"/>
        <v>1</v>
      </c>
      <c r="AX350" s="127" t="b">
        <f t="shared" ca="1" si="214"/>
        <v>1</v>
      </c>
      <c r="AY350" s="127" t="b">
        <f t="shared" ca="1" si="215"/>
        <v>1</v>
      </c>
      <c r="AZ350" s="127" t="b">
        <f t="shared" ca="1" si="216"/>
        <v>1</v>
      </c>
      <c r="BA350" s="127" t="b">
        <f t="shared" ca="1" si="217"/>
        <v>1</v>
      </c>
      <c r="BB350" s="127" t="b">
        <f t="shared" ca="1" si="218"/>
        <v>1</v>
      </c>
      <c r="BC350" s="127" t="b">
        <f t="shared" ca="1" si="219"/>
        <v>1</v>
      </c>
      <c r="BD350" s="127" t="b">
        <f t="shared" ca="1" si="220"/>
        <v>1</v>
      </c>
      <c r="BE350" s="127" t="b">
        <f t="shared" ca="1" si="221"/>
        <v>1</v>
      </c>
      <c r="BF350" s="127" t="b">
        <f t="shared" ca="1" si="222"/>
        <v>1</v>
      </c>
      <c r="BG350" s="129" t="b">
        <f t="shared" si="223"/>
        <v>0</v>
      </c>
    </row>
    <row r="351" spans="1:59" ht="24.95" customHeight="1" x14ac:dyDescent="0.2">
      <c r="A351" s="74"/>
      <c r="B351" s="69"/>
      <c r="C351" s="75"/>
      <c r="D351" s="68"/>
      <c r="E351" s="68"/>
      <c r="F351" s="67"/>
      <c r="G351" s="67"/>
      <c r="H351" s="67"/>
      <c r="I351" s="67"/>
      <c r="J351" s="70"/>
      <c r="K351" s="71"/>
      <c r="L351" s="72"/>
      <c r="M351" s="72"/>
      <c r="N351" s="72"/>
      <c r="O351" s="72"/>
      <c r="P351" s="72"/>
      <c r="Q351" s="72"/>
      <c r="R351" s="72"/>
      <c r="S351" s="73"/>
      <c r="U351" s="125" t="str">
        <f>IF(W351,VLOOKUP(MIN(X351:AO351),'Data Validation (hidden)'!$B$2:$C$20,2,FALSE),IF(COUNTA(B351:S351)&gt;0,"'Scheme Name' missing but values entered in other columns",""))</f>
        <v/>
      </c>
      <c r="W351" s="126" t="b">
        <f t="shared" si="187"/>
        <v>0</v>
      </c>
      <c r="X351" s="127">
        <f t="shared" si="188"/>
        <v>1</v>
      </c>
      <c r="Y351" s="127">
        <f t="shared" si="189"/>
        <v>2</v>
      </c>
      <c r="Z351" s="127">
        <f t="shared" si="190"/>
        <v>3</v>
      </c>
      <c r="AA351" s="127">
        <f t="shared" si="191"/>
        <v>4</v>
      </c>
      <c r="AB351" s="127">
        <f t="shared" si="192"/>
        <v>5</v>
      </c>
      <c r="AC351" s="127" t="str">
        <f t="shared" si="193"/>
        <v/>
      </c>
      <c r="AD351" s="127" t="str">
        <f t="shared" si="194"/>
        <v/>
      </c>
      <c r="AE351" s="127" t="str">
        <f t="shared" si="195"/>
        <v/>
      </c>
      <c r="AF351" s="127" t="str">
        <f t="shared" si="196"/>
        <v/>
      </c>
      <c r="AG351" s="127">
        <f t="shared" si="197"/>
        <v>10</v>
      </c>
      <c r="AH351" s="127">
        <f t="shared" si="198"/>
        <v>11</v>
      </c>
      <c r="AI351" s="127">
        <f t="shared" si="199"/>
        <v>12</v>
      </c>
      <c r="AJ351" s="127">
        <f t="shared" si="200"/>
        <v>13</v>
      </c>
      <c r="AK351" s="127">
        <f t="shared" si="201"/>
        <v>14</v>
      </c>
      <c r="AL351" s="127">
        <f t="shared" si="202"/>
        <v>15</v>
      </c>
      <c r="AM351" s="127">
        <f t="shared" si="203"/>
        <v>16</v>
      </c>
      <c r="AN351" s="128" t="str">
        <f t="shared" si="204"/>
        <v/>
      </c>
      <c r="AO351" s="127">
        <f t="shared" ca="1" si="205"/>
        <v>17</v>
      </c>
      <c r="AP351" s="127" t="b">
        <f t="shared" ca="1" si="206"/>
        <v>1</v>
      </c>
      <c r="AQ351" s="127" t="b">
        <f t="shared" ca="1" si="207"/>
        <v>1</v>
      </c>
      <c r="AR351" s="127" t="b">
        <f t="shared" si="208"/>
        <v>0</v>
      </c>
      <c r="AS351" s="127" t="b">
        <f t="shared" si="209"/>
        <v>0</v>
      </c>
      <c r="AT351" s="127" t="b">
        <f t="shared" ca="1" si="210"/>
        <v>1</v>
      </c>
      <c r="AU351" s="127" t="b">
        <f t="shared" ca="1" si="211"/>
        <v>1</v>
      </c>
      <c r="AV351" s="127" t="b">
        <f t="shared" ca="1" si="212"/>
        <v>1</v>
      </c>
      <c r="AW351" s="127" t="b">
        <f t="shared" ca="1" si="213"/>
        <v>1</v>
      </c>
      <c r="AX351" s="127" t="b">
        <f t="shared" ca="1" si="214"/>
        <v>1</v>
      </c>
      <c r="AY351" s="127" t="b">
        <f t="shared" ca="1" si="215"/>
        <v>1</v>
      </c>
      <c r="AZ351" s="127" t="b">
        <f t="shared" ca="1" si="216"/>
        <v>1</v>
      </c>
      <c r="BA351" s="127" t="b">
        <f t="shared" ca="1" si="217"/>
        <v>1</v>
      </c>
      <c r="BB351" s="127" t="b">
        <f t="shared" ca="1" si="218"/>
        <v>1</v>
      </c>
      <c r="BC351" s="127" t="b">
        <f t="shared" ca="1" si="219"/>
        <v>1</v>
      </c>
      <c r="BD351" s="127" t="b">
        <f t="shared" ca="1" si="220"/>
        <v>1</v>
      </c>
      <c r="BE351" s="127" t="b">
        <f t="shared" ca="1" si="221"/>
        <v>1</v>
      </c>
      <c r="BF351" s="127" t="b">
        <f t="shared" ca="1" si="222"/>
        <v>1</v>
      </c>
      <c r="BG351" s="129" t="b">
        <f t="shared" si="223"/>
        <v>0</v>
      </c>
    </row>
    <row r="352" spans="1:59" ht="24.95" customHeight="1" x14ac:dyDescent="0.2">
      <c r="A352" s="74"/>
      <c r="B352" s="69"/>
      <c r="C352" s="75"/>
      <c r="D352" s="68"/>
      <c r="E352" s="68"/>
      <c r="F352" s="67"/>
      <c r="G352" s="67"/>
      <c r="H352" s="67"/>
      <c r="I352" s="67"/>
      <c r="J352" s="70"/>
      <c r="K352" s="71"/>
      <c r="L352" s="72"/>
      <c r="M352" s="72"/>
      <c r="N352" s="72"/>
      <c r="O352" s="72"/>
      <c r="P352" s="72"/>
      <c r="Q352" s="72"/>
      <c r="R352" s="72"/>
      <c r="S352" s="73"/>
      <c r="U352" s="125" t="str">
        <f>IF(W352,VLOOKUP(MIN(X352:AO352),'Data Validation (hidden)'!$B$2:$C$20,2,FALSE),IF(COUNTA(B352:S352)&gt;0,"'Scheme Name' missing but values entered in other columns",""))</f>
        <v/>
      </c>
      <c r="W352" s="126" t="b">
        <f t="shared" si="187"/>
        <v>0</v>
      </c>
      <c r="X352" s="127">
        <f t="shared" si="188"/>
        <v>1</v>
      </c>
      <c r="Y352" s="127">
        <f t="shared" si="189"/>
        <v>2</v>
      </c>
      <c r="Z352" s="127">
        <f t="shared" si="190"/>
        <v>3</v>
      </c>
      <c r="AA352" s="127">
        <f t="shared" si="191"/>
        <v>4</v>
      </c>
      <c r="AB352" s="127">
        <f t="shared" si="192"/>
        <v>5</v>
      </c>
      <c r="AC352" s="127" t="str">
        <f t="shared" si="193"/>
        <v/>
      </c>
      <c r="AD352" s="127" t="str">
        <f t="shared" si="194"/>
        <v/>
      </c>
      <c r="AE352" s="127" t="str">
        <f t="shared" si="195"/>
        <v/>
      </c>
      <c r="AF352" s="127" t="str">
        <f t="shared" si="196"/>
        <v/>
      </c>
      <c r="AG352" s="127">
        <f t="shared" si="197"/>
        <v>10</v>
      </c>
      <c r="AH352" s="127">
        <f t="shared" si="198"/>
        <v>11</v>
      </c>
      <c r="AI352" s="127">
        <f t="shared" si="199"/>
        <v>12</v>
      </c>
      <c r="AJ352" s="127">
        <f t="shared" si="200"/>
        <v>13</v>
      </c>
      <c r="AK352" s="127">
        <f t="shared" si="201"/>
        <v>14</v>
      </c>
      <c r="AL352" s="127">
        <f t="shared" si="202"/>
        <v>15</v>
      </c>
      <c r="AM352" s="127">
        <f t="shared" si="203"/>
        <v>16</v>
      </c>
      <c r="AN352" s="128" t="str">
        <f t="shared" si="204"/>
        <v/>
      </c>
      <c r="AO352" s="127">
        <f t="shared" ca="1" si="205"/>
        <v>17</v>
      </c>
      <c r="AP352" s="127" t="b">
        <f t="shared" ca="1" si="206"/>
        <v>1</v>
      </c>
      <c r="AQ352" s="127" t="b">
        <f t="shared" ca="1" si="207"/>
        <v>1</v>
      </c>
      <c r="AR352" s="127" t="b">
        <f t="shared" si="208"/>
        <v>0</v>
      </c>
      <c r="AS352" s="127" t="b">
        <f t="shared" si="209"/>
        <v>0</v>
      </c>
      <c r="AT352" s="127" t="b">
        <f t="shared" ca="1" si="210"/>
        <v>1</v>
      </c>
      <c r="AU352" s="127" t="b">
        <f t="shared" ca="1" si="211"/>
        <v>1</v>
      </c>
      <c r="AV352" s="127" t="b">
        <f t="shared" ca="1" si="212"/>
        <v>1</v>
      </c>
      <c r="AW352" s="127" t="b">
        <f t="shared" ca="1" si="213"/>
        <v>1</v>
      </c>
      <c r="AX352" s="127" t="b">
        <f t="shared" ca="1" si="214"/>
        <v>1</v>
      </c>
      <c r="AY352" s="127" t="b">
        <f t="shared" ca="1" si="215"/>
        <v>1</v>
      </c>
      <c r="AZ352" s="127" t="b">
        <f t="shared" ca="1" si="216"/>
        <v>1</v>
      </c>
      <c r="BA352" s="127" t="b">
        <f t="shared" ca="1" si="217"/>
        <v>1</v>
      </c>
      <c r="BB352" s="127" t="b">
        <f t="shared" ca="1" si="218"/>
        <v>1</v>
      </c>
      <c r="BC352" s="127" t="b">
        <f t="shared" ca="1" si="219"/>
        <v>1</v>
      </c>
      <c r="BD352" s="127" t="b">
        <f t="shared" ca="1" si="220"/>
        <v>1</v>
      </c>
      <c r="BE352" s="127" t="b">
        <f t="shared" ca="1" si="221"/>
        <v>1</v>
      </c>
      <c r="BF352" s="127" t="b">
        <f t="shared" ca="1" si="222"/>
        <v>1</v>
      </c>
      <c r="BG352" s="129" t="b">
        <f t="shared" si="223"/>
        <v>0</v>
      </c>
    </row>
    <row r="353" spans="1:59" ht="24.95" customHeight="1" x14ac:dyDescent="0.2">
      <c r="A353" s="74"/>
      <c r="B353" s="69"/>
      <c r="C353" s="75"/>
      <c r="D353" s="68"/>
      <c r="E353" s="68"/>
      <c r="F353" s="67"/>
      <c r="G353" s="67"/>
      <c r="H353" s="67"/>
      <c r="I353" s="67"/>
      <c r="J353" s="70"/>
      <c r="K353" s="71"/>
      <c r="L353" s="72"/>
      <c r="M353" s="72"/>
      <c r="N353" s="72"/>
      <c r="O353" s="72"/>
      <c r="P353" s="72"/>
      <c r="Q353" s="72"/>
      <c r="R353" s="72"/>
      <c r="S353" s="73"/>
      <c r="U353" s="125" t="str">
        <f>IF(W353,VLOOKUP(MIN(X353:AO353),'Data Validation (hidden)'!$B$2:$C$20,2,FALSE),IF(COUNTA(B353:S353)&gt;0,"'Scheme Name' missing but values entered in other columns",""))</f>
        <v/>
      </c>
      <c r="W353" s="126" t="b">
        <f t="shared" si="187"/>
        <v>0</v>
      </c>
      <c r="X353" s="127">
        <f t="shared" si="188"/>
        <v>1</v>
      </c>
      <c r="Y353" s="127">
        <f t="shared" si="189"/>
        <v>2</v>
      </c>
      <c r="Z353" s="127">
        <f t="shared" si="190"/>
        <v>3</v>
      </c>
      <c r="AA353" s="127">
        <f t="shared" si="191"/>
        <v>4</v>
      </c>
      <c r="AB353" s="127">
        <f t="shared" si="192"/>
        <v>5</v>
      </c>
      <c r="AC353" s="127" t="str">
        <f t="shared" si="193"/>
        <v/>
      </c>
      <c r="AD353" s="127" t="str">
        <f t="shared" si="194"/>
        <v/>
      </c>
      <c r="AE353" s="127" t="str">
        <f t="shared" si="195"/>
        <v/>
      </c>
      <c r="AF353" s="127" t="str">
        <f t="shared" si="196"/>
        <v/>
      </c>
      <c r="AG353" s="127">
        <f t="shared" si="197"/>
        <v>10</v>
      </c>
      <c r="AH353" s="127">
        <f t="shared" si="198"/>
        <v>11</v>
      </c>
      <c r="AI353" s="127">
        <f t="shared" si="199"/>
        <v>12</v>
      </c>
      <c r="AJ353" s="127">
        <f t="shared" si="200"/>
        <v>13</v>
      </c>
      <c r="AK353" s="127">
        <f t="shared" si="201"/>
        <v>14</v>
      </c>
      <c r="AL353" s="127">
        <f t="shared" si="202"/>
        <v>15</v>
      </c>
      <c r="AM353" s="127">
        <f t="shared" si="203"/>
        <v>16</v>
      </c>
      <c r="AN353" s="128" t="str">
        <f t="shared" si="204"/>
        <v/>
      </c>
      <c r="AO353" s="127">
        <f t="shared" ca="1" si="205"/>
        <v>17</v>
      </c>
      <c r="AP353" s="127" t="b">
        <f t="shared" ca="1" si="206"/>
        <v>1</v>
      </c>
      <c r="AQ353" s="127" t="b">
        <f t="shared" ca="1" si="207"/>
        <v>1</v>
      </c>
      <c r="AR353" s="127" t="b">
        <f t="shared" si="208"/>
        <v>0</v>
      </c>
      <c r="AS353" s="127" t="b">
        <f t="shared" si="209"/>
        <v>0</v>
      </c>
      <c r="AT353" s="127" t="b">
        <f t="shared" ca="1" si="210"/>
        <v>1</v>
      </c>
      <c r="AU353" s="127" t="b">
        <f t="shared" ca="1" si="211"/>
        <v>1</v>
      </c>
      <c r="AV353" s="127" t="b">
        <f t="shared" ca="1" si="212"/>
        <v>1</v>
      </c>
      <c r="AW353" s="127" t="b">
        <f t="shared" ca="1" si="213"/>
        <v>1</v>
      </c>
      <c r="AX353" s="127" t="b">
        <f t="shared" ca="1" si="214"/>
        <v>1</v>
      </c>
      <c r="AY353" s="127" t="b">
        <f t="shared" ca="1" si="215"/>
        <v>1</v>
      </c>
      <c r="AZ353" s="127" t="b">
        <f t="shared" ca="1" si="216"/>
        <v>1</v>
      </c>
      <c r="BA353" s="127" t="b">
        <f t="shared" ca="1" si="217"/>
        <v>1</v>
      </c>
      <c r="BB353" s="127" t="b">
        <f t="shared" ca="1" si="218"/>
        <v>1</v>
      </c>
      <c r="BC353" s="127" t="b">
        <f t="shared" ca="1" si="219"/>
        <v>1</v>
      </c>
      <c r="BD353" s="127" t="b">
        <f t="shared" ca="1" si="220"/>
        <v>1</v>
      </c>
      <c r="BE353" s="127" t="b">
        <f t="shared" ca="1" si="221"/>
        <v>1</v>
      </c>
      <c r="BF353" s="127" t="b">
        <f t="shared" ca="1" si="222"/>
        <v>1</v>
      </c>
      <c r="BG353" s="129" t="b">
        <f t="shared" si="223"/>
        <v>0</v>
      </c>
    </row>
    <row r="354" spans="1:59" ht="24.95" customHeight="1" x14ac:dyDescent="0.2">
      <c r="A354" s="74"/>
      <c r="B354" s="69"/>
      <c r="C354" s="75"/>
      <c r="D354" s="68"/>
      <c r="E354" s="68"/>
      <c r="F354" s="67"/>
      <c r="G354" s="67"/>
      <c r="H354" s="67"/>
      <c r="I354" s="67"/>
      <c r="J354" s="70"/>
      <c r="K354" s="71"/>
      <c r="L354" s="72"/>
      <c r="M354" s="72"/>
      <c r="N354" s="72"/>
      <c r="O354" s="72"/>
      <c r="P354" s="72"/>
      <c r="Q354" s="72"/>
      <c r="R354" s="72"/>
      <c r="S354" s="73"/>
      <c r="U354" s="125" t="str">
        <f>IF(W354,VLOOKUP(MIN(X354:AO354),'Data Validation (hidden)'!$B$2:$C$20,2,FALSE),IF(COUNTA(B354:S354)&gt;0,"'Scheme Name' missing but values entered in other columns",""))</f>
        <v/>
      </c>
      <c r="W354" s="126" t="b">
        <f t="shared" si="187"/>
        <v>0</v>
      </c>
      <c r="X354" s="127">
        <f t="shared" si="188"/>
        <v>1</v>
      </c>
      <c r="Y354" s="127">
        <f t="shared" si="189"/>
        <v>2</v>
      </c>
      <c r="Z354" s="127">
        <f t="shared" si="190"/>
        <v>3</v>
      </c>
      <c r="AA354" s="127">
        <f t="shared" si="191"/>
        <v>4</v>
      </c>
      <c r="AB354" s="127">
        <f t="shared" si="192"/>
        <v>5</v>
      </c>
      <c r="AC354" s="127" t="str">
        <f t="shared" si="193"/>
        <v/>
      </c>
      <c r="AD354" s="127" t="str">
        <f t="shared" si="194"/>
        <v/>
      </c>
      <c r="AE354" s="127" t="str">
        <f t="shared" si="195"/>
        <v/>
      </c>
      <c r="AF354" s="127" t="str">
        <f t="shared" si="196"/>
        <v/>
      </c>
      <c r="AG354" s="127">
        <f t="shared" si="197"/>
        <v>10</v>
      </c>
      <c r="AH354" s="127">
        <f t="shared" si="198"/>
        <v>11</v>
      </c>
      <c r="AI354" s="127">
        <f t="shared" si="199"/>
        <v>12</v>
      </c>
      <c r="AJ354" s="127">
        <f t="shared" si="200"/>
        <v>13</v>
      </c>
      <c r="AK354" s="127">
        <f t="shared" si="201"/>
        <v>14</v>
      </c>
      <c r="AL354" s="127">
        <f t="shared" si="202"/>
        <v>15</v>
      </c>
      <c r="AM354" s="127">
        <f t="shared" si="203"/>
        <v>16</v>
      </c>
      <c r="AN354" s="128" t="str">
        <f t="shared" si="204"/>
        <v/>
      </c>
      <c r="AO354" s="127">
        <f t="shared" ca="1" si="205"/>
        <v>17</v>
      </c>
      <c r="AP354" s="127" t="b">
        <f t="shared" ca="1" si="206"/>
        <v>1</v>
      </c>
      <c r="AQ354" s="127" t="b">
        <f t="shared" ca="1" si="207"/>
        <v>1</v>
      </c>
      <c r="AR354" s="127" t="b">
        <f t="shared" si="208"/>
        <v>0</v>
      </c>
      <c r="AS354" s="127" t="b">
        <f t="shared" si="209"/>
        <v>0</v>
      </c>
      <c r="AT354" s="127" t="b">
        <f t="shared" ca="1" si="210"/>
        <v>1</v>
      </c>
      <c r="AU354" s="127" t="b">
        <f t="shared" ca="1" si="211"/>
        <v>1</v>
      </c>
      <c r="AV354" s="127" t="b">
        <f t="shared" ca="1" si="212"/>
        <v>1</v>
      </c>
      <c r="AW354" s="127" t="b">
        <f t="shared" ca="1" si="213"/>
        <v>1</v>
      </c>
      <c r="AX354" s="127" t="b">
        <f t="shared" ca="1" si="214"/>
        <v>1</v>
      </c>
      <c r="AY354" s="127" t="b">
        <f t="shared" ca="1" si="215"/>
        <v>1</v>
      </c>
      <c r="AZ354" s="127" t="b">
        <f t="shared" ca="1" si="216"/>
        <v>1</v>
      </c>
      <c r="BA354" s="127" t="b">
        <f t="shared" ca="1" si="217"/>
        <v>1</v>
      </c>
      <c r="BB354" s="127" t="b">
        <f t="shared" ca="1" si="218"/>
        <v>1</v>
      </c>
      <c r="BC354" s="127" t="b">
        <f t="shared" ca="1" si="219"/>
        <v>1</v>
      </c>
      <c r="BD354" s="127" t="b">
        <f t="shared" ca="1" si="220"/>
        <v>1</v>
      </c>
      <c r="BE354" s="127" t="b">
        <f t="shared" ca="1" si="221"/>
        <v>1</v>
      </c>
      <c r="BF354" s="127" t="b">
        <f t="shared" ca="1" si="222"/>
        <v>1</v>
      </c>
      <c r="BG354" s="129" t="b">
        <f t="shared" si="223"/>
        <v>0</v>
      </c>
    </row>
    <row r="355" spans="1:59" ht="24.95" customHeight="1" x14ac:dyDescent="0.2">
      <c r="A355" s="74"/>
      <c r="B355" s="69"/>
      <c r="C355" s="75"/>
      <c r="D355" s="68"/>
      <c r="E355" s="68"/>
      <c r="F355" s="67"/>
      <c r="G355" s="67"/>
      <c r="H355" s="67"/>
      <c r="I355" s="67"/>
      <c r="J355" s="70"/>
      <c r="K355" s="71"/>
      <c r="L355" s="72"/>
      <c r="M355" s="72"/>
      <c r="N355" s="72"/>
      <c r="O355" s="72"/>
      <c r="P355" s="72"/>
      <c r="Q355" s="72"/>
      <c r="R355" s="72"/>
      <c r="S355" s="73"/>
      <c r="U355" s="125" t="str">
        <f>IF(W355,VLOOKUP(MIN(X355:AO355),'Data Validation (hidden)'!$B$2:$C$20,2,FALSE),IF(COUNTA(B355:S355)&gt;0,"'Scheme Name' missing but values entered in other columns",""))</f>
        <v/>
      </c>
      <c r="W355" s="126" t="b">
        <f t="shared" si="187"/>
        <v>0</v>
      </c>
      <c r="X355" s="127">
        <f t="shared" si="188"/>
        <v>1</v>
      </c>
      <c r="Y355" s="127">
        <f t="shared" si="189"/>
        <v>2</v>
      </c>
      <c r="Z355" s="127">
        <f t="shared" si="190"/>
        <v>3</v>
      </c>
      <c r="AA355" s="127">
        <f t="shared" si="191"/>
        <v>4</v>
      </c>
      <c r="AB355" s="127">
        <f t="shared" si="192"/>
        <v>5</v>
      </c>
      <c r="AC355" s="127" t="str">
        <f t="shared" si="193"/>
        <v/>
      </c>
      <c r="AD355" s="127" t="str">
        <f t="shared" si="194"/>
        <v/>
      </c>
      <c r="AE355" s="127" t="str">
        <f t="shared" si="195"/>
        <v/>
      </c>
      <c r="AF355" s="127" t="str">
        <f t="shared" si="196"/>
        <v/>
      </c>
      <c r="AG355" s="127">
        <f t="shared" si="197"/>
        <v>10</v>
      </c>
      <c r="AH355" s="127">
        <f t="shared" si="198"/>
        <v>11</v>
      </c>
      <c r="AI355" s="127">
        <f t="shared" si="199"/>
        <v>12</v>
      </c>
      <c r="AJ355" s="127">
        <f t="shared" si="200"/>
        <v>13</v>
      </c>
      <c r="AK355" s="127">
        <f t="shared" si="201"/>
        <v>14</v>
      </c>
      <c r="AL355" s="127">
        <f t="shared" si="202"/>
        <v>15</v>
      </c>
      <c r="AM355" s="127">
        <f t="shared" si="203"/>
        <v>16</v>
      </c>
      <c r="AN355" s="128" t="str">
        <f t="shared" si="204"/>
        <v/>
      </c>
      <c r="AO355" s="127">
        <f t="shared" ca="1" si="205"/>
        <v>17</v>
      </c>
      <c r="AP355" s="127" t="b">
        <f t="shared" ca="1" si="206"/>
        <v>1</v>
      </c>
      <c r="AQ355" s="127" t="b">
        <f t="shared" ca="1" si="207"/>
        <v>1</v>
      </c>
      <c r="AR355" s="127" t="b">
        <f t="shared" si="208"/>
        <v>0</v>
      </c>
      <c r="AS355" s="127" t="b">
        <f t="shared" si="209"/>
        <v>0</v>
      </c>
      <c r="AT355" s="127" t="b">
        <f t="shared" ca="1" si="210"/>
        <v>1</v>
      </c>
      <c r="AU355" s="127" t="b">
        <f t="shared" ca="1" si="211"/>
        <v>1</v>
      </c>
      <c r="AV355" s="127" t="b">
        <f t="shared" ca="1" si="212"/>
        <v>1</v>
      </c>
      <c r="AW355" s="127" t="b">
        <f t="shared" ca="1" si="213"/>
        <v>1</v>
      </c>
      <c r="AX355" s="127" t="b">
        <f t="shared" ca="1" si="214"/>
        <v>1</v>
      </c>
      <c r="AY355" s="127" t="b">
        <f t="shared" ca="1" si="215"/>
        <v>1</v>
      </c>
      <c r="AZ355" s="127" t="b">
        <f t="shared" ca="1" si="216"/>
        <v>1</v>
      </c>
      <c r="BA355" s="127" t="b">
        <f t="shared" ca="1" si="217"/>
        <v>1</v>
      </c>
      <c r="BB355" s="127" t="b">
        <f t="shared" ca="1" si="218"/>
        <v>1</v>
      </c>
      <c r="BC355" s="127" t="b">
        <f t="shared" ca="1" si="219"/>
        <v>1</v>
      </c>
      <c r="BD355" s="127" t="b">
        <f t="shared" ca="1" si="220"/>
        <v>1</v>
      </c>
      <c r="BE355" s="127" t="b">
        <f t="shared" ca="1" si="221"/>
        <v>1</v>
      </c>
      <c r="BF355" s="127" t="b">
        <f t="shared" ca="1" si="222"/>
        <v>1</v>
      </c>
      <c r="BG355" s="129" t="b">
        <f t="shared" si="223"/>
        <v>0</v>
      </c>
    </row>
    <row r="356" spans="1:59" ht="24.95" customHeight="1" x14ac:dyDescent="0.2">
      <c r="A356" s="74"/>
      <c r="B356" s="69"/>
      <c r="C356" s="75"/>
      <c r="D356" s="68"/>
      <c r="E356" s="68"/>
      <c r="F356" s="67"/>
      <c r="G356" s="67"/>
      <c r="H356" s="67"/>
      <c r="I356" s="67"/>
      <c r="J356" s="70"/>
      <c r="K356" s="71"/>
      <c r="L356" s="72"/>
      <c r="M356" s="72"/>
      <c r="N356" s="72"/>
      <c r="O356" s="72"/>
      <c r="P356" s="72"/>
      <c r="Q356" s="72"/>
      <c r="R356" s="72"/>
      <c r="S356" s="73"/>
      <c r="U356" s="125" t="str">
        <f>IF(W356,VLOOKUP(MIN(X356:AO356),'Data Validation (hidden)'!$B$2:$C$20,2,FALSE),IF(COUNTA(B356:S356)&gt;0,"'Scheme Name' missing but values entered in other columns",""))</f>
        <v/>
      </c>
      <c r="W356" s="126" t="b">
        <f t="shared" si="187"/>
        <v>0</v>
      </c>
      <c r="X356" s="127">
        <f t="shared" si="188"/>
        <v>1</v>
      </c>
      <c r="Y356" s="127">
        <f t="shared" si="189"/>
        <v>2</v>
      </c>
      <c r="Z356" s="127">
        <f t="shared" si="190"/>
        <v>3</v>
      </c>
      <c r="AA356" s="127">
        <f t="shared" si="191"/>
        <v>4</v>
      </c>
      <c r="AB356" s="127">
        <f t="shared" si="192"/>
        <v>5</v>
      </c>
      <c r="AC356" s="127" t="str">
        <f t="shared" si="193"/>
        <v/>
      </c>
      <c r="AD356" s="127" t="str">
        <f t="shared" si="194"/>
        <v/>
      </c>
      <c r="AE356" s="127" t="str">
        <f t="shared" si="195"/>
        <v/>
      </c>
      <c r="AF356" s="127" t="str">
        <f t="shared" si="196"/>
        <v/>
      </c>
      <c r="AG356" s="127">
        <f t="shared" si="197"/>
        <v>10</v>
      </c>
      <c r="AH356" s="127">
        <f t="shared" si="198"/>
        <v>11</v>
      </c>
      <c r="AI356" s="127">
        <f t="shared" si="199"/>
        <v>12</v>
      </c>
      <c r="AJ356" s="127">
        <f t="shared" si="200"/>
        <v>13</v>
      </c>
      <c r="AK356" s="127">
        <f t="shared" si="201"/>
        <v>14</v>
      </c>
      <c r="AL356" s="127">
        <f t="shared" si="202"/>
        <v>15</v>
      </c>
      <c r="AM356" s="127">
        <f t="shared" si="203"/>
        <v>16</v>
      </c>
      <c r="AN356" s="128" t="str">
        <f t="shared" si="204"/>
        <v/>
      </c>
      <c r="AO356" s="127">
        <f t="shared" ca="1" si="205"/>
        <v>17</v>
      </c>
      <c r="AP356" s="127" t="b">
        <f t="shared" ca="1" si="206"/>
        <v>1</v>
      </c>
      <c r="AQ356" s="127" t="b">
        <f t="shared" ca="1" si="207"/>
        <v>1</v>
      </c>
      <c r="AR356" s="127" t="b">
        <f t="shared" si="208"/>
        <v>0</v>
      </c>
      <c r="AS356" s="127" t="b">
        <f t="shared" si="209"/>
        <v>0</v>
      </c>
      <c r="AT356" s="127" t="b">
        <f t="shared" ca="1" si="210"/>
        <v>1</v>
      </c>
      <c r="AU356" s="127" t="b">
        <f t="shared" ca="1" si="211"/>
        <v>1</v>
      </c>
      <c r="AV356" s="127" t="b">
        <f t="shared" ca="1" si="212"/>
        <v>1</v>
      </c>
      <c r="AW356" s="127" t="b">
        <f t="shared" ca="1" si="213"/>
        <v>1</v>
      </c>
      <c r="AX356" s="127" t="b">
        <f t="shared" ca="1" si="214"/>
        <v>1</v>
      </c>
      <c r="AY356" s="127" t="b">
        <f t="shared" ca="1" si="215"/>
        <v>1</v>
      </c>
      <c r="AZ356" s="127" t="b">
        <f t="shared" ca="1" si="216"/>
        <v>1</v>
      </c>
      <c r="BA356" s="127" t="b">
        <f t="shared" ca="1" si="217"/>
        <v>1</v>
      </c>
      <c r="BB356" s="127" t="b">
        <f t="shared" ca="1" si="218"/>
        <v>1</v>
      </c>
      <c r="BC356" s="127" t="b">
        <f t="shared" ca="1" si="219"/>
        <v>1</v>
      </c>
      <c r="BD356" s="127" t="b">
        <f t="shared" ca="1" si="220"/>
        <v>1</v>
      </c>
      <c r="BE356" s="127" t="b">
        <f t="shared" ca="1" si="221"/>
        <v>1</v>
      </c>
      <c r="BF356" s="127" t="b">
        <f t="shared" ca="1" si="222"/>
        <v>1</v>
      </c>
      <c r="BG356" s="129" t="b">
        <f t="shared" si="223"/>
        <v>0</v>
      </c>
    </row>
    <row r="357" spans="1:59" ht="24.95" customHeight="1" x14ac:dyDescent="0.2">
      <c r="A357" s="74"/>
      <c r="B357" s="69"/>
      <c r="C357" s="75"/>
      <c r="D357" s="68"/>
      <c r="E357" s="68"/>
      <c r="F357" s="67"/>
      <c r="G357" s="67"/>
      <c r="H357" s="67"/>
      <c r="I357" s="67"/>
      <c r="J357" s="70"/>
      <c r="K357" s="71"/>
      <c r="L357" s="72"/>
      <c r="M357" s="72"/>
      <c r="N357" s="72"/>
      <c r="O357" s="72"/>
      <c r="P357" s="72"/>
      <c r="Q357" s="72"/>
      <c r="R357" s="72"/>
      <c r="S357" s="73"/>
      <c r="U357" s="125" t="str">
        <f>IF(W357,VLOOKUP(MIN(X357:AO357),'Data Validation (hidden)'!$B$2:$C$20,2,FALSE),IF(COUNTA(B357:S357)&gt;0,"'Scheme Name' missing but values entered in other columns",""))</f>
        <v/>
      </c>
      <c r="W357" s="126" t="b">
        <f t="shared" si="187"/>
        <v>0</v>
      </c>
      <c r="X357" s="127">
        <f t="shared" si="188"/>
        <v>1</v>
      </c>
      <c r="Y357" s="127">
        <f t="shared" si="189"/>
        <v>2</v>
      </c>
      <c r="Z357" s="127">
        <f t="shared" si="190"/>
        <v>3</v>
      </c>
      <c r="AA357" s="127">
        <f t="shared" si="191"/>
        <v>4</v>
      </c>
      <c r="AB357" s="127">
        <f t="shared" si="192"/>
        <v>5</v>
      </c>
      <c r="AC357" s="127" t="str">
        <f t="shared" si="193"/>
        <v/>
      </c>
      <c r="AD357" s="127" t="str">
        <f t="shared" si="194"/>
        <v/>
      </c>
      <c r="AE357" s="127" t="str">
        <f t="shared" si="195"/>
        <v/>
      </c>
      <c r="AF357" s="127" t="str">
        <f t="shared" si="196"/>
        <v/>
      </c>
      <c r="AG357" s="127">
        <f t="shared" si="197"/>
        <v>10</v>
      </c>
      <c r="AH357" s="127">
        <f t="shared" si="198"/>
        <v>11</v>
      </c>
      <c r="AI357" s="127">
        <f t="shared" si="199"/>
        <v>12</v>
      </c>
      <c r="AJ357" s="127">
        <f t="shared" si="200"/>
        <v>13</v>
      </c>
      <c r="AK357" s="127">
        <f t="shared" si="201"/>
        <v>14</v>
      </c>
      <c r="AL357" s="127">
        <f t="shared" si="202"/>
        <v>15</v>
      </c>
      <c r="AM357" s="127">
        <f t="shared" si="203"/>
        <v>16</v>
      </c>
      <c r="AN357" s="128" t="str">
        <f t="shared" si="204"/>
        <v/>
      </c>
      <c r="AO357" s="127">
        <f t="shared" ca="1" si="205"/>
        <v>17</v>
      </c>
      <c r="AP357" s="127" t="b">
        <f t="shared" ca="1" si="206"/>
        <v>1</v>
      </c>
      <c r="AQ357" s="127" t="b">
        <f t="shared" ca="1" si="207"/>
        <v>1</v>
      </c>
      <c r="AR357" s="127" t="b">
        <f t="shared" si="208"/>
        <v>0</v>
      </c>
      <c r="AS357" s="127" t="b">
        <f t="shared" si="209"/>
        <v>0</v>
      </c>
      <c r="AT357" s="127" t="b">
        <f t="shared" ca="1" si="210"/>
        <v>1</v>
      </c>
      <c r="AU357" s="127" t="b">
        <f t="shared" ca="1" si="211"/>
        <v>1</v>
      </c>
      <c r="AV357" s="127" t="b">
        <f t="shared" ca="1" si="212"/>
        <v>1</v>
      </c>
      <c r="AW357" s="127" t="b">
        <f t="shared" ca="1" si="213"/>
        <v>1</v>
      </c>
      <c r="AX357" s="127" t="b">
        <f t="shared" ca="1" si="214"/>
        <v>1</v>
      </c>
      <c r="AY357" s="127" t="b">
        <f t="shared" ca="1" si="215"/>
        <v>1</v>
      </c>
      <c r="AZ357" s="127" t="b">
        <f t="shared" ca="1" si="216"/>
        <v>1</v>
      </c>
      <c r="BA357" s="127" t="b">
        <f t="shared" ca="1" si="217"/>
        <v>1</v>
      </c>
      <c r="BB357" s="127" t="b">
        <f t="shared" ca="1" si="218"/>
        <v>1</v>
      </c>
      <c r="BC357" s="127" t="b">
        <f t="shared" ca="1" si="219"/>
        <v>1</v>
      </c>
      <c r="BD357" s="127" t="b">
        <f t="shared" ca="1" si="220"/>
        <v>1</v>
      </c>
      <c r="BE357" s="127" t="b">
        <f t="shared" ca="1" si="221"/>
        <v>1</v>
      </c>
      <c r="BF357" s="127" t="b">
        <f t="shared" ca="1" si="222"/>
        <v>1</v>
      </c>
      <c r="BG357" s="129" t="b">
        <f t="shared" si="223"/>
        <v>0</v>
      </c>
    </row>
    <row r="358" spans="1:59" ht="24.95" customHeight="1" x14ac:dyDescent="0.2">
      <c r="A358" s="74"/>
      <c r="B358" s="69"/>
      <c r="C358" s="75"/>
      <c r="D358" s="68"/>
      <c r="E358" s="68"/>
      <c r="F358" s="67"/>
      <c r="G358" s="67"/>
      <c r="H358" s="67"/>
      <c r="I358" s="67"/>
      <c r="J358" s="70"/>
      <c r="K358" s="71"/>
      <c r="L358" s="72"/>
      <c r="M358" s="72"/>
      <c r="N358" s="72"/>
      <c r="O358" s="72"/>
      <c r="P358" s="72"/>
      <c r="Q358" s="72"/>
      <c r="R358" s="72"/>
      <c r="S358" s="73"/>
      <c r="U358" s="125" t="str">
        <f>IF(W358,VLOOKUP(MIN(X358:AO358),'Data Validation (hidden)'!$B$2:$C$20,2,FALSE),IF(COUNTA(B358:S358)&gt;0,"'Scheme Name' missing but values entered in other columns",""))</f>
        <v/>
      </c>
      <c r="W358" s="126" t="b">
        <f t="shared" si="187"/>
        <v>0</v>
      </c>
      <c r="X358" s="127">
        <f t="shared" si="188"/>
        <v>1</v>
      </c>
      <c r="Y358" s="127">
        <f t="shared" si="189"/>
        <v>2</v>
      </c>
      <c r="Z358" s="127">
        <f t="shared" si="190"/>
        <v>3</v>
      </c>
      <c r="AA358" s="127">
        <f t="shared" si="191"/>
        <v>4</v>
      </c>
      <c r="AB358" s="127">
        <f t="shared" si="192"/>
        <v>5</v>
      </c>
      <c r="AC358" s="127" t="str">
        <f t="shared" si="193"/>
        <v/>
      </c>
      <c r="AD358" s="127" t="str">
        <f t="shared" si="194"/>
        <v/>
      </c>
      <c r="AE358" s="127" t="str">
        <f t="shared" si="195"/>
        <v/>
      </c>
      <c r="AF358" s="127" t="str">
        <f t="shared" si="196"/>
        <v/>
      </c>
      <c r="AG358" s="127">
        <f t="shared" si="197"/>
        <v>10</v>
      </c>
      <c r="AH358" s="127">
        <f t="shared" si="198"/>
        <v>11</v>
      </c>
      <c r="AI358" s="127">
        <f t="shared" si="199"/>
        <v>12</v>
      </c>
      <c r="AJ358" s="127">
        <f t="shared" si="200"/>
        <v>13</v>
      </c>
      <c r="AK358" s="127">
        <f t="shared" si="201"/>
        <v>14</v>
      </c>
      <c r="AL358" s="127">
        <f t="shared" si="202"/>
        <v>15</v>
      </c>
      <c r="AM358" s="127">
        <f t="shared" si="203"/>
        <v>16</v>
      </c>
      <c r="AN358" s="128" t="str">
        <f t="shared" si="204"/>
        <v/>
      </c>
      <c r="AO358" s="127">
        <f t="shared" ca="1" si="205"/>
        <v>17</v>
      </c>
      <c r="AP358" s="127" t="b">
        <f t="shared" ca="1" si="206"/>
        <v>1</v>
      </c>
      <c r="AQ358" s="127" t="b">
        <f t="shared" ca="1" si="207"/>
        <v>1</v>
      </c>
      <c r="AR358" s="127" t="b">
        <f t="shared" si="208"/>
        <v>0</v>
      </c>
      <c r="AS358" s="127" t="b">
        <f t="shared" si="209"/>
        <v>0</v>
      </c>
      <c r="AT358" s="127" t="b">
        <f t="shared" ca="1" si="210"/>
        <v>1</v>
      </c>
      <c r="AU358" s="127" t="b">
        <f t="shared" ca="1" si="211"/>
        <v>1</v>
      </c>
      <c r="AV358" s="127" t="b">
        <f t="shared" ca="1" si="212"/>
        <v>1</v>
      </c>
      <c r="AW358" s="127" t="b">
        <f t="shared" ca="1" si="213"/>
        <v>1</v>
      </c>
      <c r="AX358" s="127" t="b">
        <f t="shared" ca="1" si="214"/>
        <v>1</v>
      </c>
      <c r="AY358" s="127" t="b">
        <f t="shared" ca="1" si="215"/>
        <v>1</v>
      </c>
      <c r="AZ358" s="127" t="b">
        <f t="shared" ca="1" si="216"/>
        <v>1</v>
      </c>
      <c r="BA358" s="127" t="b">
        <f t="shared" ca="1" si="217"/>
        <v>1</v>
      </c>
      <c r="BB358" s="127" t="b">
        <f t="shared" ca="1" si="218"/>
        <v>1</v>
      </c>
      <c r="BC358" s="127" t="b">
        <f t="shared" ca="1" si="219"/>
        <v>1</v>
      </c>
      <c r="BD358" s="127" t="b">
        <f t="shared" ca="1" si="220"/>
        <v>1</v>
      </c>
      <c r="BE358" s="127" t="b">
        <f t="shared" ca="1" si="221"/>
        <v>1</v>
      </c>
      <c r="BF358" s="127" t="b">
        <f t="shared" ca="1" si="222"/>
        <v>1</v>
      </c>
      <c r="BG358" s="129" t="b">
        <f t="shared" si="223"/>
        <v>0</v>
      </c>
    </row>
    <row r="359" spans="1:59" ht="24.95" customHeight="1" x14ac:dyDescent="0.2">
      <c r="A359" s="74"/>
      <c r="B359" s="69"/>
      <c r="C359" s="75"/>
      <c r="D359" s="68"/>
      <c r="E359" s="68"/>
      <c r="F359" s="67"/>
      <c r="G359" s="67"/>
      <c r="H359" s="67"/>
      <c r="I359" s="67"/>
      <c r="J359" s="70"/>
      <c r="K359" s="71"/>
      <c r="L359" s="72"/>
      <c r="M359" s="72"/>
      <c r="N359" s="72"/>
      <c r="O359" s="72"/>
      <c r="P359" s="72"/>
      <c r="Q359" s="72"/>
      <c r="R359" s="72"/>
      <c r="S359" s="73"/>
      <c r="U359" s="125" t="str">
        <f>IF(W359,VLOOKUP(MIN(X359:AO359),'Data Validation (hidden)'!$B$2:$C$20,2,FALSE),IF(COUNTA(B359:S359)&gt;0,"'Scheme Name' missing but values entered in other columns",""))</f>
        <v/>
      </c>
      <c r="W359" s="126" t="b">
        <f t="shared" si="187"/>
        <v>0</v>
      </c>
      <c r="X359" s="127">
        <f t="shared" si="188"/>
        <v>1</v>
      </c>
      <c r="Y359" s="127">
        <f t="shared" si="189"/>
        <v>2</v>
      </c>
      <c r="Z359" s="127">
        <f t="shared" si="190"/>
        <v>3</v>
      </c>
      <c r="AA359" s="127">
        <f t="shared" si="191"/>
        <v>4</v>
      </c>
      <c r="AB359" s="127">
        <f t="shared" si="192"/>
        <v>5</v>
      </c>
      <c r="AC359" s="127" t="str">
        <f t="shared" si="193"/>
        <v/>
      </c>
      <c r="AD359" s="127" t="str">
        <f t="shared" si="194"/>
        <v/>
      </c>
      <c r="AE359" s="127" t="str">
        <f t="shared" si="195"/>
        <v/>
      </c>
      <c r="AF359" s="127" t="str">
        <f t="shared" si="196"/>
        <v/>
      </c>
      <c r="AG359" s="127">
        <f t="shared" si="197"/>
        <v>10</v>
      </c>
      <c r="AH359" s="127">
        <f t="shared" si="198"/>
        <v>11</v>
      </c>
      <c r="AI359" s="127">
        <f t="shared" si="199"/>
        <v>12</v>
      </c>
      <c r="AJ359" s="127">
        <f t="shared" si="200"/>
        <v>13</v>
      </c>
      <c r="AK359" s="127">
        <f t="shared" si="201"/>
        <v>14</v>
      </c>
      <c r="AL359" s="127">
        <f t="shared" si="202"/>
        <v>15</v>
      </c>
      <c r="AM359" s="127">
        <f t="shared" si="203"/>
        <v>16</v>
      </c>
      <c r="AN359" s="128" t="str">
        <f t="shared" si="204"/>
        <v/>
      </c>
      <c r="AO359" s="127">
        <f t="shared" ca="1" si="205"/>
        <v>17</v>
      </c>
      <c r="AP359" s="127" t="b">
        <f t="shared" ca="1" si="206"/>
        <v>1</v>
      </c>
      <c r="AQ359" s="127" t="b">
        <f t="shared" ca="1" si="207"/>
        <v>1</v>
      </c>
      <c r="AR359" s="127" t="b">
        <f t="shared" si="208"/>
        <v>0</v>
      </c>
      <c r="AS359" s="127" t="b">
        <f t="shared" si="209"/>
        <v>0</v>
      </c>
      <c r="AT359" s="127" t="b">
        <f t="shared" ca="1" si="210"/>
        <v>1</v>
      </c>
      <c r="AU359" s="127" t="b">
        <f t="shared" ca="1" si="211"/>
        <v>1</v>
      </c>
      <c r="AV359" s="127" t="b">
        <f t="shared" ca="1" si="212"/>
        <v>1</v>
      </c>
      <c r="AW359" s="127" t="b">
        <f t="shared" ca="1" si="213"/>
        <v>1</v>
      </c>
      <c r="AX359" s="127" t="b">
        <f t="shared" ca="1" si="214"/>
        <v>1</v>
      </c>
      <c r="AY359" s="127" t="b">
        <f t="shared" ca="1" si="215"/>
        <v>1</v>
      </c>
      <c r="AZ359" s="127" t="b">
        <f t="shared" ca="1" si="216"/>
        <v>1</v>
      </c>
      <c r="BA359" s="127" t="b">
        <f t="shared" ca="1" si="217"/>
        <v>1</v>
      </c>
      <c r="BB359" s="127" t="b">
        <f t="shared" ca="1" si="218"/>
        <v>1</v>
      </c>
      <c r="BC359" s="127" t="b">
        <f t="shared" ca="1" si="219"/>
        <v>1</v>
      </c>
      <c r="BD359" s="127" t="b">
        <f t="shared" ca="1" si="220"/>
        <v>1</v>
      </c>
      <c r="BE359" s="127" t="b">
        <f t="shared" ca="1" si="221"/>
        <v>1</v>
      </c>
      <c r="BF359" s="127" t="b">
        <f t="shared" ca="1" si="222"/>
        <v>1</v>
      </c>
      <c r="BG359" s="129" t="b">
        <f t="shared" si="223"/>
        <v>0</v>
      </c>
    </row>
    <row r="360" spans="1:59" ht="24.95" customHeight="1" x14ac:dyDescent="0.2">
      <c r="A360" s="74"/>
      <c r="B360" s="69"/>
      <c r="C360" s="75"/>
      <c r="D360" s="68"/>
      <c r="E360" s="68"/>
      <c r="F360" s="67"/>
      <c r="G360" s="67"/>
      <c r="H360" s="67"/>
      <c r="I360" s="67"/>
      <c r="J360" s="70"/>
      <c r="K360" s="71"/>
      <c r="L360" s="72"/>
      <c r="M360" s="72"/>
      <c r="N360" s="72"/>
      <c r="O360" s="72"/>
      <c r="P360" s="72"/>
      <c r="Q360" s="72"/>
      <c r="R360" s="72"/>
      <c r="S360" s="73"/>
      <c r="U360" s="125" t="str">
        <f>IF(W360,VLOOKUP(MIN(X360:AO360),'Data Validation (hidden)'!$B$2:$C$20,2,FALSE),IF(COUNTA(B360:S360)&gt;0,"'Scheme Name' missing but values entered in other columns",""))</f>
        <v/>
      </c>
      <c r="W360" s="126" t="b">
        <f t="shared" si="187"/>
        <v>0</v>
      </c>
      <c r="X360" s="127">
        <f t="shared" si="188"/>
        <v>1</v>
      </c>
      <c r="Y360" s="127">
        <f t="shared" si="189"/>
        <v>2</v>
      </c>
      <c r="Z360" s="127">
        <f t="shared" si="190"/>
        <v>3</v>
      </c>
      <c r="AA360" s="127">
        <f t="shared" si="191"/>
        <v>4</v>
      </c>
      <c r="AB360" s="127">
        <f t="shared" si="192"/>
        <v>5</v>
      </c>
      <c r="AC360" s="127" t="str">
        <f t="shared" si="193"/>
        <v/>
      </c>
      <c r="AD360" s="127" t="str">
        <f t="shared" si="194"/>
        <v/>
      </c>
      <c r="AE360" s="127" t="str">
        <f t="shared" si="195"/>
        <v/>
      </c>
      <c r="AF360" s="127" t="str">
        <f t="shared" si="196"/>
        <v/>
      </c>
      <c r="AG360" s="127">
        <f t="shared" si="197"/>
        <v>10</v>
      </c>
      <c r="AH360" s="127">
        <f t="shared" si="198"/>
        <v>11</v>
      </c>
      <c r="AI360" s="127">
        <f t="shared" si="199"/>
        <v>12</v>
      </c>
      <c r="AJ360" s="127">
        <f t="shared" si="200"/>
        <v>13</v>
      </c>
      <c r="AK360" s="127">
        <f t="shared" si="201"/>
        <v>14</v>
      </c>
      <c r="AL360" s="127">
        <f t="shared" si="202"/>
        <v>15</v>
      </c>
      <c r="AM360" s="127">
        <f t="shared" si="203"/>
        <v>16</v>
      </c>
      <c r="AN360" s="128" t="str">
        <f t="shared" si="204"/>
        <v/>
      </c>
      <c r="AO360" s="127">
        <f t="shared" ca="1" si="205"/>
        <v>17</v>
      </c>
      <c r="AP360" s="127" t="b">
        <f t="shared" ca="1" si="206"/>
        <v>1</v>
      </c>
      <c r="AQ360" s="127" t="b">
        <f t="shared" ca="1" si="207"/>
        <v>1</v>
      </c>
      <c r="AR360" s="127" t="b">
        <f t="shared" si="208"/>
        <v>0</v>
      </c>
      <c r="AS360" s="127" t="b">
        <f t="shared" si="209"/>
        <v>0</v>
      </c>
      <c r="AT360" s="127" t="b">
        <f t="shared" ca="1" si="210"/>
        <v>1</v>
      </c>
      <c r="AU360" s="127" t="b">
        <f t="shared" ca="1" si="211"/>
        <v>1</v>
      </c>
      <c r="AV360" s="127" t="b">
        <f t="shared" ca="1" si="212"/>
        <v>1</v>
      </c>
      <c r="AW360" s="127" t="b">
        <f t="shared" ca="1" si="213"/>
        <v>1</v>
      </c>
      <c r="AX360" s="127" t="b">
        <f t="shared" ca="1" si="214"/>
        <v>1</v>
      </c>
      <c r="AY360" s="127" t="b">
        <f t="shared" ca="1" si="215"/>
        <v>1</v>
      </c>
      <c r="AZ360" s="127" t="b">
        <f t="shared" ca="1" si="216"/>
        <v>1</v>
      </c>
      <c r="BA360" s="127" t="b">
        <f t="shared" ca="1" si="217"/>
        <v>1</v>
      </c>
      <c r="BB360" s="127" t="b">
        <f t="shared" ca="1" si="218"/>
        <v>1</v>
      </c>
      <c r="BC360" s="127" t="b">
        <f t="shared" ca="1" si="219"/>
        <v>1</v>
      </c>
      <c r="BD360" s="127" t="b">
        <f t="shared" ca="1" si="220"/>
        <v>1</v>
      </c>
      <c r="BE360" s="127" t="b">
        <f t="shared" ca="1" si="221"/>
        <v>1</v>
      </c>
      <c r="BF360" s="127" t="b">
        <f t="shared" ca="1" si="222"/>
        <v>1</v>
      </c>
      <c r="BG360" s="129" t="b">
        <f t="shared" si="223"/>
        <v>0</v>
      </c>
    </row>
    <row r="361" spans="1:59" ht="24.95" customHeight="1" x14ac:dyDescent="0.2">
      <c r="A361" s="74"/>
      <c r="B361" s="69"/>
      <c r="C361" s="75"/>
      <c r="D361" s="68"/>
      <c r="E361" s="68"/>
      <c r="F361" s="67"/>
      <c r="G361" s="67"/>
      <c r="H361" s="67"/>
      <c r="I361" s="67"/>
      <c r="J361" s="70"/>
      <c r="K361" s="71"/>
      <c r="L361" s="72"/>
      <c r="M361" s="72"/>
      <c r="N361" s="72"/>
      <c r="O361" s="72"/>
      <c r="P361" s="72"/>
      <c r="Q361" s="72"/>
      <c r="R361" s="72"/>
      <c r="S361" s="73"/>
      <c r="U361" s="125" t="str">
        <f>IF(W361,VLOOKUP(MIN(X361:AO361),'Data Validation (hidden)'!$B$2:$C$20,2,FALSE),IF(COUNTA(B361:S361)&gt;0,"'Scheme Name' missing but values entered in other columns",""))</f>
        <v/>
      </c>
      <c r="W361" s="126" t="b">
        <f t="shared" si="187"/>
        <v>0</v>
      </c>
      <c r="X361" s="127">
        <f t="shared" si="188"/>
        <v>1</v>
      </c>
      <c r="Y361" s="127">
        <f t="shared" si="189"/>
        <v>2</v>
      </c>
      <c r="Z361" s="127">
        <f t="shared" si="190"/>
        <v>3</v>
      </c>
      <c r="AA361" s="127">
        <f t="shared" si="191"/>
        <v>4</v>
      </c>
      <c r="AB361" s="127">
        <f t="shared" si="192"/>
        <v>5</v>
      </c>
      <c r="AC361" s="127" t="str">
        <f t="shared" si="193"/>
        <v/>
      </c>
      <c r="AD361" s="127" t="str">
        <f t="shared" si="194"/>
        <v/>
      </c>
      <c r="AE361" s="127" t="str">
        <f t="shared" si="195"/>
        <v/>
      </c>
      <c r="AF361" s="127" t="str">
        <f t="shared" si="196"/>
        <v/>
      </c>
      <c r="AG361" s="127">
        <f t="shared" si="197"/>
        <v>10</v>
      </c>
      <c r="AH361" s="127">
        <f t="shared" si="198"/>
        <v>11</v>
      </c>
      <c r="AI361" s="127">
        <f t="shared" si="199"/>
        <v>12</v>
      </c>
      <c r="AJ361" s="127">
        <f t="shared" si="200"/>
        <v>13</v>
      </c>
      <c r="AK361" s="127">
        <f t="shared" si="201"/>
        <v>14</v>
      </c>
      <c r="AL361" s="127">
        <f t="shared" si="202"/>
        <v>15</v>
      </c>
      <c r="AM361" s="127">
        <f t="shared" si="203"/>
        <v>16</v>
      </c>
      <c r="AN361" s="128" t="str">
        <f t="shared" si="204"/>
        <v/>
      </c>
      <c r="AO361" s="127">
        <f t="shared" ca="1" si="205"/>
        <v>17</v>
      </c>
      <c r="AP361" s="127" t="b">
        <f t="shared" ca="1" si="206"/>
        <v>1</v>
      </c>
      <c r="AQ361" s="127" t="b">
        <f t="shared" ca="1" si="207"/>
        <v>1</v>
      </c>
      <c r="AR361" s="127" t="b">
        <f t="shared" si="208"/>
        <v>0</v>
      </c>
      <c r="AS361" s="127" t="b">
        <f t="shared" si="209"/>
        <v>0</v>
      </c>
      <c r="AT361" s="127" t="b">
        <f t="shared" ca="1" si="210"/>
        <v>1</v>
      </c>
      <c r="AU361" s="127" t="b">
        <f t="shared" ca="1" si="211"/>
        <v>1</v>
      </c>
      <c r="AV361" s="127" t="b">
        <f t="shared" ca="1" si="212"/>
        <v>1</v>
      </c>
      <c r="AW361" s="127" t="b">
        <f t="shared" ca="1" si="213"/>
        <v>1</v>
      </c>
      <c r="AX361" s="127" t="b">
        <f t="shared" ca="1" si="214"/>
        <v>1</v>
      </c>
      <c r="AY361" s="127" t="b">
        <f t="shared" ca="1" si="215"/>
        <v>1</v>
      </c>
      <c r="AZ361" s="127" t="b">
        <f t="shared" ca="1" si="216"/>
        <v>1</v>
      </c>
      <c r="BA361" s="127" t="b">
        <f t="shared" ca="1" si="217"/>
        <v>1</v>
      </c>
      <c r="BB361" s="127" t="b">
        <f t="shared" ca="1" si="218"/>
        <v>1</v>
      </c>
      <c r="BC361" s="127" t="b">
        <f t="shared" ca="1" si="219"/>
        <v>1</v>
      </c>
      <c r="BD361" s="127" t="b">
        <f t="shared" ca="1" si="220"/>
        <v>1</v>
      </c>
      <c r="BE361" s="127" t="b">
        <f t="shared" ca="1" si="221"/>
        <v>1</v>
      </c>
      <c r="BF361" s="127" t="b">
        <f t="shared" ca="1" si="222"/>
        <v>1</v>
      </c>
      <c r="BG361" s="129" t="b">
        <f t="shared" si="223"/>
        <v>0</v>
      </c>
    </row>
    <row r="362" spans="1:59" ht="24.95" customHeight="1" x14ac:dyDescent="0.2">
      <c r="A362" s="74"/>
      <c r="B362" s="69"/>
      <c r="C362" s="75"/>
      <c r="D362" s="68"/>
      <c r="E362" s="68"/>
      <c r="F362" s="67"/>
      <c r="G362" s="67"/>
      <c r="H362" s="67"/>
      <c r="I362" s="67"/>
      <c r="J362" s="70"/>
      <c r="K362" s="71"/>
      <c r="L362" s="72"/>
      <c r="M362" s="72"/>
      <c r="N362" s="72"/>
      <c r="O362" s="72"/>
      <c r="P362" s="72"/>
      <c r="Q362" s="72"/>
      <c r="R362" s="72"/>
      <c r="S362" s="73"/>
      <c r="U362" s="125" t="str">
        <f>IF(W362,VLOOKUP(MIN(X362:AO362),'Data Validation (hidden)'!$B$2:$C$20,2,FALSE),IF(COUNTA(B362:S362)&gt;0,"'Scheme Name' missing but values entered in other columns",""))</f>
        <v/>
      </c>
      <c r="W362" s="126" t="b">
        <f t="shared" si="187"/>
        <v>0</v>
      </c>
      <c r="X362" s="127">
        <f t="shared" si="188"/>
        <v>1</v>
      </c>
      <c r="Y362" s="127">
        <f t="shared" si="189"/>
        <v>2</v>
      </c>
      <c r="Z362" s="127">
        <f t="shared" si="190"/>
        <v>3</v>
      </c>
      <c r="AA362" s="127">
        <f t="shared" si="191"/>
        <v>4</v>
      </c>
      <c r="AB362" s="127">
        <f t="shared" si="192"/>
        <v>5</v>
      </c>
      <c r="AC362" s="127" t="str">
        <f t="shared" si="193"/>
        <v/>
      </c>
      <c r="AD362" s="127" t="str">
        <f t="shared" si="194"/>
        <v/>
      </c>
      <c r="AE362" s="127" t="str">
        <f t="shared" si="195"/>
        <v/>
      </c>
      <c r="AF362" s="127" t="str">
        <f t="shared" si="196"/>
        <v/>
      </c>
      <c r="AG362" s="127">
        <f t="shared" si="197"/>
        <v>10</v>
      </c>
      <c r="AH362" s="127">
        <f t="shared" si="198"/>
        <v>11</v>
      </c>
      <c r="AI362" s="127">
        <f t="shared" si="199"/>
        <v>12</v>
      </c>
      <c r="AJ362" s="127">
        <f t="shared" si="200"/>
        <v>13</v>
      </c>
      <c r="AK362" s="127">
        <f t="shared" si="201"/>
        <v>14</v>
      </c>
      <c r="AL362" s="127">
        <f t="shared" si="202"/>
        <v>15</v>
      </c>
      <c r="AM362" s="127">
        <f t="shared" si="203"/>
        <v>16</v>
      </c>
      <c r="AN362" s="128" t="str">
        <f t="shared" si="204"/>
        <v/>
      </c>
      <c r="AO362" s="127">
        <f t="shared" ca="1" si="205"/>
        <v>17</v>
      </c>
      <c r="AP362" s="127" t="b">
        <f t="shared" ca="1" si="206"/>
        <v>1</v>
      </c>
      <c r="AQ362" s="127" t="b">
        <f t="shared" ca="1" si="207"/>
        <v>1</v>
      </c>
      <c r="AR362" s="127" t="b">
        <f t="shared" si="208"/>
        <v>0</v>
      </c>
      <c r="AS362" s="127" t="b">
        <f t="shared" si="209"/>
        <v>0</v>
      </c>
      <c r="AT362" s="127" t="b">
        <f t="shared" ca="1" si="210"/>
        <v>1</v>
      </c>
      <c r="AU362" s="127" t="b">
        <f t="shared" ca="1" si="211"/>
        <v>1</v>
      </c>
      <c r="AV362" s="127" t="b">
        <f t="shared" ca="1" si="212"/>
        <v>1</v>
      </c>
      <c r="AW362" s="127" t="b">
        <f t="shared" ca="1" si="213"/>
        <v>1</v>
      </c>
      <c r="AX362" s="127" t="b">
        <f t="shared" ca="1" si="214"/>
        <v>1</v>
      </c>
      <c r="AY362" s="127" t="b">
        <f t="shared" ca="1" si="215"/>
        <v>1</v>
      </c>
      <c r="AZ362" s="127" t="b">
        <f t="shared" ca="1" si="216"/>
        <v>1</v>
      </c>
      <c r="BA362" s="127" t="b">
        <f t="shared" ca="1" si="217"/>
        <v>1</v>
      </c>
      <c r="BB362" s="127" t="b">
        <f t="shared" ca="1" si="218"/>
        <v>1</v>
      </c>
      <c r="BC362" s="127" t="b">
        <f t="shared" ca="1" si="219"/>
        <v>1</v>
      </c>
      <c r="BD362" s="127" t="b">
        <f t="shared" ca="1" si="220"/>
        <v>1</v>
      </c>
      <c r="BE362" s="127" t="b">
        <f t="shared" ca="1" si="221"/>
        <v>1</v>
      </c>
      <c r="BF362" s="127" t="b">
        <f t="shared" ca="1" si="222"/>
        <v>1</v>
      </c>
      <c r="BG362" s="129" t="b">
        <f t="shared" si="223"/>
        <v>0</v>
      </c>
    </row>
    <row r="363" spans="1:59" ht="24.95" customHeight="1" x14ac:dyDescent="0.2">
      <c r="A363" s="74"/>
      <c r="B363" s="69"/>
      <c r="C363" s="75"/>
      <c r="D363" s="68"/>
      <c r="E363" s="68"/>
      <c r="F363" s="67"/>
      <c r="G363" s="67"/>
      <c r="H363" s="67"/>
      <c r="I363" s="67"/>
      <c r="J363" s="70"/>
      <c r="K363" s="71"/>
      <c r="L363" s="72"/>
      <c r="M363" s="72"/>
      <c r="N363" s="72"/>
      <c r="O363" s="72"/>
      <c r="P363" s="72"/>
      <c r="Q363" s="72"/>
      <c r="R363" s="72"/>
      <c r="S363" s="73"/>
      <c r="U363" s="125" t="str">
        <f>IF(W363,VLOOKUP(MIN(X363:AO363),'Data Validation (hidden)'!$B$2:$C$20,2,FALSE),IF(COUNTA(B363:S363)&gt;0,"'Scheme Name' missing but values entered in other columns",""))</f>
        <v/>
      </c>
      <c r="W363" s="126" t="b">
        <f t="shared" si="187"/>
        <v>0</v>
      </c>
      <c r="X363" s="127">
        <f t="shared" si="188"/>
        <v>1</v>
      </c>
      <c r="Y363" s="127">
        <f t="shared" si="189"/>
        <v>2</v>
      </c>
      <c r="Z363" s="127">
        <f t="shared" si="190"/>
        <v>3</v>
      </c>
      <c r="AA363" s="127">
        <f t="shared" si="191"/>
        <v>4</v>
      </c>
      <c r="AB363" s="127">
        <f t="shared" si="192"/>
        <v>5</v>
      </c>
      <c r="AC363" s="127" t="str">
        <f t="shared" si="193"/>
        <v/>
      </c>
      <c r="AD363" s="127" t="str">
        <f t="shared" si="194"/>
        <v/>
      </c>
      <c r="AE363" s="127" t="str">
        <f t="shared" si="195"/>
        <v/>
      </c>
      <c r="AF363" s="127" t="str">
        <f t="shared" si="196"/>
        <v/>
      </c>
      <c r="AG363" s="127">
        <f t="shared" si="197"/>
        <v>10</v>
      </c>
      <c r="AH363" s="127">
        <f t="shared" si="198"/>
        <v>11</v>
      </c>
      <c r="AI363" s="127">
        <f t="shared" si="199"/>
        <v>12</v>
      </c>
      <c r="AJ363" s="127">
        <f t="shared" si="200"/>
        <v>13</v>
      </c>
      <c r="AK363" s="127">
        <f t="shared" si="201"/>
        <v>14</v>
      </c>
      <c r="AL363" s="127">
        <f t="shared" si="202"/>
        <v>15</v>
      </c>
      <c r="AM363" s="127">
        <f t="shared" si="203"/>
        <v>16</v>
      </c>
      <c r="AN363" s="128" t="str">
        <f t="shared" si="204"/>
        <v/>
      </c>
      <c r="AO363" s="127">
        <f t="shared" ca="1" si="205"/>
        <v>17</v>
      </c>
      <c r="AP363" s="127" t="b">
        <f t="shared" ca="1" si="206"/>
        <v>1</v>
      </c>
      <c r="AQ363" s="127" t="b">
        <f t="shared" ca="1" si="207"/>
        <v>1</v>
      </c>
      <c r="AR363" s="127" t="b">
        <f t="shared" si="208"/>
        <v>0</v>
      </c>
      <c r="AS363" s="127" t="b">
        <f t="shared" si="209"/>
        <v>0</v>
      </c>
      <c r="AT363" s="127" t="b">
        <f t="shared" ca="1" si="210"/>
        <v>1</v>
      </c>
      <c r="AU363" s="127" t="b">
        <f t="shared" ca="1" si="211"/>
        <v>1</v>
      </c>
      <c r="AV363" s="127" t="b">
        <f t="shared" ca="1" si="212"/>
        <v>1</v>
      </c>
      <c r="AW363" s="127" t="b">
        <f t="shared" ca="1" si="213"/>
        <v>1</v>
      </c>
      <c r="AX363" s="127" t="b">
        <f t="shared" ca="1" si="214"/>
        <v>1</v>
      </c>
      <c r="AY363" s="127" t="b">
        <f t="shared" ca="1" si="215"/>
        <v>1</v>
      </c>
      <c r="AZ363" s="127" t="b">
        <f t="shared" ca="1" si="216"/>
        <v>1</v>
      </c>
      <c r="BA363" s="127" t="b">
        <f t="shared" ca="1" si="217"/>
        <v>1</v>
      </c>
      <c r="BB363" s="127" t="b">
        <f t="shared" ca="1" si="218"/>
        <v>1</v>
      </c>
      <c r="BC363" s="127" t="b">
        <f t="shared" ca="1" si="219"/>
        <v>1</v>
      </c>
      <c r="BD363" s="127" t="b">
        <f t="shared" ca="1" si="220"/>
        <v>1</v>
      </c>
      <c r="BE363" s="127" t="b">
        <f t="shared" ca="1" si="221"/>
        <v>1</v>
      </c>
      <c r="BF363" s="127" t="b">
        <f t="shared" ca="1" si="222"/>
        <v>1</v>
      </c>
      <c r="BG363" s="129" t="b">
        <f t="shared" si="223"/>
        <v>0</v>
      </c>
    </row>
    <row r="364" spans="1:59" ht="24.95" customHeight="1" x14ac:dyDescent="0.2">
      <c r="A364" s="74"/>
      <c r="B364" s="69"/>
      <c r="C364" s="75"/>
      <c r="D364" s="68"/>
      <c r="E364" s="68"/>
      <c r="F364" s="67"/>
      <c r="G364" s="67"/>
      <c r="H364" s="67"/>
      <c r="I364" s="67"/>
      <c r="J364" s="70"/>
      <c r="K364" s="71"/>
      <c r="L364" s="72"/>
      <c r="M364" s="72"/>
      <c r="N364" s="72"/>
      <c r="O364" s="72"/>
      <c r="P364" s="72"/>
      <c r="Q364" s="72"/>
      <c r="R364" s="72"/>
      <c r="S364" s="73"/>
      <c r="U364" s="125" t="str">
        <f>IF(W364,VLOOKUP(MIN(X364:AO364),'Data Validation (hidden)'!$B$2:$C$20,2,FALSE),IF(COUNTA(B364:S364)&gt;0,"'Scheme Name' missing but values entered in other columns",""))</f>
        <v/>
      </c>
      <c r="W364" s="126" t="b">
        <f t="shared" si="187"/>
        <v>0</v>
      </c>
      <c r="X364" s="127">
        <f t="shared" si="188"/>
        <v>1</v>
      </c>
      <c r="Y364" s="127">
        <f t="shared" si="189"/>
        <v>2</v>
      </c>
      <c r="Z364" s="127">
        <f t="shared" si="190"/>
        <v>3</v>
      </c>
      <c r="AA364" s="127">
        <f t="shared" si="191"/>
        <v>4</v>
      </c>
      <c r="AB364" s="127">
        <f t="shared" si="192"/>
        <v>5</v>
      </c>
      <c r="AC364" s="127" t="str">
        <f t="shared" si="193"/>
        <v/>
      </c>
      <c r="AD364" s="127" t="str">
        <f t="shared" si="194"/>
        <v/>
      </c>
      <c r="AE364" s="127" t="str">
        <f t="shared" si="195"/>
        <v/>
      </c>
      <c r="AF364" s="127" t="str">
        <f t="shared" si="196"/>
        <v/>
      </c>
      <c r="AG364" s="127">
        <f t="shared" si="197"/>
        <v>10</v>
      </c>
      <c r="AH364" s="127">
        <f t="shared" si="198"/>
        <v>11</v>
      </c>
      <c r="AI364" s="127">
        <f t="shared" si="199"/>
        <v>12</v>
      </c>
      <c r="AJ364" s="127">
        <f t="shared" si="200"/>
        <v>13</v>
      </c>
      <c r="AK364" s="127">
        <f t="shared" si="201"/>
        <v>14</v>
      </c>
      <c r="AL364" s="127">
        <f t="shared" si="202"/>
        <v>15</v>
      </c>
      <c r="AM364" s="127">
        <f t="shared" si="203"/>
        <v>16</v>
      </c>
      <c r="AN364" s="128" t="str">
        <f t="shared" si="204"/>
        <v/>
      </c>
      <c r="AO364" s="127">
        <f t="shared" ca="1" si="205"/>
        <v>17</v>
      </c>
      <c r="AP364" s="127" t="b">
        <f t="shared" ca="1" si="206"/>
        <v>1</v>
      </c>
      <c r="AQ364" s="127" t="b">
        <f t="shared" ca="1" si="207"/>
        <v>1</v>
      </c>
      <c r="AR364" s="127" t="b">
        <f t="shared" si="208"/>
        <v>0</v>
      </c>
      <c r="AS364" s="127" t="b">
        <f t="shared" si="209"/>
        <v>0</v>
      </c>
      <c r="AT364" s="127" t="b">
        <f t="shared" ca="1" si="210"/>
        <v>1</v>
      </c>
      <c r="AU364" s="127" t="b">
        <f t="shared" ca="1" si="211"/>
        <v>1</v>
      </c>
      <c r="AV364" s="127" t="b">
        <f t="shared" ca="1" si="212"/>
        <v>1</v>
      </c>
      <c r="AW364" s="127" t="b">
        <f t="shared" ca="1" si="213"/>
        <v>1</v>
      </c>
      <c r="AX364" s="127" t="b">
        <f t="shared" ca="1" si="214"/>
        <v>1</v>
      </c>
      <c r="AY364" s="127" t="b">
        <f t="shared" ca="1" si="215"/>
        <v>1</v>
      </c>
      <c r="AZ364" s="127" t="b">
        <f t="shared" ca="1" si="216"/>
        <v>1</v>
      </c>
      <c r="BA364" s="127" t="b">
        <f t="shared" ca="1" si="217"/>
        <v>1</v>
      </c>
      <c r="BB364" s="127" t="b">
        <f t="shared" ca="1" si="218"/>
        <v>1</v>
      </c>
      <c r="BC364" s="127" t="b">
        <f t="shared" ca="1" si="219"/>
        <v>1</v>
      </c>
      <c r="BD364" s="127" t="b">
        <f t="shared" ca="1" si="220"/>
        <v>1</v>
      </c>
      <c r="BE364" s="127" t="b">
        <f t="shared" ca="1" si="221"/>
        <v>1</v>
      </c>
      <c r="BF364" s="127" t="b">
        <f t="shared" ca="1" si="222"/>
        <v>1</v>
      </c>
      <c r="BG364" s="129" t="b">
        <f t="shared" si="223"/>
        <v>0</v>
      </c>
    </row>
    <row r="365" spans="1:59" ht="24.95" customHeight="1" x14ac:dyDescent="0.2">
      <c r="A365" s="74"/>
      <c r="B365" s="69"/>
      <c r="C365" s="75"/>
      <c r="D365" s="68"/>
      <c r="E365" s="68"/>
      <c r="F365" s="67"/>
      <c r="G365" s="67"/>
      <c r="H365" s="67"/>
      <c r="I365" s="67"/>
      <c r="J365" s="70"/>
      <c r="K365" s="71"/>
      <c r="L365" s="72"/>
      <c r="M365" s="72"/>
      <c r="N365" s="72"/>
      <c r="O365" s="72"/>
      <c r="P365" s="72"/>
      <c r="Q365" s="72"/>
      <c r="R365" s="72"/>
      <c r="S365" s="73"/>
      <c r="U365" s="125" t="str">
        <f>IF(W365,VLOOKUP(MIN(X365:AO365),'Data Validation (hidden)'!$B$2:$C$20,2,FALSE),IF(COUNTA(B365:S365)&gt;0,"'Scheme Name' missing but values entered in other columns",""))</f>
        <v/>
      </c>
      <c r="W365" s="126" t="b">
        <f t="shared" si="187"/>
        <v>0</v>
      </c>
      <c r="X365" s="127">
        <f t="shared" si="188"/>
        <v>1</v>
      </c>
      <c r="Y365" s="127">
        <f t="shared" si="189"/>
        <v>2</v>
      </c>
      <c r="Z365" s="127">
        <f t="shared" si="190"/>
        <v>3</v>
      </c>
      <c r="AA365" s="127">
        <f t="shared" si="191"/>
        <v>4</v>
      </c>
      <c r="AB365" s="127">
        <f t="shared" si="192"/>
        <v>5</v>
      </c>
      <c r="AC365" s="127" t="str">
        <f t="shared" si="193"/>
        <v/>
      </c>
      <c r="AD365" s="127" t="str">
        <f t="shared" si="194"/>
        <v/>
      </c>
      <c r="AE365" s="127" t="str">
        <f t="shared" si="195"/>
        <v/>
      </c>
      <c r="AF365" s="127" t="str">
        <f t="shared" si="196"/>
        <v/>
      </c>
      <c r="AG365" s="127">
        <f t="shared" si="197"/>
        <v>10</v>
      </c>
      <c r="AH365" s="127">
        <f t="shared" si="198"/>
        <v>11</v>
      </c>
      <c r="AI365" s="127">
        <f t="shared" si="199"/>
        <v>12</v>
      </c>
      <c r="AJ365" s="127">
        <f t="shared" si="200"/>
        <v>13</v>
      </c>
      <c r="AK365" s="127">
        <f t="shared" si="201"/>
        <v>14</v>
      </c>
      <c r="AL365" s="127">
        <f t="shared" si="202"/>
        <v>15</v>
      </c>
      <c r="AM365" s="127">
        <f t="shared" si="203"/>
        <v>16</v>
      </c>
      <c r="AN365" s="128" t="str">
        <f t="shared" si="204"/>
        <v/>
      </c>
      <c r="AO365" s="127">
        <f t="shared" ca="1" si="205"/>
        <v>17</v>
      </c>
      <c r="AP365" s="127" t="b">
        <f t="shared" ca="1" si="206"/>
        <v>1</v>
      </c>
      <c r="AQ365" s="127" t="b">
        <f t="shared" ca="1" si="207"/>
        <v>1</v>
      </c>
      <c r="AR365" s="127" t="b">
        <f t="shared" si="208"/>
        <v>0</v>
      </c>
      <c r="AS365" s="127" t="b">
        <f t="shared" si="209"/>
        <v>0</v>
      </c>
      <c r="AT365" s="127" t="b">
        <f t="shared" ca="1" si="210"/>
        <v>1</v>
      </c>
      <c r="AU365" s="127" t="b">
        <f t="shared" ca="1" si="211"/>
        <v>1</v>
      </c>
      <c r="AV365" s="127" t="b">
        <f t="shared" ca="1" si="212"/>
        <v>1</v>
      </c>
      <c r="AW365" s="127" t="b">
        <f t="shared" ca="1" si="213"/>
        <v>1</v>
      </c>
      <c r="AX365" s="127" t="b">
        <f t="shared" ca="1" si="214"/>
        <v>1</v>
      </c>
      <c r="AY365" s="127" t="b">
        <f t="shared" ca="1" si="215"/>
        <v>1</v>
      </c>
      <c r="AZ365" s="127" t="b">
        <f t="shared" ca="1" si="216"/>
        <v>1</v>
      </c>
      <c r="BA365" s="127" t="b">
        <f t="shared" ca="1" si="217"/>
        <v>1</v>
      </c>
      <c r="BB365" s="127" t="b">
        <f t="shared" ca="1" si="218"/>
        <v>1</v>
      </c>
      <c r="BC365" s="127" t="b">
        <f t="shared" ca="1" si="219"/>
        <v>1</v>
      </c>
      <c r="BD365" s="127" t="b">
        <f t="shared" ca="1" si="220"/>
        <v>1</v>
      </c>
      <c r="BE365" s="127" t="b">
        <f t="shared" ca="1" si="221"/>
        <v>1</v>
      </c>
      <c r="BF365" s="127" t="b">
        <f t="shared" ca="1" si="222"/>
        <v>1</v>
      </c>
      <c r="BG365" s="129" t="b">
        <f t="shared" si="223"/>
        <v>0</v>
      </c>
    </row>
    <row r="366" spans="1:59" ht="24.95" customHeight="1" x14ac:dyDescent="0.2">
      <c r="A366" s="74"/>
      <c r="B366" s="69"/>
      <c r="C366" s="75"/>
      <c r="D366" s="68"/>
      <c r="E366" s="68"/>
      <c r="F366" s="67"/>
      <c r="G366" s="67"/>
      <c r="H366" s="67"/>
      <c r="I366" s="67"/>
      <c r="J366" s="70"/>
      <c r="K366" s="71"/>
      <c r="L366" s="72"/>
      <c r="M366" s="72"/>
      <c r="N366" s="72"/>
      <c r="O366" s="72"/>
      <c r="P366" s="72"/>
      <c r="Q366" s="72"/>
      <c r="R366" s="72"/>
      <c r="S366" s="73"/>
      <c r="U366" s="125" t="str">
        <f>IF(W366,VLOOKUP(MIN(X366:AO366),'Data Validation (hidden)'!$B$2:$C$20,2,FALSE),IF(COUNTA(B366:S366)&gt;0,"'Scheme Name' missing but values entered in other columns",""))</f>
        <v/>
      </c>
      <c r="W366" s="126" t="b">
        <f t="shared" si="187"/>
        <v>0</v>
      </c>
      <c r="X366" s="127">
        <f t="shared" si="188"/>
        <v>1</v>
      </c>
      <c r="Y366" s="127">
        <f t="shared" si="189"/>
        <v>2</v>
      </c>
      <c r="Z366" s="127">
        <f t="shared" si="190"/>
        <v>3</v>
      </c>
      <c r="AA366" s="127">
        <f t="shared" si="191"/>
        <v>4</v>
      </c>
      <c r="AB366" s="127">
        <f t="shared" si="192"/>
        <v>5</v>
      </c>
      <c r="AC366" s="127" t="str">
        <f t="shared" si="193"/>
        <v/>
      </c>
      <c r="AD366" s="127" t="str">
        <f t="shared" si="194"/>
        <v/>
      </c>
      <c r="AE366" s="127" t="str">
        <f t="shared" si="195"/>
        <v/>
      </c>
      <c r="AF366" s="127" t="str">
        <f t="shared" si="196"/>
        <v/>
      </c>
      <c r="AG366" s="127">
        <f t="shared" si="197"/>
        <v>10</v>
      </c>
      <c r="AH366" s="127">
        <f t="shared" si="198"/>
        <v>11</v>
      </c>
      <c r="AI366" s="127">
        <f t="shared" si="199"/>
        <v>12</v>
      </c>
      <c r="AJ366" s="127">
        <f t="shared" si="200"/>
        <v>13</v>
      </c>
      <c r="AK366" s="127">
        <f t="shared" si="201"/>
        <v>14</v>
      </c>
      <c r="AL366" s="127">
        <f t="shared" si="202"/>
        <v>15</v>
      </c>
      <c r="AM366" s="127">
        <f t="shared" si="203"/>
        <v>16</v>
      </c>
      <c r="AN366" s="128" t="str">
        <f t="shared" si="204"/>
        <v/>
      </c>
      <c r="AO366" s="127">
        <f t="shared" ca="1" si="205"/>
        <v>17</v>
      </c>
      <c r="AP366" s="127" t="b">
        <f t="shared" ca="1" si="206"/>
        <v>1</v>
      </c>
      <c r="AQ366" s="127" t="b">
        <f t="shared" ca="1" si="207"/>
        <v>1</v>
      </c>
      <c r="AR366" s="127" t="b">
        <f t="shared" si="208"/>
        <v>0</v>
      </c>
      <c r="AS366" s="127" t="b">
        <f t="shared" si="209"/>
        <v>0</v>
      </c>
      <c r="AT366" s="127" t="b">
        <f t="shared" ca="1" si="210"/>
        <v>1</v>
      </c>
      <c r="AU366" s="127" t="b">
        <f t="shared" ca="1" si="211"/>
        <v>1</v>
      </c>
      <c r="AV366" s="127" t="b">
        <f t="shared" ca="1" si="212"/>
        <v>1</v>
      </c>
      <c r="AW366" s="127" t="b">
        <f t="shared" ca="1" si="213"/>
        <v>1</v>
      </c>
      <c r="AX366" s="127" t="b">
        <f t="shared" ca="1" si="214"/>
        <v>1</v>
      </c>
      <c r="AY366" s="127" t="b">
        <f t="shared" ca="1" si="215"/>
        <v>1</v>
      </c>
      <c r="AZ366" s="127" t="b">
        <f t="shared" ca="1" si="216"/>
        <v>1</v>
      </c>
      <c r="BA366" s="127" t="b">
        <f t="shared" ca="1" si="217"/>
        <v>1</v>
      </c>
      <c r="BB366" s="127" t="b">
        <f t="shared" ca="1" si="218"/>
        <v>1</v>
      </c>
      <c r="BC366" s="127" t="b">
        <f t="shared" ca="1" si="219"/>
        <v>1</v>
      </c>
      <c r="BD366" s="127" t="b">
        <f t="shared" ca="1" si="220"/>
        <v>1</v>
      </c>
      <c r="BE366" s="127" t="b">
        <f t="shared" ca="1" si="221"/>
        <v>1</v>
      </c>
      <c r="BF366" s="127" t="b">
        <f t="shared" ca="1" si="222"/>
        <v>1</v>
      </c>
      <c r="BG366" s="129" t="b">
        <f t="shared" si="223"/>
        <v>0</v>
      </c>
    </row>
    <row r="367" spans="1:59" ht="24.95" customHeight="1" x14ac:dyDescent="0.2">
      <c r="A367" s="74"/>
      <c r="B367" s="69"/>
      <c r="C367" s="75"/>
      <c r="D367" s="68"/>
      <c r="E367" s="68"/>
      <c r="F367" s="67"/>
      <c r="G367" s="67"/>
      <c r="H367" s="67"/>
      <c r="I367" s="67"/>
      <c r="J367" s="70"/>
      <c r="K367" s="71"/>
      <c r="L367" s="72"/>
      <c r="M367" s="72"/>
      <c r="N367" s="72"/>
      <c r="O367" s="72"/>
      <c r="P367" s="72"/>
      <c r="Q367" s="72"/>
      <c r="R367" s="72"/>
      <c r="S367" s="73"/>
      <c r="U367" s="125" t="str">
        <f>IF(W367,VLOOKUP(MIN(X367:AO367),'Data Validation (hidden)'!$B$2:$C$20,2,FALSE),IF(COUNTA(B367:S367)&gt;0,"'Scheme Name' missing but values entered in other columns",""))</f>
        <v/>
      </c>
      <c r="W367" s="126" t="b">
        <f t="shared" si="187"/>
        <v>0</v>
      </c>
      <c r="X367" s="127">
        <f t="shared" si="188"/>
        <v>1</v>
      </c>
      <c r="Y367" s="127">
        <f t="shared" si="189"/>
        <v>2</v>
      </c>
      <c r="Z367" s="127">
        <f t="shared" si="190"/>
        <v>3</v>
      </c>
      <c r="AA367" s="127">
        <f t="shared" si="191"/>
        <v>4</v>
      </c>
      <c r="AB367" s="127">
        <f t="shared" si="192"/>
        <v>5</v>
      </c>
      <c r="AC367" s="127" t="str">
        <f t="shared" si="193"/>
        <v/>
      </c>
      <c r="AD367" s="127" t="str">
        <f t="shared" si="194"/>
        <v/>
      </c>
      <c r="AE367" s="127" t="str">
        <f t="shared" si="195"/>
        <v/>
      </c>
      <c r="AF367" s="127" t="str">
        <f t="shared" si="196"/>
        <v/>
      </c>
      <c r="AG367" s="127">
        <f t="shared" si="197"/>
        <v>10</v>
      </c>
      <c r="AH367" s="127">
        <f t="shared" si="198"/>
        <v>11</v>
      </c>
      <c r="AI367" s="127">
        <f t="shared" si="199"/>
        <v>12</v>
      </c>
      <c r="AJ367" s="127">
        <f t="shared" si="200"/>
        <v>13</v>
      </c>
      <c r="AK367" s="127">
        <f t="shared" si="201"/>
        <v>14</v>
      </c>
      <c r="AL367" s="127">
        <f t="shared" si="202"/>
        <v>15</v>
      </c>
      <c r="AM367" s="127">
        <f t="shared" si="203"/>
        <v>16</v>
      </c>
      <c r="AN367" s="128" t="str">
        <f t="shared" si="204"/>
        <v/>
      </c>
      <c r="AO367" s="127">
        <f t="shared" ca="1" si="205"/>
        <v>17</v>
      </c>
      <c r="AP367" s="127" t="b">
        <f t="shared" ca="1" si="206"/>
        <v>1</v>
      </c>
      <c r="AQ367" s="127" t="b">
        <f t="shared" ca="1" si="207"/>
        <v>1</v>
      </c>
      <c r="AR367" s="127" t="b">
        <f t="shared" si="208"/>
        <v>0</v>
      </c>
      <c r="AS367" s="127" t="b">
        <f t="shared" si="209"/>
        <v>0</v>
      </c>
      <c r="AT367" s="127" t="b">
        <f t="shared" ca="1" si="210"/>
        <v>1</v>
      </c>
      <c r="AU367" s="127" t="b">
        <f t="shared" ca="1" si="211"/>
        <v>1</v>
      </c>
      <c r="AV367" s="127" t="b">
        <f t="shared" ca="1" si="212"/>
        <v>1</v>
      </c>
      <c r="AW367" s="127" t="b">
        <f t="shared" ca="1" si="213"/>
        <v>1</v>
      </c>
      <c r="AX367" s="127" t="b">
        <f t="shared" ca="1" si="214"/>
        <v>1</v>
      </c>
      <c r="AY367" s="127" t="b">
        <f t="shared" ca="1" si="215"/>
        <v>1</v>
      </c>
      <c r="AZ367" s="127" t="b">
        <f t="shared" ca="1" si="216"/>
        <v>1</v>
      </c>
      <c r="BA367" s="127" t="b">
        <f t="shared" ca="1" si="217"/>
        <v>1</v>
      </c>
      <c r="BB367" s="127" t="b">
        <f t="shared" ca="1" si="218"/>
        <v>1</v>
      </c>
      <c r="BC367" s="127" t="b">
        <f t="shared" ca="1" si="219"/>
        <v>1</v>
      </c>
      <c r="BD367" s="127" t="b">
        <f t="shared" ca="1" si="220"/>
        <v>1</v>
      </c>
      <c r="BE367" s="127" t="b">
        <f t="shared" ca="1" si="221"/>
        <v>1</v>
      </c>
      <c r="BF367" s="127" t="b">
        <f t="shared" ca="1" si="222"/>
        <v>1</v>
      </c>
      <c r="BG367" s="129" t="b">
        <f t="shared" si="223"/>
        <v>0</v>
      </c>
    </row>
    <row r="368" spans="1:59" ht="24.95" customHeight="1" x14ac:dyDescent="0.2">
      <c r="A368" s="74"/>
      <c r="B368" s="69"/>
      <c r="C368" s="75"/>
      <c r="D368" s="68"/>
      <c r="E368" s="68"/>
      <c r="F368" s="67"/>
      <c r="G368" s="67"/>
      <c r="H368" s="67"/>
      <c r="I368" s="67"/>
      <c r="J368" s="70"/>
      <c r="K368" s="71"/>
      <c r="L368" s="72"/>
      <c r="M368" s="72"/>
      <c r="N368" s="72"/>
      <c r="O368" s="72"/>
      <c r="P368" s="72"/>
      <c r="Q368" s="72"/>
      <c r="R368" s="72"/>
      <c r="S368" s="73"/>
      <c r="U368" s="125" t="str">
        <f>IF(W368,VLOOKUP(MIN(X368:AO368),'Data Validation (hidden)'!$B$2:$C$20,2,FALSE),IF(COUNTA(B368:S368)&gt;0,"'Scheme Name' missing but values entered in other columns",""))</f>
        <v/>
      </c>
      <c r="W368" s="126" t="b">
        <f t="shared" si="187"/>
        <v>0</v>
      </c>
      <c r="X368" s="127">
        <f t="shared" si="188"/>
        <v>1</v>
      </c>
      <c r="Y368" s="127">
        <f t="shared" si="189"/>
        <v>2</v>
      </c>
      <c r="Z368" s="127">
        <f t="shared" si="190"/>
        <v>3</v>
      </c>
      <c r="AA368" s="127">
        <f t="shared" si="191"/>
        <v>4</v>
      </c>
      <c r="AB368" s="127">
        <f t="shared" si="192"/>
        <v>5</v>
      </c>
      <c r="AC368" s="127" t="str">
        <f t="shared" si="193"/>
        <v/>
      </c>
      <c r="AD368" s="127" t="str">
        <f t="shared" si="194"/>
        <v/>
      </c>
      <c r="AE368" s="127" t="str">
        <f t="shared" si="195"/>
        <v/>
      </c>
      <c r="AF368" s="127" t="str">
        <f t="shared" si="196"/>
        <v/>
      </c>
      <c r="AG368" s="127">
        <f t="shared" si="197"/>
        <v>10</v>
      </c>
      <c r="AH368" s="127">
        <f t="shared" si="198"/>
        <v>11</v>
      </c>
      <c r="AI368" s="127">
        <f t="shared" si="199"/>
        <v>12</v>
      </c>
      <c r="AJ368" s="127">
        <f t="shared" si="200"/>
        <v>13</v>
      </c>
      <c r="AK368" s="127">
        <f t="shared" si="201"/>
        <v>14</v>
      </c>
      <c r="AL368" s="127">
        <f t="shared" si="202"/>
        <v>15</v>
      </c>
      <c r="AM368" s="127">
        <f t="shared" si="203"/>
        <v>16</v>
      </c>
      <c r="AN368" s="128" t="str">
        <f t="shared" si="204"/>
        <v/>
      </c>
      <c r="AO368" s="127">
        <f t="shared" ca="1" si="205"/>
        <v>17</v>
      </c>
      <c r="AP368" s="127" t="b">
        <f t="shared" ca="1" si="206"/>
        <v>1</v>
      </c>
      <c r="AQ368" s="127" t="b">
        <f t="shared" ca="1" si="207"/>
        <v>1</v>
      </c>
      <c r="AR368" s="127" t="b">
        <f t="shared" si="208"/>
        <v>0</v>
      </c>
      <c r="AS368" s="127" t="b">
        <f t="shared" si="209"/>
        <v>0</v>
      </c>
      <c r="AT368" s="127" t="b">
        <f t="shared" ca="1" si="210"/>
        <v>1</v>
      </c>
      <c r="AU368" s="127" t="b">
        <f t="shared" ca="1" si="211"/>
        <v>1</v>
      </c>
      <c r="AV368" s="127" t="b">
        <f t="shared" ca="1" si="212"/>
        <v>1</v>
      </c>
      <c r="AW368" s="127" t="b">
        <f t="shared" ca="1" si="213"/>
        <v>1</v>
      </c>
      <c r="AX368" s="127" t="b">
        <f t="shared" ca="1" si="214"/>
        <v>1</v>
      </c>
      <c r="AY368" s="127" t="b">
        <f t="shared" ca="1" si="215"/>
        <v>1</v>
      </c>
      <c r="AZ368" s="127" t="b">
        <f t="shared" ca="1" si="216"/>
        <v>1</v>
      </c>
      <c r="BA368" s="127" t="b">
        <f t="shared" ca="1" si="217"/>
        <v>1</v>
      </c>
      <c r="BB368" s="127" t="b">
        <f t="shared" ca="1" si="218"/>
        <v>1</v>
      </c>
      <c r="BC368" s="127" t="b">
        <f t="shared" ca="1" si="219"/>
        <v>1</v>
      </c>
      <c r="BD368" s="127" t="b">
        <f t="shared" ca="1" si="220"/>
        <v>1</v>
      </c>
      <c r="BE368" s="127" t="b">
        <f t="shared" ca="1" si="221"/>
        <v>1</v>
      </c>
      <c r="BF368" s="127" t="b">
        <f t="shared" ca="1" si="222"/>
        <v>1</v>
      </c>
      <c r="BG368" s="129" t="b">
        <f t="shared" si="223"/>
        <v>0</v>
      </c>
    </row>
    <row r="369" spans="1:59" ht="24.95" customHeight="1" x14ac:dyDescent="0.2">
      <c r="A369" s="74"/>
      <c r="B369" s="69"/>
      <c r="C369" s="75"/>
      <c r="D369" s="68"/>
      <c r="E369" s="68"/>
      <c r="F369" s="67"/>
      <c r="G369" s="67"/>
      <c r="H369" s="67"/>
      <c r="I369" s="67"/>
      <c r="J369" s="70"/>
      <c r="K369" s="71"/>
      <c r="L369" s="72"/>
      <c r="M369" s="72"/>
      <c r="N369" s="72"/>
      <c r="O369" s="72"/>
      <c r="P369" s="72"/>
      <c r="Q369" s="72"/>
      <c r="R369" s="72"/>
      <c r="S369" s="73"/>
      <c r="U369" s="125" t="str">
        <f>IF(W369,VLOOKUP(MIN(X369:AO369),'Data Validation (hidden)'!$B$2:$C$20,2,FALSE),IF(COUNTA(B369:S369)&gt;0,"'Scheme Name' missing but values entered in other columns",""))</f>
        <v/>
      </c>
      <c r="W369" s="126" t="b">
        <f t="shared" si="187"/>
        <v>0</v>
      </c>
      <c r="X369" s="127">
        <f t="shared" si="188"/>
        <v>1</v>
      </c>
      <c r="Y369" s="127">
        <f t="shared" si="189"/>
        <v>2</v>
      </c>
      <c r="Z369" s="127">
        <f t="shared" si="190"/>
        <v>3</v>
      </c>
      <c r="AA369" s="127">
        <f t="shared" si="191"/>
        <v>4</v>
      </c>
      <c r="AB369" s="127">
        <f t="shared" si="192"/>
        <v>5</v>
      </c>
      <c r="AC369" s="127" t="str">
        <f t="shared" si="193"/>
        <v/>
      </c>
      <c r="AD369" s="127" t="str">
        <f t="shared" si="194"/>
        <v/>
      </c>
      <c r="AE369" s="127" t="str">
        <f t="shared" si="195"/>
        <v/>
      </c>
      <c r="AF369" s="127" t="str">
        <f t="shared" si="196"/>
        <v/>
      </c>
      <c r="AG369" s="127">
        <f t="shared" si="197"/>
        <v>10</v>
      </c>
      <c r="AH369" s="127">
        <f t="shared" si="198"/>
        <v>11</v>
      </c>
      <c r="AI369" s="127">
        <f t="shared" si="199"/>
        <v>12</v>
      </c>
      <c r="AJ369" s="127">
        <f t="shared" si="200"/>
        <v>13</v>
      </c>
      <c r="AK369" s="127">
        <f t="shared" si="201"/>
        <v>14</v>
      </c>
      <c r="AL369" s="127">
        <f t="shared" si="202"/>
        <v>15</v>
      </c>
      <c r="AM369" s="127">
        <f t="shared" si="203"/>
        <v>16</v>
      </c>
      <c r="AN369" s="128" t="str">
        <f t="shared" si="204"/>
        <v/>
      </c>
      <c r="AO369" s="127">
        <f t="shared" ca="1" si="205"/>
        <v>17</v>
      </c>
      <c r="AP369" s="127" t="b">
        <f t="shared" ca="1" si="206"/>
        <v>1</v>
      </c>
      <c r="AQ369" s="127" t="b">
        <f t="shared" ca="1" si="207"/>
        <v>1</v>
      </c>
      <c r="AR369" s="127" t="b">
        <f t="shared" si="208"/>
        <v>0</v>
      </c>
      <c r="AS369" s="127" t="b">
        <f t="shared" si="209"/>
        <v>0</v>
      </c>
      <c r="AT369" s="127" t="b">
        <f t="shared" ca="1" si="210"/>
        <v>1</v>
      </c>
      <c r="AU369" s="127" t="b">
        <f t="shared" ca="1" si="211"/>
        <v>1</v>
      </c>
      <c r="AV369" s="127" t="b">
        <f t="shared" ca="1" si="212"/>
        <v>1</v>
      </c>
      <c r="AW369" s="127" t="b">
        <f t="shared" ca="1" si="213"/>
        <v>1</v>
      </c>
      <c r="AX369" s="127" t="b">
        <f t="shared" ca="1" si="214"/>
        <v>1</v>
      </c>
      <c r="AY369" s="127" t="b">
        <f t="shared" ca="1" si="215"/>
        <v>1</v>
      </c>
      <c r="AZ369" s="127" t="b">
        <f t="shared" ca="1" si="216"/>
        <v>1</v>
      </c>
      <c r="BA369" s="127" t="b">
        <f t="shared" ca="1" si="217"/>
        <v>1</v>
      </c>
      <c r="BB369" s="127" t="b">
        <f t="shared" ca="1" si="218"/>
        <v>1</v>
      </c>
      <c r="BC369" s="127" t="b">
        <f t="shared" ca="1" si="219"/>
        <v>1</v>
      </c>
      <c r="BD369" s="127" t="b">
        <f t="shared" ca="1" si="220"/>
        <v>1</v>
      </c>
      <c r="BE369" s="127" t="b">
        <f t="shared" ca="1" si="221"/>
        <v>1</v>
      </c>
      <c r="BF369" s="127" t="b">
        <f t="shared" ca="1" si="222"/>
        <v>1</v>
      </c>
      <c r="BG369" s="129" t="b">
        <f t="shared" si="223"/>
        <v>0</v>
      </c>
    </row>
    <row r="370" spans="1:59" ht="24.95" customHeight="1" x14ac:dyDescent="0.2">
      <c r="A370" s="74"/>
      <c r="B370" s="69"/>
      <c r="C370" s="75"/>
      <c r="D370" s="68"/>
      <c r="E370" s="68"/>
      <c r="F370" s="67"/>
      <c r="G370" s="67"/>
      <c r="H370" s="67"/>
      <c r="I370" s="67"/>
      <c r="J370" s="70"/>
      <c r="K370" s="71"/>
      <c r="L370" s="72"/>
      <c r="M370" s="72"/>
      <c r="N370" s="72"/>
      <c r="O370" s="72"/>
      <c r="P370" s="72"/>
      <c r="Q370" s="72"/>
      <c r="R370" s="72"/>
      <c r="S370" s="73"/>
      <c r="U370" s="125" t="str">
        <f>IF(W370,VLOOKUP(MIN(X370:AO370),'Data Validation (hidden)'!$B$2:$C$20,2,FALSE),IF(COUNTA(B370:S370)&gt;0,"'Scheme Name' missing but values entered in other columns",""))</f>
        <v/>
      </c>
      <c r="W370" s="126" t="b">
        <f t="shared" si="187"/>
        <v>0</v>
      </c>
      <c r="X370" s="127">
        <f t="shared" si="188"/>
        <v>1</v>
      </c>
      <c r="Y370" s="127">
        <f t="shared" si="189"/>
        <v>2</v>
      </c>
      <c r="Z370" s="127">
        <f t="shared" si="190"/>
        <v>3</v>
      </c>
      <c r="AA370" s="127">
        <f t="shared" si="191"/>
        <v>4</v>
      </c>
      <c r="AB370" s="127">
        <f t="shared" si="192"/>
        <v>5</v>
      </c>
      <c r="AC370" s="127" t="str">
        <f t="shared" si="193"/>
        <v/>
      </c>
      <c r="AD370" s="127" t="str">
        <f t="shared" si="194"/>
        <v/>
      </c>
      <c r="AE370" s="127" t="str">
        <f t="shared" si="195"/>
        <v/>
      </c>
      <c r="AF370" s="127" t="str">
        <f t="shared" si="196"/>
        <v/>
      </c>
      <c r="AG370" s="127">
        <f t="shared" si="197"/>
        <v>10</v>
      </c>
      <c r="AH370" s="127">
        <f t="shared" si="198"/>
        <v>11</v>
      </c>
      <c r="AI370" s="127">
        <f t="shared" si="199"/>
        <v>12</v>
      </c>
      <c r="AJ370" s="127">
        <f t="shared" si="200"/>
        <v>13</v>
      </c>
      <c r="AK370" s="127">
        <f t="shared" si="201"/>
        <v>14</v>
      </c>
      <c r="AL370" s="127">
        <f t="shared" si="202"/>
        <v>15</v>
      </c>
      <c r="AM370" s="127">
        <f t="shared" si="203"/>
        <v>16</v>
      </c>
      <c r="AN370" s="128" t="str">
        <f t="shared" si="204"/>
        <v/>
      </c>
      <c r="AO370" s="127">
        <f t="shared" ca="1" si="205"/>
        <v>17</v>
      </c>
      <c r="AP370" s="127" t="b">
        <f t="shared" ca="1" si="206"/>
        <v>1</v>
      </c>
      <c r="AQ370" s="127" t="b">
        <f t="shared" ca="1" si="207"/>
        <v>1</v>
      </c>
      <c r="AR370" s="127" t="b">
        <f t="shared" si="208"/>
        <v>0</v>
      </c>
      <c r="AS370" s="127" t="b">
        <f t="shared" si="209"/>
        <v>0</v>
      </c>
      <c r="AT370" s="127" t="b">
        <f t="shared" ca="1" si="210"/>
        <v>1</v>
      </c>
      <c r="AU370" s="127" t="b">
        <f t="shared" ca="1" si="211"/>
        <v>1</v>
      </c>
      <c r="AV370" s="127" t="b">
        <f t="shared" ca="1" si="212"/>
        <v>1</v>
      </c>
      <c r="AW370" s="127" t="b">
        <f t="shared" ca="1" si="213"/>
        <v>1</v>
      </c>
      <c r="AX370" s="127" t="b">
        <f t="shared" ca="1" si="214"/>
        <v>1</v>
      </c>
      <c r="AY370" s="127" t="b">
        <f t="shared" ca="1" si="215"/>
        <v>1</v>
      </c>
      <c r="AZ370" s="127" t="b">
        <f t="shared" ca="1" si="216"/>
        <v>1</v>
      </c>
      <c r="BA370" s="127" t="b">
        <f t="shared" ca="1" si="217"/>
        <v>1</v>
      </c>
      <c r="BB370" s="127" t="b">
        <f t="shared" ca="1" si="218"/>
        <v>1</v>
      </c>
      <c r="BC370" s="127" t="b">
        <f t="shared" ca="1" si="219"/>
        <v>1</v>
      </c>
      <c r="BD370" s="127" t="b">
        <f t="shared" ca="1" si="220"/>
        <v>1</v>
      </c>
      <c r="BE370" s="127" t="b">
        <f t="shared" ca="1" si="221"/>
        <v>1</v>
      </c>
      <c r="BF370" s="127" t="b">
        <f t="shared" ca="1" si="222"/>
        <v>1</v>
      </c>
      <c r="BG370" s="129" t="b">
        <f t="shared" si="223"/>
        <v>0</v>
      </c>
    </row>
    <row r="371" spans="1:59" ht="24.95" customHeight="1" x14ac:dyDescent="0.2">
      <c r="A371" s="74"/>
      <c r="B371" s="69"/>
      <c r="C371" s="75"/>
      <c r="D371" s="68"/>
      <c r="E371" s="68"/>
      <c r="F371" s="67"/>
      <c r="G371" s="67"/>
      <c r="H371" s="67"/>
      <c r="I371" s="67"/>
      <c r="J371" s="70"/>
      <c r="K371" s="71"/>
      <c r="L371" s="72"/>
      <c r="M371" s="72"/>
      <c r="N371" s="72"/>
      <c r="O371" s="72"/>
      <c r="P371" s="72"/>
      <c r="Q371" s="72"/>
      <c r="R371" s="72"/>
      <c r="S371" s="73"/>
      <c r="U371" s="125" t="str">
        <f>IF(W371,VLOOKUP(MIN(X371:AO371),'Data Validation (hidden)'!$B$2:$C$20,2,FALSE),IF(COUNTA(B371:S371)&gt;0,"'Scheme Name' missing but values entered in other columns",""))</f>
        <v/>
      </c>
      <c r="W371" s="126" t="b">
        <f t="shared" si="187"/>
        <v>0</v>
      </c>
      <c r="X371" s="127">
        <f t="shared" si="188"/>
        <v>1</v>
      </c>
      <c r="Y371" s="127">
        <f t="shared" si="189"/>
        <v>2</v>
      </c>
      <c r="Z371" s="127">
        <f t="shared" si="190"/>
        <v>3</v>
      </c>
      <c r="AA371" s="127">
        <f t="shared" si="191"/>
        <v>4</v>
      </c>
      <c r="AB371" s="127">
        <f t="shared" si="192"/>
        <v>5</v>
      </c>
      <c r="AC371" s="127" t="str">
        <f t="shared" si="193"/>
        <v/>
      </c>
      <c r="AD371" s="127" t="str">
        <f t="shared" si="194"/>
        <v/>
      </c>
      <c r="AE371" s="127" t="str">
        <f t="shared" si="195"/>
        <v/>
      </c>
      <c r="AF371" s="127" t="str">
        <f t="shared" si="196"/>
        <v/>
      </c>
      <c r="AG371" s="127">
        <f t="shared" si="197"/>
        <v>10</v>
      </c>
      <c r="AH371" s="127">
        <f t="shared" si="198"/>
        <v>11</v>
      </c>
      <c r="AI371" s="127">
        <f t="shared" si="199"/>
        <v>12</v>
      </c>
      <c r="AJ371" s="127">
        <f t="shared" si="200"/>
        <v>13</v>
      </c>
      <c r="AK371" s="127">
        <f t="shared" si="201"/>
        <v>14</v>
      </c>
      <c r="AL371" s="127">
        <f t="shared" si="202"/>
        <v>15</v>
      </c>
      <c r="AM371" s="127">
        <f t="shared" si="203"/>
        <v>16</v>
      </c>
      <c r="AN371" s="128" t="str">
        <f t="shared" si="204"/>
        <v/>
      </c>
      <c r="AO371" s="127">
        <f t="shared" ca="1" si="205"/>
        <v>17</v>
      </c>
      <c r="AP371" s="127" t="b">
        <f t="shared" ca="1" si="206"/>
        <v>1</v>
      </c>
      <c r="AQ371" s="127" t="b">
        <f t="shared" ca="1" si="207"/>
        <v>1</v>
      </c>
      <c r="AR371" s="127" t="b">
        <f t="shared" si="208"/>
        <v>0</v>
      </c>
      <c r="AS371" s="127" t="b">
        <f t="shared" si="209"/>
        <v>0</v>
      </c>
      <c r="AT371" s="127" t="b">
        <f t="shared" ca="1" si="210"/>
        <v>1</v>
      </c>
      <c r="AU371" s="127" t="b">
        <f t="shared" ca="1" si="211"/>
        <v>1</v>
      </c>
      <c r="AV371" s="127" t="b">
        <f t="shared" ca="1" si="212"/>
        <v>1</v>
      </c>
      <c r="AW371" s="127" t="b">
        <f t="shared" ca="1" si="213"/>
        <v>1</v>
      </c>
      <c r="AX371" s="127" t="b">
        <f t="shared" ca="1" si="214"/>
        <v>1</v>
      </c>
      <c r="AY371" s="127" t="b">
        <f t="shared" ca="1" si="215"/>
        <v>1</v>
      </c>
      <c r="AZ371" s="127" t="b">
        <f t="shared" ca="1" si="216"/>
        <v>1</v>
      </c>
      <c r="BA371" s="127" t="b">
        <f t="shared" ca="1" si="217"/>
        <v>1</v>
      </c>
      <c r="BB371" s="127" t="b">
        <f t="shared" ca="1" si="218"/>
        <v>1</v>
      </c>
      <c r="BC371" s="127" t="b">
        <f t="shared" ca="1" si="219"/>
        <v>1</v>
      </c>
      <c r="BD371" s="127" t="b">
        <f t="shared" ca="1" si="220"/>
        <v>1</v>
      </c>
      <c r="BE371" s="127" t="b">
        <f t="shared" ca="1" si="221"/>
        <v>1</v>
      </c>
      <c r="BF371" s="127" t="b">
        <f t="shared" ca="1" si="222"/>
        <v>1</v>
      </c>
      <c r="BG371" s="129" t="b">
        <f t="shared" si="223"/>
        <v>0</v>
      </c>
    </row>
    <row r="372" spans="1:59" ht="24.95" customHeight="1" x14ac:dyDescent="0.2">
      <c r="A372" s="74"/>
      <c r="B372" s="69"/>
      <c r="C372" s="75"/>
      <c r="D372" s="68"/>
      <c r="E372" s="68"/>
      <c r="F372" s="67"/>
      <c r="G372" s="67"/>
      <c r="H372" s="67"/>
      <c r="I372" s="67"/>
      <c r="J372" s="70"/>
      <c r="K372" s="71"/>
      <c r="L372" s="72"/>
      <c r="M372" s="72"/>
      <c r="N372" s="72"/>
      <c r="O372" s="72"/>
      <c r="P372" s="72"/>
      <c r="Q372" s="72"/>
      <c r="R372" s="72"/>
      <c r="S372" s="73"/>
      <c r="U372" s="125" t="str">
        <f>IF(W372,VLOOKUP(MIN(X372:AO372),'Data Validation (hidden)'!$B$2:$C$20,2,FALSE),IF(COUNTA(B372:S372)&gt;0,"'Scheme Name' missing but values entered in other columns",""))</f>
        <v/>
      </c>
      <c r="W372" s="126" t="b">
        <f t="shared" si="187"/>
        <v>0</v>
      </c>
      <c r="X372" s="127">
        <f t="shared" si="188"/>
        <v>1</v>
      </c>
      <c r="Y372" s="127">
        <f t="shared" si="189"/>
        <v>2</v>
      </c>
      <c r="Z372" s="127">
        <f t="shared" si="190"/>
        <v>3</v>
      </c>
      <c r="AA372" s="127">
        <f t="shared" si="191"/>
        <v>4</v>
      </c>
      <c r="AB372" s="127">
        <f t="shared" si="192"/>
        <v>5</v>
      </c>
      <c r="AC372" s="127" t="str">
        <f t="shared" si="193"/>
        <v/>
      </c>
      <c r="AD372" s="127" t="str">
        <f t="shared" si="194"/>
        <v/>
      </c>
      <c r="AE372" s="127" t="str">
        <f t="shared" si="195"/>
        <v/>
      </c>
      <c r="AF372" s="127" t="str">
        <f t="shared" si="196"/>
        <v/>
      </c>
      <c r="AG372" s="127">
        <f t="shared" si="197"/>
        <v>10</v>
      </c>
      <c r="AH372" s="127">
        <f t="shared" si="198"/>
        <v>11</v>
      </c>
      <c r="AI372" s="127">
        <f t="shared" si="199"/>
        <v>12</v>
      </c>
      <c r="AJ372" s="127">
        <f t="shared" si="200"/>
        <v>13</v>
      </c>
      <c r="AK372" s="127">
        <f t="shared" si="201"/>
        <v>14</v>
      </c>
      <c r="AL372" s="127">
        <f t="shared" si="202"/>
        <v>15</v>
      </c>
      <c r="AM372" s="127">
        <f t="shared" si="203"/>
        <v>16</v>
      </c>
      <c r="AN372" s="128" t="str">
        <f t="shared" si="204"/>
        <v/>
      </c>
      <c r="AO372" s="127">
        <f t="shared" ca="1" si="205"/>
        <v>17</v>
      </c>
      <c r="AP372" s="127" t="b">
        <f t="shared" ca="1" si="206"/>
        <v>1</v>
      </c>
      <c r="AQ372" s="127" t="b">
        <f t="shared" ca="1" si="207"/>
        <v>1</v>
      </c>
      <c r="AR372" s="127" t="b">
        <f t="shared" si="208"/>
        <v>0</v>
      </c>
      <c r="AS372" s="127" t="b">
        <f t="shared" si="209"/>
        <v>0</v>
      </c>
      <c r="AT372" s="127" t="b">
        <f t="shared" ca="1" si="210"/>
        <v>1</v>
      </c>
      <c r="AU372" s="127" t="b">
        <f t="shared" ca="1" si="211"/>
        <v>1</v>
      </c>
      <c r="AV372" s="127" t="b">
        <f t="shared" ca="1" si="212"/>
        <v>1</v>
      </c>
      <c r="AW372" s="127" t="b">
        <f t="shared" ca="1" si="213"/>
        <v>1</v>
      </c>
      <c r="AX372" s="127" t="b">
        <f t="shared" ca="1" si="214"/>
        <v>1</v>
      </c>
      <c r="AY372" s="127" t="b">
        <f t="shared" ca="1" si="215"/>
        <v>1</v>
      </c>
      <c r="AZ372" s="127" t="b">
        <f t="shared" ca="1" si="216"/>
        <v>1</v>
      </c>
      <c r="BA372" s="127" t="b">
        <f t="shared" ca="1" si="217"/>
        <v>1</v>
      </c>
      <c r="BB372" s="127" t="b">
        <f t="shared" ca="1" si="218"/>
        <v>1</v>
      </c>
      <c r="BC372" s="127" t="b">
        <f t="shared" ca="1" si="219"/>
        <v>1</v>
      </c>
      <c r="BD372" s="127" t="b">
        <f t="shared" ca="1" si="220"/>
        <v>1</v>
      </c>
      <c r="BE372" s="127" t="b">
        <f t="shared" ca="1" si="221"/>
        <v>1</v>
      </c>
      <c r="BF372" s="127" t="b">
        <f t="shared" ca="1" si="222"/>
        <v>1</v>
      </c>
      <c r="BG372" s="129" t="b">
        <f t="shared" si="223"/>
        <v>0</v>
      </c>
    </row>
    <row r="373" spans="1:59" ht="24.95" customHeight="1" x14ac:dyDescent="0.2">
      <c r="A373" s="74"/>
      <c r="B373" s="69"/>
      <c r="C373" s="75"/>
      <c r="D373" s="68"/>
      <c r="E373" s="68"/>
      <c r="F373" s="67"/>
      <c r="G373" s="67"/>
      <c r="H373" s="67"/>
      <c r="I373" s="67"/>
      <c r="J373" s="70"/>
      <c r="K373" s="71"/>
      <c r="L373" s="72"/>
      <c r="M373" s="72"/>
      <c r="N373" s="72"/>
      <c r="O373" s="72"/>
      <c r="P373" s="72"/>
      <c r="Q373" s="72"/>
      <c r="R373" s="72"/>
      <c r="S373" s="73"/>
      <c r="U373" s="125" t="str">
        <f>IF(W373,VLOOKUP(MIN(X373:AO373),'Data Validation (hidden)'!$B$2:$C$20,2,FALSE),IF(COUNTA(B373:S373)&gt;0,"'Scheme Name' missing but values entered in other columns",""))</f>
        <v/>
      </c>
      <c r="W373" s="126" t="b">
        <f t="shared" si="187"/>
        <v>0</v>
      </c>
      <c r="X373" s="127">
        <f t="shared" si="188"/>
        <v>1</v>
      </c>
      <c r="Y373" s="127">
        <f t="shared" si="189"/>
        <v>2</v>
      </c>
      <c r="Z373" s="127">
        <f t="shared" si="190"/>
        <v>3</v>
      </c>
      <c r="AA373" s="127">
        <f t="shared" si="191"/>
        <v>4</v>
      </c>
      <c r="AB373" s="127">
        <f t="shared" si="192"/>
        <v>5</v>
      </c>
      <c r="AC373" s="127" t="str">
        <f t="shared" si="193"/>
        <v/>
      </c>
      <c r="AD373" s="127" t="str">
        <f t="shared" si="194"/>
        <v/>
      </c>
      <c r="AE373" s="127" t="str">
        <f t="shared" si="195"/>
        <v/>
      </c>
      <c r="AF373" s="127" t="str">
        <f t="shared" si="196"/>
        <v/>
      </c>
      <c r="AG373" s="127">
        <f t="shared" si="197"/>
        <v>10</v>
      </c>
      <c r="AH373" s="127">
        <f t="shared" si="198"/>
        <v>11</v>
      </c>
      <c r="AI373" s="127">
        <f t="shared" si="199"/>
        <v>12</v>
      </c>
      <c r="AJ373" s="127">
        <f t="shared" si="200"/>
        <v>13</v>
      </c>
      <c r="AK373" s="127">
        <f t="shared" si="201"/>
        <v>14</v>
      </c>
      <c r="AL373" s="127">
        <f t="shared" si="202"/>
        <v>15</v>
      </c>
      <c r="AM373" s="127">
        <f t="shared" si="203"/>
        <v>16</v>
      </c>
      <c r="AN373" s="128" t="str">
        <f t="shared" si="204"/>
        <v/>
      </c>
      <c r="AO373" s="127">
        <f t="shared" ca="1" si="205"/>
        <v>17</v>
      </c>
      <c r="AP373" s="127" t="b">
        <f t="shared" ca="1" si="206"/>
        <v>1</v>
      </c>
      <c r="AQ373" s="127" t="b">
        <f t="shared" ca="1" si="207"/>
        <v>1</v>
      </c>
      <c r="AR373" s="127" t="b">
        <f t="shared" si="208"/>
        <v>0</v>
      </c>
      <c r="AS373" s="127" t="b">
        <f t="shared" si="209"/>
        <v>0</v>
      </c>
      <c r="AT373" s="127" t="b">
        <f t="shared" ca="1" si="210"/>
        <v>1</v>
      </c>
      <c r="AU373" s="127" t="b">
        <f t="shared" ca="1" si="211"/>
        <v>1</v>
      </c>
      <c r="AV373" s="127" t="b">
        <f t="shared" ca="1" si="212"/>
        <v>1</v>
      </c>
      <c r="AW373" s="127" t="b">
        <f t="shared" ca="1" si="213"/>
        <v>1</v>
      </c>
      <c r="AX373" s="127" t="b">
        <f t="shared" ca="1" si="214"/>
        <v>1</v>
      </c>
      <c r="AY373" s="127" t="b">
        <f t="shared" ca="1" si="215"/>
        <v>1</v>
      </c>
      <c r="AZ373" s="127" t="b">
        <f t="shared" ca="1" si="216"/>
        <v>1</v>
      </c>
      <c r="BA373" s="127" t="b">
        <f t="shared" ca="1" si="217"/>
        <v>1</v>
      </c>
      <c r="BB373" s="127" t="b">
        <f t="shared" ca="1" si="218"/>
        <v>1</v>
      </c>
      <c r="BC373" s="127" t="b">
        <f t="shared" ca="1" si="219"/>
        <v>1</v>
      </c>
      <c r="BD373" s="127" t="b">
        <f t="shared" ca="1" si="220"/>
        <v>1</v>
      </c>
      <c r="BE373" s="127" t="b">
        <f t="shared" ca="1" si="221"/>
        <v>1</v>
      </c>
      <c r="BF373" s="127" t="b">
        <f t="shared" ca="1" si="222"/>
        <v>1</v>
      </c>
      <c r="BG373" s="129" t="b">
        <f t="shared" si="223"/>
        <v>0</v>
      </c>
    </row>
    <row r="374" spans="1:59" ht="24.95" customHeight="1" x14ac:dyDescent="0.2">
      <c r="A374" s="74"/>
      <c r="B374" s="69"/>
      <c r="C374" s="75"/>
      <c r="D374" s="68"/>
      <c r="E374" s="68"/>
      <c r="F374" s="67"/>
      <c r="G374" s="67"/>
      <c r="H374" s="67"/>
      <c r="I374" s="67"/>
      <c r="J374" s="70"/>
      <c r="K374" s="71"/>
      <c r="L374" s="72"/>
      <c r="M374" s="72"/>
      <c r="N374" s="72"/>
      <c r="O374" s="72"/>
      <c r="P374" s="72"/>
      <c r="Q374" s="72"/>
      <c r="R374" s="72"/>
      <c r="S374" s="73"/>
      <c r="U374" s="125" t="str">
        <f>IF(W374,VLOOKUP(MIN(X374:AO374),'Data Validation (hidden)'!$B$2:$C$20,2,FALSE),IF(COUNTA(B374:S374)&gt;0,"'Scheme Name' missing but values entered in other columns",""))</f>
        <v/>
      </c>
      <c r="W374" s="126" t="b">
        <f t="shared" si="187"/>
        <v>0</v>
      </c>
      <c r="X374" s="127">
        <f t="shared" si="188"/>
        <v>1</v>
      </c>
      <c r="Y374" s="127">
        <f t="shared" si="189"/>
        <v>2</v>
      </c>
      <c r="Z374" s="127">
        <f t="shared" si="190"/>
        <v>3</v>
      </c>
      <c r="AA374" s="127">
        <f t="shared" si="191"/>
        <v>4</v>
      </c>
      <c r="AB374" s="127">
        <f t="shared" si="192"/>
        <v>5</v>
      </c>
      <c r="AC374" s="127" t="str">
        <f t="shared" si="193"/>
        <v/>
      </c>
      <c r="AD374" s="127" t="str">
        <f t="shared" si="194"/>
        <v/>
      </c>
      <c r="AE374" s="127" t="str">
        <f t="shared" si="195"/>
        <v/>
      </c>
      <c r="AF374" s="127" t="str">
        <f t="shared" si="196"/>
        <v/>
      </c>
      <c r="AG374" s="127">
        <f t="shared" si="197"/>
        <v>10</v>
      </c>
      <c r="AH374" s="127">
        <f t="shared" si="198"/>
        <v>11</v>
      </c>
      <c r="AI374" s="127">
        <f t="shared" si="199"/>
        <v>12</v>
      </c>
      <c r="AJ374" s="127">
        <f t="shared" si="200"/>
        <v>13</v>
      </c>
      <c r="AK374" s="127">
        <f t="shared" si="201"/>
        <v>14</v>
      </c>
      <c r="AL374" s="127">
        <f t="shared" si="202"/>
        <v>15</v>
      </c>
      <c r="AM374" s="127">
        <f t="shared" si="203"/>
        <v>16</v>
      </c>
      <c r="AN374" s="128" t="str">
        <f t="shared" si="204"/>
        <v/>
      </c>
      <c r="AO374" s="127">
        <f t="shared" ca="1" si="205"/>
        <v>17</v>
      </c>
      <c r="AP374" s="127" t="b">
        <f t="shared" ca="1" si="206"/>
        <v>1</v>
      </c>
      <c r="AQ374" s="127" t="b">
        <f t="shared" ca="1" si="207"/>
        <v>1</v>
      </c>
      <c r="AR374" s="127" t="b">
        <f t="shared" si="208"/>
        <v>0</v>
      </c>
      <c r="AS374" s="127" t="b">
        <f t="shared" si="209"/>
        <v>0</v>
      </c>
      <c r="AT374" s="127" t="b">
        <f t="shared" ca="1" si="210"/>
        <v>1</v>
      </c>
      <c r="AU374" s="127" t="b">
        <f t="shared" ca="1" si="211"/>
        <v>1</v>
      </c>
      <c r="AV374" s="127" t="b">
        <f t="shared" ca="1" si="212"/>
        <v>1</v>
      </c>
      <c r="AW374" s="127" t="b">
        <f t="shared" ca="1" si="213"/>
        <v>1</v>
      </c>
      <c r="AX374" s="127" t="b">
        <f t="shared" ca="1" si="214"/>
        <v>1</v>
      </c>
      <c r="AY374" s="127" t="b">
        <f t="shared" ca="1" si="215"/>
        <v>1</v>
      </c>
      <c r="AZ374" s="127" t="b">
        <f t="shared" ca="1" si="216"/>
        <v>1</v>
      </c>
      <c r="BA374" s="127" t="b">
        <f t="shared" ca="1" si="217"/>
        <v>1</v>
      </c>
      <c r="BB374" s="127" t="b">
        <f t="shared" ca="1" si="218"/>
        <v>1</v>
      </c>
      <c r="BC374" s="127" t="b">
        <f t="shared" ca="1" si="219"/>
        <v>1</v>
      </c>
      <c r="BD374" s="127" t="b">
        <f t="shared" ca="1" si="220"/>
        <v>1</v>
      </c>
      <c r="BE374" s="127" t="b">
        <f t="shared" ca="1" si="221"/>
        <v>1</v>
      </c>
      <c r="BF374" s="127" t="b">
        <f t="shared" ca="1" si="222"/>
        <v>1</v>
      </c>
      <c r="BG374" s="129" t="b">
        <f t="shared" si="223"/>
        <v>0</v>
      </c>
    </row>
    <row r="375" spans="1:59" ht="24.95" customHeight="1" x14ac:dyDescent="0.2">
      <c r="A375" s="74"/>
      <c r="B375" s="69"/>
      <c r="C375" s="75"/>
      <c r="D375" s="68"/>
      <c r="E375" s="68"/>
      <c r="F375" s="67"/>
      <c r="G375" s="67"/>
      <c r="H375" s="67"/>
      <c r="I375" s="67"/>
      <c r="J375" s="70"/>
      <c r="K375" s="71"/>
      <c r="L375" s="72"/>
      <c r="M375" s="72"/>
      <c r="N375" s="72"/>
      <c r="O375" s="72"/>
      <c r="P375" s="72"/>
      <c r="Q375" s="72"/>
      <c r="R375" s="72"/>
      <c r="S375" s="73"/>
      <c r="U375" s="125" t="str">
        <f>IF(W375,VLOOKUP(MIN(X375:AO375),'Data Validation (hidden)'!$B$2:$C$20,2,FALSE),IF(COUNTA(B375:S375)&gt;0,"'Scheme Name' missing but values entered in other columns",""))</f>
        <v/>
      </c>
      <c r="W375" s="126" t="b">
        <f t="shared" si="187"/>
        <v>0</v>
      </c>
      <c r="X375" s="127">
        <f t="shared" si="188"/>
        <v>1</v>
      </c>
      <c r="Y375" s="127">
        <f t="shared" si="189"/>
        <v>2</v>
      </c>
      <c r="Z375" s="127">
        <f t="shared" si="190"/>
        <v>3</v>
      </c>
      <c r="AA375" s="127">
        <f t="shared" si="191"/>
        <v>4</v>
      </c>
      <c r="AB375" s="127">
        <f t="shared" si="192"/>
        <v>5</v>
      </c>
      <c r="AC375" s="127" t="str">
        <f t="shared" si="193"/>
        <v/>
      </c>
      <c r="AD375" s="127" t="str">
        <f t="shared" si="194"/>
        <v/>
      </c>
      <c r="AE375" s="127" t="str">
        <f t="shared" si="195"/>
        <v/>
      </c>
      <c r="AF375" s="127" t="str">
        <f t="shared" si="196"/>
        <v/>
      </c>
      <c r="AG375" s="127">
        <f t="shared" si="197"/>
        <v>10</v>
      </c>
      <c r="AH375" s="127">
        <f t="shared" si="198"/>
        <v>11</v>
      </c>
      <c r="AI375" s="127">
        <f t="shared" si="199"/>
        <v>12</v>
      </c>
      <c r="AJ375" s="127">
        <f t="shared" si="200"/>
        <v>13</v>
      </c>
      <c r="AK375" s="127">
        <f t="shared" si="201"/>
        <v>14</v>
      </c>
      <c r="AL375" s="127">
        <f t="shared" si="202"/>
        <v>15</v>
      </c>
      <c r="AM375" s="127">
        <f t="shared" si="203"/>
        <v>16</v>
      </c>
      <c r="AN375" s="128" t="str">
        <f t="shared" si="204"/>
        <v/>
      </c>
      <c r="AO375" s="127">
        <f t="shared" ca="1" si="205"/>
        <v>17</v>
      </c>
      <c r="AP375" s="127" t="b">
        <f t="shared" ca="1" si="206"/>
        <v>1</v>
      </c>
      <c r="AQ375" s="127" t="b">
        <f t="shared" ca="1" si="207"/>
        <v>1</v>
      </c>
      <c r="AR375" s="127" t="b">
        <f t="shared" si="208"/>
        <v>0</v>
      </c>
      <c r="AS375" s="127" t="b">
        <f t="shared" si="209"/>
        <v>0</v>
      </c>
      <c r="AT375" s="127" t="b">
        <f t="shared" ca="1" si="210"/>
        <v>1</v>
      </c>
      <c r="AU375" s="127" t="b">
        <f t="shared" ca="1" si="211"/>
        <v>1</v>
      </c>
      <c r="AV375" s="127" t="b">
        <f t="shared" ca="1" si="212"/>
        <v>1</v>
      </c>
      <c r="AW375" s="127" t="b">
        <f t="shared" ca="1" si="213"/>
        <v>1</v>
      </c>
      <c r="AX375" s="127" t="b">
        <f t="shared" ca="1" si="214"/>
        <v>1</v>
      </c>
      <c r="AY375" s="127" t="b">
        <f t="shared" ca="1" si="215"/>
        <v>1</v>
      </c>
      <c r="AZ375" s="127" t="b">
        <f t="shared" ca="1" si="216"/>
        <v>1</v>
      </c>
      <c r="BA375" s="127" t="b">
        <f t="shared" ca="1" si="217"/>
        <v>1</v>
      </c>
      <c r="BB375" s="127" t="b">
        <f t="shared" ca="1" si="218"/>
        <v>1</v>
      </c>
      <c r="BC375" s="127" t="b">
        <f t="shared" ca="1" si="219"/>
        <v>1</v>
      </c>
      <c r="BD375" s="127" t="b">
        <f t="shared" ca="1" si="220"/>
        <v>1</v>
      </c>
      <c r="BE375" s="127" t="b">
        <f t="shared" ca="1" si="221"/>
        <v>1</v>
      </c>
      <c r="BF375" s="127" t="b">
        <f t="shared" ca="1" si="222"/>
        <v>1</v>
      </c>
      <c r="BG375" s="129" t="b">
        <f t="shared" si="223"/>
        <v>0</v>
      </c>
    </row>
    <row r="376" spans="1:59" ht="24.95" customHeight="1" x14ac:dyDescent="0.2">
      <c r="A376" s="74"/>
      <c r="B376" s="69"/>
      <c r="C376" s="75"/>
      <c r="D376" s="68"/>
      <c r="E376" s="68"/>
      <c r="F376" s="67"/>
      <c r="G376" s="67"/>
      <c r="H376" s="67"/>
      <c r="I376" s="67"/>
      <c r="J376" s="70"/>
      <c r="K376" s="71"/>
      <c r="L376" s="72"/>
      <c r="M376" s="72"/>
      <c r="N376" s="72"/>
      <c r="O376" s="72"/>
      <c r="P376" s="72"/>
      <c r="Q376" s="72"/>
      <c r="R376" s="72"/>
      <c r="S376" s="73"/>
      <c r="U376" s="125" t="str">
        <f>IF(W376,VLOOKUP(MIN(X376:AO376),'Data Validation (hidden)'!$B$2:$C$20,2,FALSE),IF(COUNTA(B376:S376)&gt;0,"'Scheme Name' missing but values entered in other columns",""))</f>
        <v/>
      </c>
      <c r="W376" s="126" t="b">
        <f t="shared" si="187"/>
        <v>0</v>
      </c>
      <c r="X376" s="127">
        <f t="shared" si="188"/>
        <v>1</v>
      </c>
      <c r="Y376" s="127">
        <f t="shared" si="189"/>
        <v>2</v>
      </c>
      <c r="Z376" s="127">
        <f t="shared" si="190"/>
        <v>3</v>
      </c>
      <c r="AA376" s="127">
        <f t="shared" si="191"/>
        <v>4</v>
      </c>
      <c r="AB376" s="127">
        <f t="shared" si="192"/>
        <v>5</v>
      </c>
      <c r="AC376" s="127" t="str">
        <f t="shared" si="193"/>
        <v/>
      </c>
      <c r="AD376" s="127" t="str">
        <f t="shared" si="194"/>
        <v/>
      </c>
      <c r="AE376" s="127" t="str">
        <f t="shared" si="195"/>
        <v/>
      </c>
      <c r="AF376" s="127" t="str">
        <f t="shared" si="196"/>
        <v/>
      </c>
      <c r="AG376" s="127">
        <f t="shared" si="197"/>
        <v>10</v>
      </c>
      <c r="AH376" s="127">
        <f t="shared" si="198"/>
        <v>11</v>
      </c>
      <c r="AI376" s="127">
        <f t="shared" si="199"/>
        <v>12</v>
      </c>
      <c r="AJ376" s="127">
        <f t="shared" si="200"/>
        <v>13</v>
      </c>
      <c r="AK376" s="127">
        <f t="shared" si="201"/>
        <v>14</v>
      </c>
      <c r="AL376" s="127">
        <f t="shared" si="202"/>
        <v>15</v>
      </c>
      <c r="AM376" s="127">
        <f t="shared" si="203"/>
        <v>16</v>
      </c>
      <c r="AN376" s="128" t="str">
        <f t="shared" si="204"/>
        <v/>
      </c>
      <c r="AO376" s="127">
        <f t="shared" ca="1" si="205"/>
        <v>17</v>
      </c>
      <c r="AP376" s="127" t="b">
        <f t="shared" ca="1" si="206"/>
        <v>1</v>
      </c>
      <c r="AQ376" s="127" t="b">
        <f t="shared" ca="1" si="207"/>
        <v>1</v>
      </c>
      <c r="AR376" s="127" t="b">
        <f t="shared" si="208"/>
        <v>0</v>
      </c>
      <c r="AS376" s="127" t="b">
        <f t="shared" si="209"/>
        <v>0</v>
      </c>
      <c r="AT376" s="127" t="b">
        <f t="shared" ca="1" si="210"/>
        <v>1</v>
      </c>
      <c r="AU376" s="127" t="b">
        <f t="shared" ca="1" si="211"/>
        <v>1</v>
      </c>
      <c r="AV376" s="127" t="b">
        <f t="shared" ca="1" si="212"/>
        <v>1</v>
      </c>
      <c r="AW376" s="127" t="b">
        <f t="shared" ca="1" si="213"/>
        <v>1</v>
      </c>
      <c r="AX376" s="127" t="b">
        <f t="shared" ca="1" si="214"/>
        <v>1</v>
      </c>
      <c r="AY376" s="127" t="b">
        <f t="shared" ca="1" si="215"/>
        <v>1</v>
      </c>
      <c r="AZ376" s="127" t="b">
        <f t="shared" ca="1" si="216"/>
        <v>1</v>
      </c>
      <c r="BA376" s="127" t="b">
        <f t="shared" ca="1" si="217"/>
        <v>1</v>
      </c>
      <c r="BB376" s="127" t="b">
        <f t="shared" ca="1" si="218"/>
        <v>1</v>
      </c>
      <c r="BC376" s="127" t="b">
        <f t="shared" ca="1" si="219"/>
        <v>1</v>
      </c>
      <c r="BD376" s="127" t="b">
        <f t="shared" ca="1" si="220"/>
        <v>1</v>
      </c>
      <c r="BE376" s="127" t="b">
        <f t="shared" ca="1" si="221"/>
        <v>1</v>
      </c>
      <c r="BF376" s="127" t="b">
        <f t="shared" ca="1" si="222"/>
        <v>1</v>
      </c>
      <c r="BG376" s="129" t="b">
        <f t="shared" si="223"/>
        <v>0</v>
      </c>
    </row>
    <row r="377" spans="1:59" ht="24.95" customHeight="1" x14ac:dyDescent="0.2">
      <c r="A377" s="74"/>
      <c r="B377" s="69"/>
      <c r="C377" s="75"/>
      <c r="D377" s="68"/>
      <c r="E377" s="68"/>
      <c r="F377" s="67"/>
      <c r="G377" s="67"/>
      <c r="H377" s="67"/>
      <c r="I377" s="67"/>
      <c r="J377" s="70"/>
      <c r="K377" s="71"/>
      <c r="L377" s="72"/>
      <c r="M377" s="72"/>
      <c r="N377" s="72"/>
      <c r="O377" s="72"/>
      <c r="P377" s="72"/>
      <c r="Q377" s="72"/>
      <c r="R377" s="72"/>
      <c r="S377" s="73"/>
      <c r="U377" s="125" t="str">
        <f>IF(W377,VLOOKUP(MIN(X377:AO377),'Data Validation (hidden)'!$B$2:$C$20,2,FALSE),IF(COUNTA(B377:S377)&gt;0,"'Scheme Name' missing but values entered in other columns",""))</f>
        <v/>
      </c>
      <c r="W377" s="126" t="b">
        <f t="shared" si="187"/>
        <v>0</v>
      </c>
      <c r="X377" s="127">
        <f t="shared" si="188"/>
        <v>1</v>
      </c>
      <c r="Y377" s="127">
        <f t="shared" si="189"/>
        <v>2</v>
      </c>
      <c r="Z377" s="127">
        <f t="shared" si="190"/>
        <v>3</v>
      </c>
      <c r="AA377" s="127">
        <f t="shared" si="191"/>
        <v>4</v>
      </c>
      <c r="AB377" s="127">
        <f t="shared" si="192"/>
        <v>5</v>
      </c>
      <c r="AC377" s="127" t="str">
        <f t="shared" si="193"/>
        <v/>
      </c>
      <c r="AD377" s="127" t="str">
        <f t="shared" si="194"/>
        <v/>
      </c>
      <c r="AE377" s="127" t="str">
        <f t="shared" si="195"/>
        <v/>
      </c>
      <c r="AF377" s="127" t="str">
        <f t="shared" si="196"/>
        <v/>
      </c>
      <c r="AG377" s="127">
        <f t="shared" si="197"/>
        <v>10</v>
      </c>
      <c r="AH377" s="127">
        <f t="shared" si="198"/>
        <v>11</v>
      </c>
      <c r="AI377" s="127">
        <f t="shared" si="199"/>
        <v>12</v>
      </c>
      <c r="AJ377" s="127">
        <f t="shared" si="200"/>
        <v>13</v>
      </c>
      <c r="AK377" s="127">
        <f t="shared" si="201"/>
        <v>14</v>
      </c>
      <c r="AL377" s="127">
        <f t="shared" si="202"/>
        <v>15</v>
      </c>
      <c r="AM377" s="127">
        <f t="shared" si="203"/>
        <v>16</v>
      </c>
      <c r="AN377" s="128" t="str">
        <f t="shared" si="204"/>
        <v/>
      </c>
      <c r="AO377" s="127">
        <f t="shared" ca="1" si="205"/>
        <v>17</v>
      </c>
      <c r="AP377" s="127" t="b">
        <f t="shared" ca="1" si="206"/>
        <v>1</v>
      </c>
      <c r="AQ377" s="127" t="b">
        <f t="shared" ca="1" si="207"/>
        <v>1</v>
      </c>
      <c r="AR377" s="127" t="b">
        <f t="shared" si="208"/>
        <v>0</v>
      </c>
      <c r="AS377" s="127" t="b">
        <f t="shared" si="209"/>
        <v>0</v>
      </c>
      <c r="AT377" s="127" t="b">
        <f t="shared" ca="1" si="210"/>
        <v>1</v>
      </c>
      <c r="AU377" s="127" t="b">
        <f t="shared" ca="1" si="211"/>
        <v>1</v>
      </c>
      <c r="AV377" s="127" t="b">
        <f t="shared" ca="1" si="212"/>
        <v>1</v>
      </c>
      <c r="AW377" s="127" t="b">
        <f t="shared" ca="1" si="213"/>
        <v>1</v>
      </c>
      <c r="AX377" s="127" t="b">
        <f t="shared" ca="1" si="214"/>
        <v>1</v>
      </c>
      <c r="AY377" s="127" t="b">
        <f t="shared" ca="1" si="215"/>
        <v>1</v>
      </c>
      <c r="AZ377" s="127" t="b">
        <f t="shared" ca="1" si="216"/>
        <v>1</v>
      </c>
      <c r="BA377" s="127" t="b">
        <f t="shared" ca="1" si="217"/>
        <v>1</v>
      </c>
      <c r="BB377" s="127" t="b">
        <f t="shared" ca="1" si="218"/>
        <v>1</v>
      </c>
      <c r="BC377" s="127" t="b">
        <f t="shared" ca="1" si="219"/>
        <v>1</v>
      </c>
      <c r="BD377" s="127" t="b">
        <f t="shared" ca="1" si="220"/>
        <v>1</v>
      </c>
      <c r="BE377" s="127" t="b">
        <f t="shared" ca="1" si="221"/>
        <v>1</v>
      </c>
      <c r="BF377" s="127" t="b">
        <f t="shared" ca="1" si="222"/>
        <v>1</v>
      </c>
      <c r="BG377" s="129" t="b">
        <f t="shared" si="223"/>
        <v>0</v>
      </c>
    </row>
    <row r="378" spans="1:59" ht="24.95" customHeight="1" x14ac:dyDescent="0.2">
      <c r="A378" s="74"/>
      <c r="B378" s="69"/>
      <c r="C378" s="75"/>
      <c r="D378" s="68"/>
      <c r="E378" s="68"/>
      <c r="F378" s="67"/>
      <c r="G378" s="67"/>
      <c r="H378" s="67"/>
      <c r="I378" s="67"/>
      <c r="J378" s="70"/>
      <c r="K378" s="71"/>
      <c r="L378" s="72"/>
      <c r="M378" s="72"/>
      <c r="N378" s="72"/>
      <c r="O378" s="72"/>
      <c r="P378" s="72"/>
      <c r="Q378" s="72"/>
      <c r="R378" s="72"/>
      <c r="S378" s="73"/>
      <c r="U378" s="125" t="str">
        <f>IF(W378,VLOOKUP(MIN(X378:AO378),'Data Validation (hidden)'!$B$2:$C$20,2,FALSE),IF(COUNTA(B378:S378)&gt;0,"'Scheme Name' missing but values entered in other columns",""))</f>
        <v/>
      </c>
      <c r="W378" s="126" t="b">
        <f t="shared" si="187"/>
        <v>0</v>
      </c>
      <c r="X378" s="127">
        <f t="shared" si="188"/>
        <v>1</v>
      </c>
      <c r="Y378" s="127">
        <f t="shared" si="189"/>
        <v>2</v>
      </c>
      <c r="Z378" s="127">
        <f t="shared" si="190"/>
        <v>3</v>
      </c>
      <c r="AA378" s="127">
        <f t="shared" si="191"/>
        <v>4</v>
      </c>
      <c r="AB378" s="127">
        <f t="shared" si="192"/>
        <v>5</v>
      </c>
      <c r="AC378" s="127" t="str">
        <f t="shared" si="193"/>
        <v/>
      </c>
      <c r="AD378" s="127" t="str">
        <f t="shared" si="194"/>
        <v/>
      </c>
      <c r="AE378" s="127" t="str">
        <f t="shared" si="195"/>
        <v/>
      </c>
      <c r="AF378" s="127" t="str">
        <f t="shared" si="196"/>
        <v/>
      </c>
      <c r="AG378" s="127">
        <f t="shared" si="197"/>
        <v>10</v>
      </c>
      <c r="AH378" s="127">
        <f t="shared" si="198"/>
        <v>11</v>
      </c>
      <c r="AI378" s="127">
        <f t="shared" si="199"/>
        <v>12</v>
      </c>
      <c r="AJ378" s="127">
        <f t="shared" si="200"/>
        <v>13</v>
      </c>
      <c r="AK378" s="127">
        <f t="shared" si="201"/>
        <v>14</v>
      </c>
      <c r="AL378" s="127">
        <f t="shared" si="202"/>
        <v>15</v>
      </c>
      <c r="AM378" s="127">
        <f t="shared" si="203"/>
        <v>16</v>
      </c>
      <c r="AN378" s="128" t="str">
        <f t="shared" si="204"/>
        <v/>
      </c>
      <c r="AO378" s="127">
        <f t="shared" ca="1" si="205"/>
        <v>17</v>
      </c>
      <c r="AP378" s="127" t="b">
        <f t="shared" ca="1" si="206"/>
        <v>1</v>
      </c>
      <c r="AQ378" s="127" t="b">
        <f t="shared" ca="1" si="207"/>
        <v>1</v>
      </c>
      <c r="AR378" s="127" t="b">
        <f t="shared" si="208"/>
        <v>0</v>
      </c>
      <c r="AS378" s="127" t="b">
        <f t="shared" si="209"/>
        <v>0</v>
      </c>
      <c r="AT378" s="127" t="b">
        <f t="shared" ca="1" si="210"/>
        <v>1</v>
      </c>
      <c r="AU378" s="127" t="b">
        <f t="shared" ca="1" si="211"/>
        <v>1</v>
      </c>
      <c r="AV378" s="127" t="b">
        <f t="shared" ca="1" si="212"/>
        <v>1</v>
      </c>
      <c r="AW378" s="127" t="b">
        <f t="shared" ca="1" si="213"/>
        <v>1</v>
      </c>
      <c r="AX378" s="127" t="b">
        <f t="shared" ca="1" si="214"/>
        <v>1</v>
      </c>
      <c r="AY378" s="127" t="b">
        <f t="shared" ca="1" si="215"/>
        <v>1</v>
      </c>
      <c r="AZ378" s="127" t="b">
        <f t="shared" ca="1" si="216"/>
        <v>1</v>
      </c>
      <c r="BA378" s="127" t="b">
        <f t="shared" ca="1" si="217"/>
        <v>1</v>
      </c>
      <c r="BB378" s="127" t="b">
        <f t="shared" ca="1" si="218"/>
        <v>1</v>
      </c>
      <c r="BC378" s="127" t="b">
        <f t="shared" ca="1" si="219"/>
        <v>1</v>
      </c>
      <c r="BD378" s="127" t="b">
        <f t="shared" ca="1" si="220"/>
        <v>1</v>
      </c>
      <c r="BE378" s="127" t="b">
        <f t="shared" ca="1" si="221"/>
        <v>1</v>
      </c>
      <c r="BF378" s="127" t="b">
        <f t="shared" ca="1" si="222"/>
        <v>1</v>
      </c>
      <c r="BG378" s="129" t="b">
        <f t="shared" si="223"/>
        <v>0</v>
      </c>
    </row>
    <row r="379" spans="1:59" ht="24.95" customHeight="1" x14ac:dyDescent="0.2">
      <c r="A379" s="74"/>
      <c r="B379" s="69"/>
      <c r="C379" s="75"/>
      <c r="D379" s="68"/>
      <c r="E379" s="68"/>
      <c r="F379" s="67"/>
      <c r="G379" s="67"/>
      <c r="H379" s="67"/>
      <c r="I379" s="67"/>
      <c r="J379" s="70"/>
      <c r="K379" s="71"/>
      <c r="L379" s="72"/>
      <c r="M379" s="72"/>
      <c r="N379" s="72"/>
      <c r="O379" s="72"/>
      <c r="P379" s="72"/>
      <c r="Q379" s="72"/>
      <c r="R379" s="72"/>
      <c r="S379" s="73"/>
      <c r="U379" s="125" t="str">
        <f>IF(W379,VLOOKUP(MIN(X379:AO379),'Data Validation (hidden)'!$B$2:$C$20,2,FALSE),IF(COUNTA(B379:S379)&gt;0,"'Scheme Name' missing but values entered in other columns",""))</f>
        <v/>
      </c>
      <c r="W379" s="126" t="b">
        <f t="shared" si="187"/>
        <v>0</v>
      </c>
      <c r="X379" s="127">
        <f t="shared" si="188"/>
        <v>1</v>
      </c>
      <c r="Y379" s="127">
        <f t="shared" si="189"/>
        <v>2</v>
      </c>
      <c r="Z379" s="127">
        <f t="shared" si="190"/>
        <v>3</v>
      </c>
      <c r="AA379" s="127">
        <f t="shared" si="191"/>
        <v>4</v>
      </c>
      <c r="AB379" s="127">
        <f t="shared" si="192"/>
        <v>5</v>
      </c>
      <c r="AC379" s="127" t="str">
        <f t="shared" si="193"/>
        <v/>
      </c>
      <c r="AD379" s="127" t="str">
        <f t="shared" si="194"/>
        <v/>
      </c>
      <c r="AE379" s="127" t="str">
        <f t="shared" si="195"/>
        <v/>
      </c>
      <c r="AF379" s="127" t="str">
        <f t="shared" si="196"/>
        <v/>
      </c>
      <c r="AG379" s="127">
        <f t="shared" si="197"/>
        <v>10</v>
      </c>
      <c r="AH379" s="127">
        <f t="shared" si="198"/>
        <v>11</v>
      </c>
      <c r="AI379" s="127">
        <f t="shared" si="199"/>
        <v>12</v>
      </c>
      <c r="AJ379" s="127">
        <f t="shared" si="200"/>
        <v>13</v>
      </c>
      <c r="AK379" s="127">
        <f t="shared" si="201"/>
        <v>14</v>
      </c>
      <c r="AL379" s="127">
        <f t="shared" si="202"/>
        <v>15</v>
      </c>
      <c r="AM379" s="127">
        <f t="shared" si="203"/>
        <v>16</v>
      </c>
      <c r="AN379" s="128" t="str">
        <f t="shared" si="204"/>
        <v/>
      </c>
      <c r="AO379" s="127">
        <f t="shared" ca="1" si="205"/>
        <v>17</v>
      </c>
      <c r="AP379" s="127" t="b">
        <f t="shared" ca="1" si="206"/>
        <v>1</v>
      </c>
      <c r="AQ379" s="127" t="b">
        <f t="shared" ca="1" si="207"/>
        <v>1</v>
      </c>
      <c r="AR379" s="127" t="b">
        <f t="shared" si="208"/>
        <v>0</v>
      </c>
      <c r="AS379" s="127" t="b">
        <f t="shared" si="209"/>
        <v>0</v>
      </c>
      <c r="AT379" s="127" t="b">
        <f t="shared" ca="1" si="210"/>
        <v>1</v>
      </c>
      <c r="AU379" s="127" t="b">
        <f t="shared" ca="1" si="211"/>
        <v>1</v>
      </c>
      <c r="AV379" s="127" t="b">
        <f t="shared" ca="1" si="212"/>
        <v>1</v>
      </c>
      <c r="AW379" s="127" t="b">
        <f t="shared" ca="1" si="213"/>
        <v>1</v>
      </c>
      <c r="AX379" s="127" t="b">
        <f t="shared" ca="1" si="214"/>
        <v>1</v>
      </c>
      <c r="AY379" s="127" t="b">
        <f t="shared" ca="1" si="215"/>
        <v>1</v>
      </c>
      <c r="AZ379" s="127" t="b">
        <f t="shared" ca="1" si="216"/>
        <v>1</v>
      </c>
      <c r="BA379" s="127" t="b">
        <f t="shared" ca="1" si="217"/>
        <v>1</v>
      </c>
      <c r="BB379" s="127" t="b">
        <f t="shared" ca="1" si="218"/>
        <v>1</v>
      </c>
      <c r="BC379" s="127" t="b">
        <f t="shared" ca="1" si="219"/>
        <v>1</v>
      </c>
      <c r="BD379" s="127" t="b">
        <f t="shared" ca="1" si="220"/>
        <v>1</v>
      </c>
      <c r="BE379" s="127" t="b">
        <f t="shared" ca="1" si="221"/>
        <v>1</v>
      </c>
      <c r="BF379" s="127" t="b">
        <f t="shared" ca="1" si="222"/>
        <v>1</v>
      </c>
      <c r="BG379" s="129" t="b">
        <f t="shared" si="223"/>
        <v>0</v>
      </c>
    </row>
    <row r="380" spans="1:59" ht="24.95" customHeight="1" x14ac:dyDescent="0.2">
      <c r="A380" s="74"/>
      <c r="B380" s="69"/>
      <c r="C380" s="75"/>
      <c r="D380" s="68"/>
      <c r="E380" s="68"/>
      <c r="F380" s="67"/>
      <c r="G380" s="67"/>
      <c r="H380" s="67"/>
      <c r="I380" s="67"/>
      <c r="J380" s="70"/>
      <c r="K380" s="71"/>
      <c r="L380" s="72"/>
      <c r="M380" s="72"/>
      <c r="N380" s="72"/>
      <c r="O380" s="72"/>
      <c r="P380" s="72"/>
      <c r="Q380" s="72"/>
      <c r="R380" s="72"/>
      <c r="S380" s="73"/>
      <c r="U380" s="125" t="str">
        <f>IF(W380,VLOOKUP(MIN(X380:AO380),'Data Validation (hidden)'!$B$2:$C$20,2,FALSE),IF(COUNTA(B380:S380)&gt;0,"'Scheme Name' missing but values entered in other columns",""))</f>
        <v/>
      </c>
      <c r="W380" s="126" t="b">
        <f t="shared" si="187"/>
        <v>0</v>
      </c>
      <c r="X380" s="127">
        <f t="shared" si="188"/>
        <v>1</v>
      </c>
      <c r="Y380" s="127">
        <f t="shared" si="189"/>
        <v>2</v>
      </c>
      <c r="Z380" s="127">
        <f t="shared" si="190"/>
        <v>3</v>
      </c>
      <c r="AA380" s="127">
        <f t="shared" si="191"/>
        <v>4</v>
      </c>
      <c r="AB380" s="127">
        <f t="shared" si="192"/>
        <v>5</v>
      </c>
      <c r="AC380" s="127" t="str">
        <f t="shared" si="193"/>
        <v/>
      </c>
      <c r="AD380" s="127" t="str">
        <f t="shared" si="194"/>
        <v/>
      </c>
      <c r="AE380" s="127" t="str">
        <f t="shared" si="195"/>
        <v/>
      </c>
      <c r="AF380" s="127" t="str">
        <f t="shared" si="196"/>
        <v/>
      </c>
      <c r="AG380" s="127">
        <f t="shared" si="197"/>
        <v>10</v>
      </c>
      <c r="AH380" s="127">
        <f t="shared" si="198"/>
        <v>11</v>
      </c>
      <c r="AI380" s="127">
        <f t="shared" si="199"/>
        <v>12</v>
      </c>
      <c r="AJ380" s="127">
        <f t="shared" si="200"/>
        <v>13</v>
      </c>
      <c r="AK380" s="127">
        <f t="shared" si="201"/>
        <v>14</v>
      </c>
      <c r="AL380" s="127">
        <f t="shared" si="202"/>
        <v>15</v>
      </c>
      <c r="AM380" s="127">
        <f t="shared" si="203"/>
        <v>16</v>
      </c>
      <c r="AN380" s="128" t="str">
        <f t="shared" si="204"/>
        <v/>
      </c>
      <c r="AO380" s="127">
        <f t="shared" ca="1" si="205"/>
        <v>17</v>
      </c>
      <c r="AP380" s="127" t="b">
        <f t="shared" ca="1" si="206"/>
        <v>1</v>
      </c>
      <c r="AQ380" s="127" t="b">
        <f t="shared" ca="1" si="207"/>
        <v>1</v>
      </c>
      <c r="AR380" s="127" t="b">
        <f t="shared" si="208"/>
        <v>0</v>
      </c>
      <c r="AS380" s="127" t="b">
        <f t="shared" si="209"/>
        <v>0</v>
      </c>
      <c r="AT380" s="127" t="b">
        <f t="shared" ca="1" si="210"/>
        <v>1</v>
      </c>
      <c r="AU380" s="127" t="b">
        <f t="shared" ca="1" si="211"/>
        <v>1</v>
      </c>
      <c r="AV380" s="127" t="b">
        <f t="shared" ca="1" si="212"/>
        <v>1</v>
      </c>
      <c r="AW380" s="127" t="b">
        <f t="shared" ca="1" si="213"/>
        <v>1</v>
      </c>
      <c r="AX380" s="127" t="b">
        <f t="shared" ca="1" si="214"/>
        <v>1</v>
      </c>
      <c r="AY380" s="127" t="b">
        <f t="shared" ca="1" si="215"/>
        <v>1</v>
      </c>
      <c r="AZ380" s="127" t="b">
        <f t="shared" ca="1" si="216"/>
        <v>1</v>
      </c>
      <c r="BA380" s="127" t="b">
        <f t="shared" ca="1" si="217"/>
        <v>1</v>
      </c>
      <c r="BB380" s="127" t="b">
        <f t="shared" ca="1" si="218"/>
        <v>1</v>
      </c>
      <c r="BC380" s="127" t="b">
        <f t="shared" ca="1" si="219"/>
        <v>1</v>
      </c>
      <c r="BD380" s="127" t="b">
        <f t="shared" ca="1" si="220"/>
        <v>1</v>
      </c>
      <c r="BE380" s="127" t="b">
        <f t="shared" ca="1" si="221"/>
        <v>1</v>
      </c>
      <c r="BF380" s="127" t="b">
        <f t="shared" ca="1" si="222"/>
        <v>1</v>
      </c>
      <c r="BG380" s="129" t="b">
        <f t="shared" si="223"/>
        <v>0</v>
      </c>
    </row>
    <row r="381" spans="1:59" ht="24.95" customHeight="1" x14ac:dyDescent="0.2">
      <c r="A381" s="74"/>
      <c r="B381" s="69"/>
      <c r="C381" s="75"/>
      <c r="D381" s="68"/>
      <c r="E381" s="68"/>
      <c r="F381" s="67"/>
      <c r="G381" s="67"/>
      <c r="H381" s="67"/>
      <c r="I381" s="67"/>
      <c r="J381" s="70"/>
      <c r="K381" s="71"/>
      <c r="L381" s="72"/>
      <c r="M381" s="72"/>
      <c r="N381" s="72"/>
      <c r="O381" s="72"/>
      <c r="P381" s="72"/>
      <c r="Q381" s="72"/>
      <c r="R381" s="72"/>
      <c r="S381" s="73"/>
      <c r="U381" s="125" t="str">
        <f>IF(W381,VLOOKUP(MIN(X381:AO381),'Data Validation (hidden)'!$B$2:$C$20,2,FALSE),IF(COUNTA(B381:S381)&gt;0,"'Scheme Name' missing but values entered in other columns",""))</f>
        <v/>
      </c>
      <c r="W381" s="126" t="b">
        <f t="shared" si="187"/>
        <v>0</v>
      </c>
      <c r="X381" s="127">
        <f t="shared" si="188"/>
        <v>1</v>
      </c>
      <c r="Y381" s="127">
        <f t="shared" si="189"/>
        <v>2</v>
      </c>
      <c r="Z381" s="127">
        <f t="shared" si="190"/>
        <v>3</v>
      </c>
      <c r="AA381" s="127">
        <f t="shared" si="191"/>
        <v>4</v>
      </c>
      <c r="AB381" s="127">
        <f t="shared" si="192"/>
        <v>5</v>
      </c>
      <c r="AC381" s="127" t="str">
        <f t="shared" si="193"/>
        <v/>
      </c>
      <c r="AD381" s="127" t="str">
        <f t="shared" si="194"/>
        <v/>
      </c>
      <c r="AE381" s="127" t="str">
        <f t="shared" si="195"/>
        <v/>
      </c>
      <c r="AF381" s="127" t="str">
        <f t="shared" si="196"/>
        <v/>
      </c>
      <c r="AG381" s="127">
        <f t="shared" si="197"/>
        <v>10</v>
      </c>
      <c r="AH381" s="127">
        <f t="shared" si="198"/>
        <v>11</v>
      </c>
      <c r="AI381" s="127">
        <f t="shared" si="199"/>
        <v>12</v>
      </c>
      <c r="AJ381" s="127">
        <f t="shared" si="200"/>
        <v>13</v>
      </c>
      <c r="AK381" s="127">
        <f t="shared" si="201"/>
        <v>14</v>
      </c>
      <c r="AL381" s="127">
        <f t="shared" si="202"/>
        <v>15</v>
      </c>
      <c r="AM381" s="127">
        <f t="shared" si="203"/>
        <v>16</v>
      </c>
      <c r="AN381" s="128" t="str">
        <f t="shared" si="204"/>
        <v/>
      </c>
      <c r="AO381" s="127">
        <f t="shared" ca="1" si="205"/>
        <v>17</v>
      </c>
      <c r="AP381" s="127" t="b">
        <f t="shared" ca="1" si="206"/>
        <v>1</v>
      </c>
      <c r="AQ381" s="127" t="b">
        <f t="shared" ca="1" si="207"/>
        <v>1</v>
      </c>
      <c r="AR381" s="127" t="b">
        <f t="shared" si="208"/>
        <v>0</v>
      </c>
      <c r="AS381" s="127" t="b">
        <f t="shared" si="209"/>
        <v>0</v>
      </c>
      <c r="AT381" s="127" t="b">
        <f t="shared" ca="1" si="210"/>
        <v>1</v>
      </c>
      <c r="AU381" s="127" t="b">
        <f t="shared" ca="1" si="211"/>
        <v>1</v>
      </c>
      <c r="AV381" s="127" t="b">
        <f t="shared" ca="1" si="212"/>
        <v>1</v>
      </c>
      <c r="AW381" s="127" t="b">
        <f t="shared" ca="1" si="213"/>
        <v>1</v>
      </c>
      <c r="AX381" s="127" t="b">
        <f t="shared" ca="1" si="214"/>
        <v>1</v>
      </c>
      <c r="AY381" s="127" t="b">
        <f t="shared" ca="1" si="215"/>
        <v>1</v>
      </c>
      <c r="AZ381" s="127" t="b">
        <f t="shared" ca="1" si="216"/>
        <v>1</v>
      </c>
      <c r="BA381" s="127" t="b">
        <f t="shared" ca="1" si="217"/>
        <v>1</v>
      </c>
      <c r="BB381" s="127" t="b">
        <f t="shared" ca="1" si="218"/>
        <v>1</v>
      </c>
      <c r="BC381" s="127" t="b">
        <f t="shared" ca="1" si="219"/>
        <v>1</v>
      </c>
      <c r="BD381" s="127" t="b">
        <f t="shared" ca="1" si="220"/>
        <v>1</v>
      </c>
      <c r="BE381" s="127" t="b">
        <f t="shared" ca="1" si="221"/>
        <v>1</v>
      </c>
      <c r="BF381" s="127" t="b">
        <f t="shared" ca="1" si="222"/>
        <v>1</v>
      </c>
      <c r="BG381" s="129" t="b">
        <f t="shared" si="223"/>
        <v>0</v>
      </c>
    </row>
    <row r="382" spans="1:59" ht="24.95" customHeight="1" x14ac:dyDescent="0.2">
      <c r="A382" s="74"/>
      <c r="B382" s="69"/>
      <c r="C382" s="75"/>
      <c r="D382" s="68"/>
      <c r="E382" s="68"/>
      <c r="F382" s="67"/>
      <c r="G382" s="67"/>
      <c r="H382" s="67"/>
      <c r="I382" s="67"/>
      <c r="J382" s="70"/>
      <c r="K382" s="71"/>
      <c r="L382" s="72"/>
      <c r="M382" s="72"/>
      <c r="N382" s="72"/>
      <c r="O382" s="72"/>
      <c r="P382" s="72"/>
      <c r="Q382" s="72"/>
      <c r="R382" s="72"/>
      <c r="S382" s="73"/>
      <c r="U382" s="125" t="str">
        <f>IF(W382,VLOOKUP(MIN(X382:AO382),'Data Validation (hidden)'!$B$2:$C$20,2,FALSE),IF(COUNTA(B382:S382)&gt;0,"'Scheme Name' missing but values entered in other columns",""))</f>
        <v/>
      </c>
      <c r="W382" s="126" t="b">
        <f t="shared" si="187"/>
        <v>0</v>
      </c>
      <c r="X382" s="127">
        <f t="shared" si="188"/>
        <v>1</v>
      </c>
      <c r="Y382" s="127">
        <f t="shared" si="189"/>
        <v>2</v>
      </c>
      <c r="Z382" s="127">
        <f t="shared" si="190"/>
        <v>3</v>
      </c>
      <c r="AA382" s="127">
        <f t="shared" si="191"/>
        <v>4</v>
      </c>
      <c r="AB382" s="127">
        <f t="shared" si="192"/>
        <v>5</v>
      </c>
      <c r="AC382" s="127" t="str">
        <f t="shared" si="193"/>
        <v/>
      </c>
      <c r="AD382" s="127" t="str">
        <f t="shared" si="194"/>
        <v/>
      </c>
      <c r="AE382" s="127" t="str">
        <f t="shared" si="195"/>
        <v/>
      </c>
      <c r="AF382" s="127" t="str">
        <f t="shared" si="196"/>
        <v/>
      </c>
      <c r="AG382" s="127">
        <f t="shared" si="197"/>
        <v>10</v>
      </c>
      <c r="AH382" s="127">
        <f t="shared" si="198"/>
        <v>11</v>
      </c>
      <c r="AI382" s="127">
        <f t="shared" si="199"/>
        <v>12</v>
      </c>
      <c r="AJ382" s="127">
        <f t="shared" si="200"/>
        <v>13</v>
      </c>
      <c r="AK382" s="127">
        <f t="shared" si="201"/>
        <v>14</v>
      </c>
      <c r="AL382" s="127">
        <f t="shared" si="202"/>
        <v>15</v>
      </c>
      <c r="AM382" s="127">
        <f t="shared" si="203"/>
        <v>16</v>
      </c>
      <c r="AN382" s="128" t="str">
        <f t="shared" si="204"/>
        <v/>
      </c>
      <c r="AO382" s="127">
        <f t="shared" ca="1" si="205"/>
        <v>17</v>
      </c>
      <c r="AP382" s="127" t="b">
        <f t="shared" ca="1" si="206"/>
        <v>1</v>
      </c>
      <c r="AQ382" s="127" t="b">
        <f t="shared" ca="1" si="207"/>
        <v>1</v>
      </c>
      <c r="AR382" s="127" t="b">
        <f t="shared" si="208"/>
        <v>0</v>
      </c>
      <c r="AS382" s="127" t="b">
        <f t="shared" si="209"/>
        <v>0</v>
      </c>
      <c r="AT382" s="127" t="b">
        <f t="shared" ca="1" si="210"/>
        <v>1</v>
      </c>
      <c r="AU382" s="127" t="b">
        <f t="shared" ca="1" si="211"/>
        <v>1</v>
      </c>
      <c r="AV382" s="127" t="b">
        <f t="shared" ca="1" si="212"/>
        <v>1</v>
      </c>
      <c r="AW382" s="127" t="b">
        <f t="shared" ca="1" si="213"/>
        <v>1</v>
      </c>
      <c r="AX382" s="127" t="b">
        <f t="shared" ca="1" si="214"/>
        <v>1</v>
      </c>
      <c r="AY382" s="127" t="b">
        <f t="shared" ca="1" si="215"/>
        <v>1</v>
      </c>
      <c r="AZ382" s="127" t="b">
        <f t="shared" ca="1" si="216"/>
        <v>1</v>
      </c>
      <c r="BA382" s="127" t="b">
        <f t="shared" ca="1" si="217"/>
        <v>1</v>
      </c>
      <c r="BB382" s="127" t="b">
        <f t="shared" ca="1" si="218"/>
        <v>1</v>
      </c>
      <c r="BC382" s="127" t="b">
        <f t="shared" ca="1" si="219"/>
        <v>1</v>
      </c>
      <c r="BD382" s="127" t="b">
        <f t="shared" ca="1" si="220"/>
        <v>1</v>
      </c>
      <c r="BE382" s="127" t="b">
        <f t="shared" ca="1" si="221"/>
        <v>1</v>
      </c>
      <c r="BF382" s="127" t="b">
        <f t="shared" ca="1" si="222"/>
        <v>1</v>
      </c>
      <c r="BG382" s="129" t="b">
        <f t="shared" si="223"/>
        <v>0</v>
      </c>
    </row>
    <row r="383" spans="1:59" ht="24.95" customHeight="1" x14ac:dyDescent="0.2">
      <c r="A383" s="74"/>
      <c r="B383" s="69"/>
      <c r="C383" s="75"/>
      <c r="D383" s="68"/>
      <c r="E383" s="68"/>
      <c r="F383" s="67"/>
      <c r="G383" s="67"/>
      <c r="H383" s="67"/>
      <c r="I383" s="67"/>
      <c r="J383" s="70"/>
      <c r="K383" s="71"/>
      <c r="L383" s="72"/>
      <c r="M383" s="72"/>
      <c r="N383" s="72"/>
      <c r="O383" s="72"/>
      <c r="P383" s="72"/>
      <c r="Q383" s="72"/>
      <c r="R383" s="72"/>
      <c r="S383" s="73"/>
      <c r="U383" s="125" t="str">
        <f>IF(W383,VLOOKUP(MIN(X383:AO383),'Data Validation (hidden)'!$B$2:$C$20,2,FALSE),IF(COUNTA(B383:S383)&gt;0,"'Scheme Name' missing but values entered in other columns",""))</f>
        <v/>
      </c>
      <c r="W383" s="126" t="b">
        <f t="shared" si="187"/>
        <v>0</v>
      </c>
      <c r="X383" s="127">
        <f t="shared" si="188"/>
        <v>1</v>
      </c>
      <c r="Y383" s="127">
        <f t="shared" si="189"/>
        <v>2</v>
      </c>
      <c r="Z383" s="127">
        <f t="shared" si="190"/>
        <v>3</v>
      </c>
      <c r="AA383" s="127">
        <f t="shared" si="191"/>
        <v>4</v>
      </c>
      <c r="AB383" s="127">
        <f t="shared" si="192"/>
        <v>5</v>
      </c>
      <c r="AC383" s="127" t="str">
        <f t="shared" si="193"/>
        <v/>
      </c>
      <c r="AD383" s="127" t="str">
        <f t="shared" si="194"/>
        <v/>
      </c>
      <c r="AE383" s="127" t="str">
        <f t="shared" si="195"/>
        <v/>
      </c>
      <c r="AF383" s="127" t="str">
        <f t="shared" si="196"/>
        <v/>
      </c>
      <c r="AG383" s="127">
        <f t="shared" si="197"/>
        <v>10</v>
      </c>
      <c r="AH383" s="127">
        <f t="shared" si="198"/>
        <v>11</v>
      </c>
      <c r="AI383" s="127">
        <f t="shared" si="199"/>
        <v>12</v>
      </c>
      <c r="AJ383" s="127">
        <f t="shared" si="200"/>
        <v>13</v>
      </c>
      <c r="AK383" s="127">
        <f t="shared" si="201"/>
        <v>14</v>
      </c>
      <c r="AL383" s="127">
        <f t="shared" si="202"/>
        <v>15</v>
      </c>
      <c r="AM383" s="127">
        <f t="shared" si="203"/>
        <v>16</v>
      </c>
      <c r="AN383" s="128" t="str">
        <f t="shared" si="204"/>
        <v/>
      </c>
      <c r="AO383" s="127">
        <f t="shared" ca="1" si="205"/>
        <v>17</v>
      </c>
      <c r="AP383" s="127" t="b">
        <f t="shared" ca="1" si="206"/>
        <v>1</v>
      </c>
      <c r="AQ383" s="127" t="b">
        <f t="shared" ca="1" si="207"/>
        <v>1</v>
      </c>
      <c r="AR383" s="127" t="b">
        <f t="shared" si="208"/>
        <v>0</v>
      </c>
      <c r="AS383" s="127" t="b">
        <f t="shared" si="209"/>
        <v>0</v>
      </c>
      <c r="AT383" s="127" t="b">
        <f t="shared" ca="1" si="210"/>
        <v>1</v>
      </c>
      <c r="AU383" s="127" t="b">
        <f t="shared" ca="1" si="211"/>
        <v>1</v>
      </c>
      <c r="AV383" s="127" t="b">
        <f t="shared" ca="1" si="212"/>
        <v>1</v>
      </c>
      <c r="AW383" s="127" t="b">
        <f t="shared" ca="1" si="213"/>
        <v>1</v>
      </c>
      <c r="AX383" s="127" t="b">
        <f t="shared" ca="1" si="214"/>
        <v>1</v>
      </c>
      <c r="AY383" s="127" t="b">
        <f t="shared" ca="1" si="215"/>
        <v>1</v>
      </c>
      <c r="AZ383" s="127" t="b">
        <f t="shared" ca="1" si="216"/>
        <v>1</v>
      </c>
      <c r="BA383" s="127" t="b">
        <f t="shared" ca="1" si="217"/>
        <v>1</v>
      </c>
      <c r="BB383" s="127" t="b">
        <f t="shared" ca="1" si="218"/>
        <v>1</v>
      </c>
      <c r="BC383" s="127" t="b">
        <f t="shared" ca="1" si="219"/>
        <v>1</v>
      </c>
      <c r="BD383" s="127" t="b">
        <f t="shared" ca="1" si="220"/>
        <v>1</v>
      </c>
      <c r="BE383" s="127" t="b">
        <f t="shared" ca="1" si="221"/>
        <v>1</v>
      </c>
      <c r="BF383" s="127" t="b">
        <f t="shared" ca="1" si="222"/>
        <v>1</v>
      </c>
      <c r="BG383" s="129" t="b">
        <f t="shared" si="223"/>
        <v>0</v>
      </c>
    </row>
    <row r="384" spans="1:59" ht="24.95" customHeight="1" x14ac:dyDescent="0.2">
      <c r="A384" s="74"/>
      <c r="B384" s="69"/>
      <c r="C384" s="75"/>
      <c r="D384" s="68"/>
      <c r="E384" s="68"/>
      <c r="F384" s="67"/>
      <c r="G384" s="67"/>
      <c r="H384" s="67"/>
      <c r="I384" s="67"/>
      <c r="J384" s="70"/>
      <c r="K384" s="71"/>
      <c r="L384" s="72"/>
      <c r="M384" s="72"/>
      <c r="N384" s="72"/>
      <c r="O384" s="72"/>
      <c r="P384" s="72"/>
      <c r="Q384" s="72"/>
      <c r="R384" s="72"/>
      <c r="S384" s="73"/>
      <c r="U384" s="125" t="str">
        <f>IF(W384,VLOOKUP(MIN(X384:AO384),'Data Validation (hidden)'!$B$2:$C$20,2,FALSE),IF(COUNTA(B384:S384)&gt;0,"'Scheme Name' missing but values entered in other columns",""))</f>
        <v/>
      </c>
      <c r="W384" s="126" t="b">
        <f t="shared" si="187"/>
        <v>0</v>
      </c>
      <c r="X384" s="127">
        <f t="shared" si="188"/>
        <v>1</v>
      </c>
      <c r="Y384" s="127">
        <f t="shared" si="189"/>
        <v>2</v>
      </c>
      <c r="Z384" s="127">
        <f t="shared" si="190"/>
        <v>3</v>
      </c>
      <c r="AA384" s="127">
        <f t="shared" si="191"/>
        <v>4</v>
      </c>
      <c r="AB384" s="127">
        <f t="shared" si="192"/>
        <v>5</v>
      </c>
      <c r="AC384" s="127" t="str">
        <f t="shared" si="193"/>
        <v/>
      </c>
      <c r="AD384" s="127" t="str">
        <f t="shared" si="194"/>
        <v/>
      </c>
      <c r="AE384" s="127" t="str">
        <f t="shared" si="195"/>
        <v/>
      </c>
      <c r="AF384" s="127" t="str">
        <f t="shared" si="196"/>
        <v/>
      </c>
      <c r="AG384" s="127">
        <f t="shared" si="197"/>
        <v>10</v>
      </c>
      <c r="AH384" s="127">
        <f t="shared" si="198"/>
        <v>11</v>
      </c>
      <c r="AI384" s="127">
        <f t="shared" si="199"/>
        <v>12</v>
      </c>
      <c r="AJ384" s="127">
        <f t="shared" si="200"/>
        <v>13</v>
      </c>
      <c r="AK384" s="127">
        <f t="shared" si="201"/>
        <v>14</v>
      </c>
      <c r="AL384" s="127">
        <f t="shared" si="202"/>
        <v>15</v>
      </c>
      <c r="AM384" s="127">
        <f t="shared" si="203"/>
        <v>16</v>
      </c>
      <c r="AN384" s="128" t="str">
        <f t="shared" si="204"/>
        <v/>
      </c>
      <c r="AO384" s="127">
        <f t="shared" ca="1" si="205"/>
        <v>17</v>
      </c>
      <c r="AP384" s="127" t="b">
        <f t="shared" ca="1" si="206"/>
        <v>1</v>
      </c>
      <c r="AQ384" s="127" t="b">
        <f t="shared" ca="1" si="207"/>
        <v>1</v>
      </c>
      <c r="AR384" s="127" t="b">
        <f t="shared" si="208"/>
        <v>0</v>
      </c>
      <c r="AS384" s="127" t="b">
        <f t="shared" si="209"/>
        <v>0</v>
      </c>
      <c r="AT384" s="127" t="b">
        <f t="shared" ca="1" si="210"/>
        <v>1</v>
      </c>
      <c r="AU384" s="127" t="b">
        <f t="shared" ca="1" si="211"/>
        <v>1</v>
      </c>
      <c r="AV384" s="127" t="b">
        <f t="shared" ca="1" si="212"/>
        <v>1</v>
      </c>
      <c r="AW384" s="127" t="b">
        <f t="shared" ca="1" si="213"/>
        <v>1</v>
      </c>
      <c r="AX384" s="127" t="b">
        <f t="shared" ca="1" si="214"/>
        <v>1</v>
      </c>
      <c r="AY384" s="127" t="b">
        <f t="shared" ca="1" si="215"/>
        <v>1</v>
      </c>
      <c r="AZ384" s="127" t="b">
        <f t="shared" ca="1" si="216"/>
        <v>1</v>
      </c>
      <c r="BA384" s="127" t="b">
        <f t="shared" ca="1" si="217"/>
        <v>1</v>
      </c>
      <c r="BB384" s="127" t="b">
        <f t="shared" ca="1" si="218"/>
        <v>1</v>
      </c>
      <c r="BC384" s="127" t="b">
        <f t="shared" ca="1" si="219"/>
        <v>1</v>
      </c>
      <c r="BD384" s="127" t="b">
        <f t="shared" ca="1" si="220"/>
        <v>1</v>
      </c>
      <c r="BE384" s="127" t="b">
        <f t="shared" ca="1" si="221"/>
        <v>1</v>
      </c>
      <c r="BF384" s="127" t="b">
        <f t="shared" ca="1" si="222"/>
        <v>1</v>
      </c>
      <c r="BG384" s="129" t="b">
        <f t="shared" si="223"/>
        <v>0</v>
      </c>
    </row>
    <row r="385" spans="1:59" ht="24.95" customHeight="1" x14ac:dyDescent="0.2">
      <c r="A385" s="74"/>
      <c r="B385" s="69"/>
      <c r="C385" s="75"/>
      <c r="D385" s="68"/>
      <c r="E385" s="68"/>
      <c r="F385" s="67"/>
      <c r="G385" s="67"/>
      <c r="H385" s="67"/>
      <c r="I385" s="67"/>
      <c r="J385" s="70"/>
      <c r="K385" s="71"/>
      <c r="L385" s="72"/>
      <c r="M385" s="72"/>
      <c r="N385" s="72"/>
      <c r="O385" s="72"/>
      <c r="P385" s="72"/>
      <c r="Q385" s="72"/>
      <c r="R385" s="72"/>
      <c r="S385" s="73"/>
      <c r="U385" s="125" t="str">
        <f>IF(W385,VLOOKUP(MIN(X385:AO385),'Data Validation (hidden)'!$B$2:$C$20,2,FALSE),IF(COUNTA(B385:S385)&gt;0,"'Scheme Name' missing but values entered in other columns",""))</f>
        <v/>
      </c>
      <c r="W385" s="126" t="b">
        <f t="shared" si="187"/>
        <v>0</v>
      </c>
      <c r="X385" s="127">
        <f t="shared" si="188"/>
        <v>1</v>
      </c>
      <c r="Y385" s="127">
        <f t="shared" si="189"/>
        <v>2</v>
      </c>
      <c r="Z385" s="127">
        <f t="shared" si="190"/>
        <v>3</v>
      </c>
      <c r="AA385" s="127">
        <f t="shared" si="191"/>
        <v>4</v>
      </c>
      <c r="AB385" s="127">
        <f t="shared" si="192"/>
        <v>5</v>
      </c>
      <c r="AC385" s="127" t="str">
        <f t="shared" si="193"/>
        <v/>
      </c>
      <c r="AD385" s="127" t="str">
        <f t="shared" si="194"/>
        <v/>
      </c>
      <c r="AE385" s="127" t="str">
        <f t="shared" si="195"/>
        <v/>
      </c>
      <c r="AF385" s="127" t="str">
        <f t="shared" si="196"/>
        <v/>
      </c>
      <c r="AG385" s="127">
        <f t="shared" si="197"/>
        <v>10</v>
      </c>
      <c r="AH385" s="127">
        <f t="shared" si="198"/>
        <v>11</v>
      </c>
      <c r="AI385" s="127">
        <f t="shared" si="199"/>
        <v>12</v>
      </c>
      <c r="AJ385" s="127">
        <f t="shared" si="200"/>
        <v>13</v>
      </c>
      <c r="AK385" s="127">
        <f t="shared" si="201"/>
        <v>14</v>
      </c>
      <c r="AL385" s="127">
        <f t="shared" si="202"/>
        <v>15</v>
      </c>
      <c r="AM385" s="127">
        <f t="shared" si="203"/>
        <v>16</v>
      </c>
      <c r="AN385" s="128" t="str">
        <f t="shared" si="204"/>
        <v/>
      </c>
      <c r="AO385" s="127">
        <f t="shared" ca="1" si="205"/>
        <v>17</v>
      </c>
      <c r="AP385" s="127" t="b">
        <f t="shared" ca="1" si="206"/>
        <v>1</v>
      </c>
      <c r="AQ385" s="127" t="b">
        <f t="shared" ca="1" si="207"/>
        <v>1</v>
      </c>
      <c r="AR385" s="127" t="b">
        <f t="shared" si="208"/>
        <v>0</v>
      </c>
      <c r="AS385" s="127" t="b">
        <f t="shared" si="209"/>
        <v>0</v>
      </c>
      <c r="AT385" s="127" t="b">
        <f t="shared" ca="1" si="210"/>
        <v>1</v>
      </c>
      <c r="AU385" s="127" t="b">
        <f t="shared" ca="1" si="211"/>
        <v>1</v>
      </c>
      <c r="AV385" s="127" t="b">
        <f t="shared" ca="1" si="212"/>
        <v>1</v>
      </c>
      <c r="AW385" s="127" t="b">
        <f t="shared" ca="1" si="213"/>
        <v>1</v>
      </c>
      <c r="AX385" s="127" t="b">
        <f t="shared" ca="1" si="214"/>
        <v>1</v>
      </c>
      <c r="AY385" s="127" t="b">
        <f t="shared" ca="1" si="215"/>
        <v>1</v>
      </c>
      <c r="AZ385" s="127" t="b">
        <f t="shared" ca="1" si="216"/>
        <v>1</v>
      </c>
      <c r="BA385" s="127" t="b">
        <f t="shared" ca="1" si="217"/>
        <v>1</v>
      </c>
      <c r="BB385" s="127" t="b">
        <f t="shared" ca="1" si="218"/>
        <v>1</v>
      </c>
      <c r="BC385" s="127" t="b">
        <f t="shared" ca="1" si="219"/>
        <v>1</v>
      </c>
      <c r="BD385" s="127" t="b">
        <f t="shared" ca="1" si="220"/>
        <v>1</v>
      </c>
      <c r="BE385" s="127" t="b">
        <f t="shared" ca="1" si="221"/>
        <v>1</v>
      </c>
      <c r="BF385" s="127" t="b">
        <f t="shared" ca="1" si="222"/>
        <v>1</v>
      </c>
      <c r="BG385" s="129" t="b">
        <f t="shared" si="223"/>
        <v>0</v>
      </c>
    </row>
    <row r="386" spans="1:59" ht="24.95" customHeight="1" x14ac:dyDescent="0.2">
      <c r="A386" s="74"/>
      <c r="B386" s="69"/>
      <c r="C386" s="75"/>
      <c r="D386" s="68"/>
      <c r="E386" s="68"/>
      <c r="F386" s="67"/>
      <c r="G386" s="67"/>
      <c r="H386" s="67"/>
      <c r="I386" s="67"/>
      <c r="J386" s="70"/>
      <c r="K386" s="71"/>
      <c r="L386" s="72"/>
      <c r="M386" s="72"/>
      <c r="N386" s="72"/>
      <c r="O386" s="72"/>
      <c r="P386" s="72"/>
      <c r="Q386" s="72"/>
      <c r="R386" s="72"/>
      <c r="S386" s="73"/>
      <c r="U386" s="125" t="str">
        <f>IF(W386,VLOOKUP(MIN(X386:AO386),'Data Validation (hidden)'!$B$2:$C$20,2,FALSE),IF(COUNTA(B386:S386)&gt;0,"'Scheme Name' missing but values entered in other columns",""))</f>
        <v/>
      </c>
      <c r="W386" s="126" t="b">
        <f t="shared" si="187"/>
        <v>0</v>
      </c>
      <c r="X386" s="127">
        <f t="shared" si="188"/>
        <v>1</v>
      </c>
      <c r="Y386" s="127">
        <f t="shared" si="189"/>
        <v>2</v>
      </c>
      <c r="Z386" s="127">
        <f t="shared" si="190"/>
        <v>3</v>
      </c>
      <c r="AA386" s="127">
        <f t="shared" si="191"/>
        <v>4</v>
      </c>
      <c r="AB386" s="127">
        <f t="shared" si="192"/>
        <v>5</v>
      </c>
      <c r="AC386" s="127" t="str">
        <f t="shared" si="193"/>
        <v/>
      </c>
      <c r="AD386" s="127" t="str">
        <f t="shared" si="194"/>
        <v/>
      </c>
      <c r="AE386" s="127" t="str">
        <f t="shared" si="195"/>
        <v/>
      </c>
      <c r="AF386" s="127" t="str">
        <f t="shared" si="196"/>
        <v/>
      </c>
      <c r="AG386" s="127">
        <f t="shared" si="197"/>
        <v>10</v>
      </c>
      <c r="AH386" s="127">
        <f t="shared" si="198"/>
        <v>11</v>
      </c>
      <c r="AI386" s="127">
        <f t="shared" si="199"/>
        <v>12</v>
      </c>
      <c r="AJ386" s="127">
        <f t="shared" si="200"/>
        <v>13</v>
      </c>
      <c r="AK386" s="127">
        <f t="shared" si="201"/>
        <v>14</v>
      </c>
      <c r="AL386" s="127">
        <f t="shared" si="202"/>
        <v>15</v>
      </c>
      <c r="AM386" s="127">
        <f t="shared" si="203"/>
        <v>16</v>
      </c>
      <c r="AN386" s="128" t="str">
        <f t="shared" si="204"/>
        <v/>
      </c>
      <c r="AO386" s="127">
        <f t="shared" ca="1" si="205"/>
        <v>17</v>
      </c>
      <c r="AP386" s="127" t="b">
        <f t="shared" ca="1" si="206"/>
        <v>1</v>
      </c>
      <c r="AQ386" s="127" t="b">
        <f t="shared" ca="1" si="207"/>
        <v>1</v>
      </c>
      <c r="AR386" s="127" t="b">
        <f t="shared" si="208"/>
        <v>0</v>
      </c>
      <c r="AS386" s="127" t="b">
        <f t="shared" si="209"/>
        <v>0</v>
      </c>
      <c r="AT386" s="127" t="b">
        <f t="shared" ca="1" si="210"/>
        <v>1</v>
      </c>
      <c r="AU386" s="127" t="b">
        <f t="shared" ca="1" si="211"/>
        <v>1</v>
      </c>
      <c r="AV386" s="127" t="b">
        <f t="shared" ca="1" si="212"/>
        <v>1</v>
      </c>
      <c r="AW386" s="127" t="b">
        <f t="shared" ca="1" si="213"/>
        <v>1</v>
      </c>
      <c r="AX386" s="127" t="b">
        <f t="shared" ca="1" si="214"/>
        <v>1</v>
      </c>
      <c r="AY386" s="127" t="b">
        <f t="shared" ca="1" si="215"/>
        <v>1</v>
      </c>
      <c r="AZ386" s="127" t="b">
        <f t="shared" ca="1" si="216"/>
        <v>1</v>
      </c>
      <c r="BA386" s="127" t="b">
        <f t="shared" ca="1" si="217"/>
        <v>1</v>
      </c>
      <c r="BB386" s="127" t="b">
        <f t="shared" ca="1" si="218"/>
        <v>1</v>
      </c>
      <c r="BC386" s="127" t="b">
        <f t="shared" ca="1" si="219"/>
        <v>1</v>
      </c>
      <c r="BD386" s="127" t="b">
        <f t="shared" ca="1" si="220"/>
        <v>1</v>
      </c>
      <c r="BE386" s="127" t="b">
        <f t="shared" ca="1" si="221"/>
        <v>1</v>
      </c>
      <c r="BF386" s="127" t="b">
        <f t="shared" ca="1" si="222"/>
        <v>1</v>
      </c>
      <c r="BG386" s="129" t="b">
        <f t="shared" si="223"/>
        <v>0</v>
      </c>
    </row>
    <row r="387" spans="1:59" ht="24.95" customHeight="1" x14ac:dyDescent="0.2">
      <c r="A387" s="74"/>
      <c r="B387" s="69"/>
      <c r="C387" s="75"/>
      <c r="D387" s="68"/>
      <c r="E387" s="68"/>
      <c r="F387" s="67"/>
      <c r="G387" s="67"/>
      <c r="H387" s="67"/>
      <c r="I387" s="67"/>
      <c r="J387" s="70"/>
      <c r="K387" s="71"/>
      <c r="L387" s="72"/>
      <c r="M387" s="72"/>
      <c r="N387" s="72"/>
      <c r="O387" s="72"/>
      <c r="P387" s="72"/>
      <c r="Q387" s="72"/>
      <c r="R387" s="72"/>
      <c r="S387" s="73"/>
      <c r="U387" s="125" t="str">
        <f>IF(W387,VLOOKUP(MIN(X387:AO387),'Data Validation (hidden)'!$B$2:$C$20,2,FALSE),IF(COUNTA(B387:S387)&gt;0,"'Scheme Name' missing but values entered in other columns",""))</f>
        <v/>
      </c>
      <c r="W387" s="126" t="b">
        <f t="shared" si="187"/>
        <v>0</v>
      </c>
      <c r="X387" s="127">
        <f t="shared" si="188"/>
        <v>1</v>
      </c>
      <c r="Y387" s="127">
        <f t="shared" si="189"/>
        <v>2</v>
      </c>
      <c r="Z387" s="127">
        <f t="shared" si="190"/>
        <v>3</v>
      </c>
      <c r="AA387" s="127">
        <f t="shared" si="191"/>
        <v>4</v>
      </c>
      <c r="AB387" s="127">
        <f t="shared" si="192"/>
        <v>5</v>
      </c>
      <c r="AC387" s="127" t="str">
        <f t="shared" si="193"/>
        <v/>
      </c>
      <c r="AD387" s="127" t="str">
        <f t="shared" si="194"/>
        <v/>
      </c>
      <c r="AE387" s="127" t="str">
        <f t="shared" si="195"/>
        <v/>
      </c>
      <c r="AF387" s="127" t="str">
        <f t="shared" si="196"/>
        <v/>
      </c>
      <c r="AG387" s="127">
        <f t="shared" si="197"/>
        <v>10</v>
      </c>
      <c r="AH387" s="127">
        <f t="shared" si="198"/>
        <v>11</v>
      </c>
      <c r="AI387" s="127">
        <f t="shared" si="199"/>
        <v>12</v>
      </c>
      <c r="AJ387" s="127">
        <f t="shared" si="200"/>
        <v>13</v>
      </c>
      <c r="AK387" s="127">
        <f t="shared" si="201"/>
        <v>14</v>
      </c>
      <c r="AL387" s="127">
        <f t="shared" si="202"/>
        <v>15</v>
      </c>
      <c r="AM387" s="127">
        <f t="shared" si="203"/>
        <v>16</v>
      </c>
      <c r="AN387" s="128" t="str">
        <f t="shared" si="204"/>
        <v/>
      </c>
      <c r="AO387" s="127">
        <f t="shared" ca="1" si="205"/>
        <v>17</v>
      </c>
      <c r="AP387" s="127" t="b">
        <f t="shared" ca="1" si="206"/>
        <v>1</v>
      </c>
      <c r="AQ387" s="127" t="b">
        <f t="shared" ca="1" si="207"/>
        <v>1</v>
      </c>
      <c r="AR387" s="127" t="b">
        <f t="shared" si="208"/>
        <v>0</v>
      </c>
      <c r="AS387" s="127" t="b">
        <f t="shared" si="209"/>
        <v>0</v>
      </c>
      <c r="AT387" s="127" t="b">
        <f t="shared" ca="1" si="210"/>
        <v>1</v>
      </c>
      <c r="AU387" s="127" t="b">
        <f t="shared" ca="1" si="211"/>
        <v>1</v>
      </c>
      <c r="AV387" s="127" t="b">
        <f t="shared" ca="1" si="212"/>
        <v>1</v>
      </c>
      <c r="AW387" s="127" t="b">
        <f t="shared" ca="1" si="213"/>
        <v>1</v>
      </c>
      <c r="AX387" s="127" t="b">
        <f t="shared" ca="1" si="214"/>
        <v>1</v>
      </c>
      <c r="AY387" s="127" t="b">
        <f t="shared" ca="1" si="215"/>
        <v>1</v>
      </c>
      <c r="AZ387" s="127" t="b">
        <f t="shared" ca="1" si="216"/>
        <v>1</v>
      </c>
      <c r="BA387" s="127" t="b">
        <f t="shared" ca="1" si="217"/>
        <v>1</v>
      </c>
      <c r="BB387" s="127" t="b">
        <f t="shared" ca="1" si="218"/>
        <v>1</v>
      </c>
      <c r="BC387" s="127" t="b">
        <f t="shared" ca="1" si="219"/>
        <v>1</v>
      </c>
      <c r="BD387" s="127" t="b">
        <f t="shared" ca="1" si="220"/>
        <v>1</v>
      </c>
      <c r="BE387" s="127" t="b">
        <f t="shared" ca="1" si="221"/>
        <v>1</v>
      </c>
      <c r="BF387" s="127" t="b">
        <f t="shared" ca="1" si="222"/>
        <v>1</v>
      </c>
      <c r="BG387" s="129" t="b">
        <f t="shared" si="223"/>
        <v>0</v>
      </c>
    </row>
    <row r="388" spans="1:59" ht="24.95" customHeight="1" x14ac:dyDescent="0.2">
      <c r="A388" s="74"/>
      <c r="B388" s="69"/>
      <c r="C388" s="75"/>
      <c r="D388" s="68"/>
      <c r="E388" s="68"/>
      <c r="F388" s="67"/>
      <c r="G388" s="67"/>
      <c r="H388" s="67"/>
      <c r="I388" s="67"/>
      <c r="J388" s="70"/>
      <c r="K388" s="71"/>
      <c r="L388" s="72"/>
      <c r="M388" s="72"/>
      <c r="N388" s="72"/>
      <c r="O388" s="72"/>
      <c r="P388" s="72"/>
      <c r="Q388" s="72"/>
      <c r="R388" s="72"/>
      <c r="S388" s="73"/>
      <c r="U388" s="125" t="str">
        <f>IF(W388,VLOOKUP(MIN(X388:AO388),'Data Validation (hidden)'!$B$2:$C$20,2,FALSE),IF(COUNTA(B388:S388)&gt;0,"'Scheme Name' missing but values entered in other columns",""))</f>
        <v/>
      </c>
      <c r="W388" s="126" t="b">
        <f t="shared" si="187"/>
        <v>0</v>
      </c>
      <c r="X388" s="127">
        <f t="shared" si="188"/>
        <v>1</v>
      </c>
      <c r="Y388" s="127">
        <f t="shared" si="189"/>
        <v>2</v>
      </c>
      <c r="Z388" s="127">
        <f t="shared" si="190"/>
        <v>3</v>
      </c>
      <c r="AA388" s="127">
        <f t="shared" si="191"/>
        <v>4</v>
      </c>
      <c r="AB388" s="127">
        <f t="shared" si="192"/>
        <v>5</v>
      </c>
      <c r="AC388" s="127" t="str">
        <f t="shared" si="193"/>
        <v/>
      </c>
      <c r="AD388" s="127" t="str">
        <f t="shared" si="194"/>
        <v/>
      </c>
      <c r="AE388" s="127" t="str">
        <f t="shared" si="195"/>
        <v/>
      </c>
      <c r="AF388" s="127" t="str">
        <f t="shared" si="196"/>
        <v/>
      </c>
      <c r="AG388" s="127">
        <f t="shared" si="197"/>
        <v>10</v>
      </c>
      <c r="AH388" s="127">
        <f t="shared" si="198"/>
        <v>11</v>
      </c>
      <c r="AI388" s="127">
        <f t="shared" si="199"/>
        <v>12</v>
      </c>
      <c r="AJ388" s="127">
        <f t="shared" si="200"/>
        <v>13</v>
      </c>
      <c r="AK388" s="127">
        <f t="shared" si="201"/>
        <v>14</v>
      </c>
      <c r="AL388" s="127">
        <f t="shared" si="202"/>
        <v>15</v>
      </c>
      <c r="AM388" s="127">
        <f t="shared" si="203"/>
        <v>16</v>
      </c>
      <c r="AN388" s="128" t="str">
        <f t="shared" si="204"/>
        <v/>
      </c>
      <c r="AO388" s="127">
        <f t="shared" ca="1" si="205"/>
        <v>17</v>
      </c>
      <c r="AP388" s="127" t="b">
        <f t="shared" ca="1" si="206"/>
        <v>1</v>
      </c>
      <c r="AQ388" s="127" t="b">
        <f t="shared" ca="1" si="207"/>
        <v>1</v>
      </c>
      <c r="AR388" s="127" t="b">
        <f t="shared" si="208"/>
        <v>0</v>
      </c>
      <c r="AS388" s="127" t="b">
        <f t="shared" si="209"/>
        <v>0</v>
      </c>
      <c r="AT388" s="127" t="b">
        <f t="shared" ca="1" si="210"/>
        <v>1</v>
      </c>
      <c r="AU388" s="127" t="b">
        <f t="shared" ca="1" si="211"/>
        <v>1</v>
      </c>
      <c r="AV388" s="127" t="b">
        <f t="shared" ca="1" si="212"/>
        <v>1</v>
      </c>
      <c r="AW388" s="127" t="b">
        <f t="shared" ca="1" si="213"/>
        <v>1</v>
      </c>
      <c r="AX388" s="127" t="b">
        <f t="shared" ca="1" si="214"/>
        <v>1</v>
      </c>
      <c r="AY388" s="127" t="b">
        <f t="shared" ca="1" si="215"/>
        <v>1</v>
      </c>
      <c r="AZ388" s="127" t="b">
        <f t="shared" ca="1" si="216"/>
        <v>1</v>
      </c>
      <c r="BA388" s="127" t="b">
        <f t="shared" ca="1" si="217"/>
        <v>1</v>
      </c>
      <c r="BB388" s="127" t="b">
        <f t="shared" ca="1" si="218"/>
        <v>1</v>
      </c>
      <c r="BC388" s="127" t="b">
        <f t="shared" ca="1" si="219"/>
        <v>1</v>
      </c>
      <c r="BD388" s="127" t="b">
        <f t="shared" ca="1" si="220"/>
        <v>1</v>
      </c>
      <c r="BE388" s="127" t="b">
        <f t="shared" ca="1" si="221"/>
        <v>1</v>
      </c>
      <c r="BF388" s="127" t="b">
        <f t="shared" ca="1" si="222"/>
        <v>1</v>
      </c>
      <c r="BG388" s="129" t="b">
        <f t="shared" si="223"/>
        <v>0</v>
      </c>
    </row>
    <row r="389" spans="1:59" ht="24.95" customHeight="1" x14ac:dyDescent="0.2">
      <c r="A389" s="74"/>
      <c r="B389" s="69"/>
      <c r="C389" s="75"/>
      <c r="D389" s="68"/>
      <c r="E389" s="68"/>
      <c r="F389" s="67"/>
      <c r="G389" s="67"/>
      <c r="H389" s="67"/>
      <c r="I389" s="67"/>
      <c r="J389" s="70"/>
      <c r="K389" s="71"/>
      <c r="L389" s="72"/>
      <c r="M389" s="72"/>
      <c r="N389" s="72"/>
      <c r="O389" s="72"/>
      <c r="P389" s="72"/>
      <c r="Q389" s="72"/>
      <c r="R389" s="72"/>
      <c r="S389" s="73"/>
      <c r="U389" s="125" t="str">
        <f>IF(W389,VLOOKUP(MIN(X389:AO389),'Data Validation (hidden)'!$B$2:$C$20,2,FALSE),IF(COUNTA(B389:S389)&gt;0,"'Scheme Name' missing but values entered in other columns",""))</f>
        <v/>
      </c>
      <c r="W389" s="126" t="b">
        <f t="shared" si="187"/>
        <v>0</v>
      </c>
      <c r="X389" s="127">
        <f t="shared" si="188"/>
        <v>1</v>
      </c>
      <c r="Y389" s="127">
        <f t="shared" si="189"/>
        <v>2</v>
      </c>
      <c r="Z389" s="127">
        <f t="shared" si="190"/>
        <v>3</v>
      </c>
      <c r="AA389" s="127">
        <f t="shared" si="191"/>
        <v>4</v>
      </c>
      <c r="AB389" s="127">
        <f t="shared" si="192"/>
        <v>5</v>
      </c>
      <c r="AC389" s="127" t="str">
        <f t="shared" si="193"/>
        <v/>
      </c>
      <c r="AD389" s="127" t="str">
        <f t="shared" si="194"/>
        <v/>
      </c>
      <c r="AE389" s="127" t="str">
        <f t="shared" si="195"/>
        <v/>
      </c>
      <c r="AF389" s="127" t="str">
        <f t="shared" si="196"/>
        <v/>
      </c>
      <c r="AG389" s="127">
        <f t="shared" si="197"/>
        <v>10</v>
      </c>
      <c r="AH389" s="127">
        <f t="shared" si="198"/>
        <v>11</v>
      </c>
      <c r="AI389" s="127">
        <f t="shared" si="199"/>
        <v>12</v>
      </c>
      <c r="AJ389" s="127">
        <f t="shared" si="200"/>
        <v>13</v>
      </c>
      <c r="AK389" s="127">
        <f t="shared" si="201"/>
        <v>14</v>
      </c>
      <c r="AL389" s="127">
        <f t="shared" si="202"/>
        <v>15</v>
      </c>
      <c r="AM389" s="127">
        <f t="shared" si="203"/>
        <v>16</v>
      </c>
      <c r="AN389" s="128" t="str">
        <f t="shared" si="204"/>
        <v/>
      </c>
      <c r="AO389" s="127">
        <f t="shared" ca="1" si="205"/>
        <v>17</v>
      </c>
      <c r="AP389" s="127" t="b">
        <f t="shared" ca="1" si="206"/>
        <v>1</v>
      </c>
      <c r="AQ389" s="127" t="b">
        <f t="shared" ca="1" si="207"/>
        <v>1</v>
      </c>
      <c r="AR389" s="127" t="b">
        <f t="shared" si="208"/>
        <v>0</v>
      </c>
      <c r="AS389" s="127" t="b">
        <f t="shared" si="209"/>
        <v>0</v>
      </c>
      <c r="AT389" s="127" t="b">
        <f t="shared" ca="1" si="210"/>
        <v>1</v>
      </c>
      <c r="AU389" s="127" t="b">
        <f t="shared" ca="1" si="211"/>
        <v>1</v>
      </c>
      <c r="AV389" s="127" t="b">
        <f t="shared" ca="1" si="212"/>
        <v>1</v>
      </c>
      <c r="AW389" s="127" t="b">
        <f t="shared" ca="1" si="213"/>
        <v>1</v>
      </c>
      <c r="AX389" s="127" t="b">
        <f t="shared" ca="1" si="214"/>
        <v>1</v>
      </c>
      <c r="AY389" s="127" t="b">
        <f t="shared" ca="1" si="215"/>
        <v>1</v>
      </c>
      <c r="AZ389" s="127" t="b">
        <f t="shared" ca="1" si="216"/>
        <v>1</v>
      </c>
      <c r="BA389" s="127" t="b">
        <f t="shared" ca="1" si="217"/>
        <v>1</v>
      </c>
      <c r="BB389" s="127" t="b">
        <f t="shared" ca="1" si="218"/>
        <v>1</v>
      </c>
      <c r="BC389" s="127" t="b">
        <f t="shared" ca="1" si="219"/>
        <v>1</v>
      </c>
      <c r="BD389" s="127" t="b">
        <f t="shared" ca="1" si="220"/>
        <v>1</v>
      </c>
      <c r="BE389" s="127" t="b">
        <f t="shared" ca="1" si="221"/>
        <v>1</v>
      </c>
      <c r="BF389" s="127" t="b">
        <f t="shared" ca="1" si="222"/>
        <v>1</v>
      </c>
      <c r="BG389" s="129" t="b">
        <f t="shared" si="223"/>
        <v>0</v>
      </c>
    </row>
    <row r="390" spans="1:59" ht="24.95" customHeight="1" x14ac:dyDescent="0.2">
      <c r="A390" s="74"/>
      <c r="B390" s="69"/>
      <c r="C390" s="75"/>
      <c r="D390" s="68"/>
      <c r="E390" s="68"/>
      <c r="F390" s="67"/>
      <c r="G390" s="67"/>
      <c r="H390" s="67"/>
      <c r="I390" s="67"/>
      <c r="J390" s="70"/>
      <c r="K390" s="71"/>
      <c r="L390" s="72"/>
      <c r="M390" s="72"/>
      <c r="N390" s="72"/>
      <c r="O390" s="72"/>
      <c r="P390" s="72"/>
      <c r="Q390" s="72"/>
      <c r="R390" s="72"/>
      <c r="S390" s="73"/>
      <c r="U390" s="125" t="str">
        <f>IF(W390,VLOOKUP(MIN(X390:AO390),'Data Validation (hidden)'!$B$2:$C$20,2,FALSE),IF(COUNTA(B390:S390)&gt;0,"'Scheme Name' missing but values entered in other columns",""))</f>
        <v/>
      </c>
      <c r="W390" s="126" t="b">
        <f t="shared" si="187"/>
        <v>0</v>
      </c>
      <c r="X390" s="127">
        <f t="shared" si="188"/>
        <v>1</v>
      </c>
      <c r="Y390" s="127">
        <f t="shared" si="189"/>
        <v>2</v>
      </c>
      <c r="Z390" s="127">
        <f t="shared" si="190"/>
        <v>3</v>
      </c>
      <c r="AA390" s="127">
        <f t="shared" si="191"/>
        <v>4</v>
      </c>
      <c r="AB390" s="127">
        <f t="shared" si="192"/>
        <v>5</v>
      </c>
      <c r="AC390" s="127" t="str">
        <f t="shared" si="193"/>
        <v/>
      </c>
      <c r="AD390" s="127" t="str">
        <f t="shared" si="194"/>
        <v/>
      </c>
      <c r="AE390" s="127" t="str">
        <f t="shared" si="195"/>
        <v/>
      </c>
      <c r="AF390" s="127" t="str">
        <f t="shared" si="196"/>
        <v/>
      </c>
      <c r="AG390" s="127">
        <f t="shared" si="197"/>
        <v>10</v>
      </c>
      <c r="AH390" s="127">
        <f t="shared" si="198"/>
        <v>11</v>
      </c>
      <c r="AI390" s="127">
        <f t="shared" si="199"/>
        <v>12</v>
      </c>
      <c r="AJ390" s="127">
        <f t="shared" si="200"/>
        <v>13</v>
      </c>
      <c r="AK390" s="127">
        <f t="shared" si="201"/>
        <v>14</v>
      </c>
      <c r="AL390" s="127">
        <f t="shared" si="202"/>
        <v>15</v>
      </c>
      <c r="AM390" s="127">
        <f t="shared" si="203"/>
        <v>16</v>
      </c>
      <c r="AN390" s="128" t="str">
        <f t="shared" si="204"/>
        <v/>
      </c>
      <c r="AO390" s="127">
        <f t="shared" ca="1" si="205"/>
        <v>17</v>
      </c>
      <c r="AP390" s="127" t="b">
        <f t="shared" ca="1" si="206"/>
        <v>1</v>
      </c>
      <c r="AQ390" s="127" t="b">
        <f t="shared" ca="1" si="207"/>
        <v>1</v>
      </c>
      <c r="AR390" s="127" t="b">
        <f t="shared" si="208"/>
        <v>0</v>
      </c>
      <c r="AS390" s="127" t="b">
        <f t="shared" si="209"/>
        <v>0</v>
      </c>
      <c r="AT390" s="127" t="b">
        <f t="shared" ca="1" si="210"/>
        <v>1</v>
      </c>
      <c r="AU390" s="127" t="b">
        <f t="shared" ca="1" si="211"/>
        <v>1</v>
      </c>
      <c r="AV390" s="127" t="b">
        <f t="shared" ca="1" si="212"/>
        <v>1</v>
      </c>
      <c r="AW390" s="127" t="b">
        <f t="shared" ca="1" si="213"/>
        <v>1</v>
      </c>
      <c r="AX390" s="127" t="b">
        <f t="shared" ca="1" si="214"/>
        <v>1</v>
      </c>
      <c r="AY390" s="127" t="b">
        <f t="shared" ca="1" si="215"/>
        <v>1</v>
      </c>
      <c r="AZ390" s="127" t="b">
        <f t="shared" ca="1" si="216"/>
        <v>1</v>
      </c>
      <c r="BA390" s="127" t="b">
        <f t="shared" ca="1" si="217"/>
        <v>1</v>
      </c>
      <c r="BB390" s="127" t="b">
        <f t="shared" ca="1" si="218"/>
        <v>1</v>
      </c>
      <c r="BC390" s="127" t="b">
        <f t="shared" ca="1" si="219"/>
        <v>1</v>
      </c>
      <c r="BD390" s="127" t="b">
        <f t="shared" ca="1" si="220"/>
        <v>1</v>
      </c>
      <c r="BE390" s="127" t="b">
        <f t="shared" ca="1" si="221"/>
        <v>1</v>
      </c>
      <c r="BF390" s="127" t="b">
        <f t="shared" ca="1" si="222"/>
        <v>1</v>
      </c>
      <c r="BG390" s="129" t="b">
        <f t="shared" si="223"/>
        <v>0</v>
      </c>
    </row>
    <row r="391" spans="1:59" ht="24.95" customHeight="1" x14ac:dyDescent="0.2">
      <c r="A391" s="74"/>
      <c r="B391" s="69"/>
      <c r="C391" s="75"/>
      <c r="D391" s="68"/>
      <c r="E391" s="68"/>
      <c r="F391" s="67"/>
      <c r="G391" s="67"/>
      <c r="H391" s="67"/>
      <c r="I391" s="67"/>
      <c r="J391" s="70"/>
      <c r="K391" s="71"/>
      <c r="L391" s="72"/>
      <c r="M391" s="72"/>
      <c r="N391" s="72"/>
      <c r="O391" s="72"/>
      <c r="P391" s="72"/>
      <c r="Q391" s="72"/>
      <c r="R391" s="72"/>
      <c r="S391" s="73"/>
      <c r="U391" s="125" t="str">
        <f>IF(W391,VLOOKUP(MIN(X391:AO391),'Data Validation (hidden)'!$B$2:$C$20,2,FALSE),IF(COUNTA(B391:S391)&gt;0,"'Scheme Name' missing but values entered in other columns",""))</f>
        <v/>
      </c>
      <c r="W391" s="126" t="b">
        <f t="shared" si="187"/>
        <v>0</v>
      </c>
      <c r="X391" s="127">
        <f t="shared" si="188"/>
        <v>1</v>
      </c>
      <c r="Y391" s="127">
        <f t="shared" si="189"/>
        <v>2</v>
      </c>
      <c r="Z391" s="127">
        <f t="shared" si="190"/>
        <v>3</v>
      </c>
      <c r="AA391" s="127">
        <f t="shared" si="191"/>
        <v>4</v>
      </c>
      <c r="AB391" s="127">
        <f t="shared" si="192"/>
        <v>5</v>
      </c>
      <c r="AC391" s="127" t="str">
        <f t="shared" si="193"/>
        <v/>
      </c>
      <c r="AD391" s="127" t="str">
        <f t="shared" si="194"/>
        <v/>
      </c>
      <c r="AE391" s="127" t="str">
        <f t="shared" si="195"/>
        <v/>
      </c>
      <c r="AF391" s="127" t="str">
        <f t="shared" si="196"/>
        <v/>
      </c>
      <c r="AG391" s="127">
        <f t="shared" si="197"/>
        <v>10</v>
      </c>
      <c r="AH391" s="127">
        <f t="shared" si="198"/>
        <v>11</v>
      </c>
      <c r="AI391" s="127">
        <f t="shared" si="199"/>
        <v>12</v>
      </c>
      <c r="AJ391" s="127">
        <f t="shared" si="200"/>
        <v>13</v>
      </c>
      <c r="AK391" s="127">
        <f t="shared" si="201"/>
        <v>14</v>
      </c>
      <c r="AL391" s="127">
        <f t="shared" si="202"/>
        <v>15</v>
      </c>
      <c r="AM391" s="127">
        <f t="shared" si="203"/>
        <v>16</v>
      </c>
      <c r="AN391" s="128" t="str">
        <f t="shared" si="204"/>
        <v/>
      </c>
      <c r="AO391" s="127">
        <f t="shared" ca="1" si="205"/>
        <v>17</v>
      </c>
      <c r="AP391" s="127" t="b">
        <f t="shared" ca="1" si="206"/>
        <v>1</v>
      </c>
      <c r="AQ391" s="127" t="b">
        <f t="shared" ca="1" si="207"/>
        <v>1</v>
      </c>
      <c r="AR391" s="127" t="b">
        <f t="shared" si="208"/>
        <v>0</v>
      </c>
      <c r="AS391" s="127" t="b">
        <f t="shared" si="209"/>
        <v>0</v>
      </c>
      <c r="AT391" s="127" t="b">
        <f t="shared" ca="1" si="210"/>
        <v>1</v>
      </c>
      <c r="AU391" s="127" t="b">
        <f t="shared" ca="1" si="211"/>
        <v>1</v>
      </c>
      <c r="AV391" s="127" t="b">
        <f t="shared" ca="1" si="212"/>
        <v>1</v>
      </c>
      <c r="AW391" s="127" t="b">
        <f t="shared" ca="1" si="213"/>
        <v>1</v>
      </c>
      <c r="AX391" s="127" t="b">
        <f t="shared" ca="1" si="214"/>
        <v>1</v>
      </c>
      <c r="AY391" s="127" t="b">
        <f t="shared" ca="1" si="215"/>
        <v>1</v>
      </c>
      <c r="AZ391" s="127" t="b">
        <f t="shared" ca="1" si="216"/>
        <v>1</v>
      </c>
      <c r="BA391" s="127" t="b">
        <f t="shared" ca="1" si="217"/>
        <v>1</v>
      </c>
      <c r="BB391" s="127" t="b">
        <f t="shared" ca="1" si="218"/>
        <v>1</v>
      </c>
      <c r="BC391" s="127" t="b">
        <f t="shared" ca="1" si="219"/>
        <v>1</v>
      </c>
      <c r="BD391" s="127" t="b">
        <f t="shared" ca="1" si="220"/>
        <v>1</v>
      </c>
      <c r="BE391" s="127" t="b">
        <f t="shared" ca="1" si="221"/>
        <v>1</v>
      </c>
      <c r="BF391" s="127" t="b">
        <f t="shared" ca="1" si="222"/>
        <v>1</v>
      </c>
      <c r="BG391" s="129" t="b">
        <f t="shared" si="223"/>
        <v>0</v>
      </c>
    </row>
    <row r="392" spans="1:59" ht="24.95" customHeight="1" x14ac:dyDescent="0.2">
      <c r="A392" s="74"/>
      <c r="B392" s="69"/>
      <c r="C392" s="75"/>
      <c r="D392" s="68"/>
      <c r="E392" s="68"/>
      <c r="F392" s="67"/>
      <c r="G392" s="67"/>
      <c r="H392" s="67"/>
      <c r="I392" s="67"/>
      <c r="J392" s="70"/>
      <c r="K392" s="71"/>
      <c r="L392" s="72"/>
      <c r="M392" s="72"/>
      <c r="N392" s="72"/>
      <c r="O392" s="72"/>
      <c r="P392" s="72"/>
      <c r="Q392" s="72"/>
      <c r="R392" s="72"/>
      <c r="S392" s="73"/>
      <c r="U392" s="125" t="str">
        <f>IF(W392,VLOOKUP(MIN(X392:AO392),'Data Validation (hidden)'!$B$2:$C$20,2,FALSE),IF(COUNTA(B392:S392)&gt;0,"'Scheme Name' missing but values entered in other columns",""))</f>
        <v/>
      </c>
      <c r="W392" s="126" t="b">
        <f t="shared" si="187"/>
        <v>0</v>
      </c>
      <c r="X392" s="127">
        <f t="shared" si="188"/>
        <v>1</v>
      </c>
      <c r="Y392" s="127">
        <f t="shared" si="189"/>
        <v>2</v>
      </c>
      <c r="Z392" s="127">
        <f t="shared" si="190"/>
        <v>3</v>
      </c>
      <c r="AA392" s="127">
        <f t="shared" si="191"/>
        <v>4</v>
      </c>
      <c r="AB392" s="127">
        <f t="shared" si="192"/>
        <v>5</v>
      </c>
      <c r="AC392" s="127" t="str">
        <f t="shared" si="193"/>
        <v/>
      </c>
      <c r="AD392" s="127" t="str">
        <f t="shared" si="194"/>
        <v/>
      </c>
      <c r="AE392" s="127" t="str">
        <f t="shared" si="195"/>
        <v/>
      </c>
      <c r="AF392" s="127" t="str">
        <f t="shared" si="196"/>
        <v/>
      </c>
      <c r="AG392" s="127">
        <f t="shared" si="197"/>
        <v>10</v>
      </c>
      <c r="AH392" s="127">
        <f t="shared" si="198"/>
        <v>11</v>
      </c>
      <c r="AI392" s="127">
        <f t="shared" si="199"/>
        <v>12</v>
      </c>
      <c r="AJ392" s="127">
        <f t="shared" si="200"/>
        <v>13</v>
      </c>
      <c r="AK392" s="127">
        <f t="shared" si="201"/>
        <v>14</v>
      </c>
      <c r="AL392" s="127">
        <f t="shared" si="202"/>
        <v>15</v>
      </c>
      <c r="AM392" s="127">
        <f t="shared" si="203"/>
        <v>16</v>
      </c>
      <c r="AN392" s="128" t="str">
        <f t="shared" si="204"/>
        <v/>
      </c>
      <c r="AO392" s="127">
        <f t="shared" ca="1" si="205"/>
        <v>17</v>
      </c>
      <c r="AP392" s="127" t="b">
        <f t="shared" ca="1" si="206"/>
        <v>1</v>
      </c>
      <c r="AQ392" s="127" t="b">
        <f t="shared" ca="1" si="207"/>
        <v>1</v>
      </c>
      <c r="AR392" s="127" t="b">
        <f t="shared" si="208"/>
        <v>0</v>
      </c>
      <c r="AS392" s="127" t="b">
        <f t="shared" si="209"/>
        <v>0</v>
      </c>
      <c r="AT392" s="127" t="b">
        <f t="shared" ca="1" si="210"/>
        <v>1</v>
      </c>
      <c r="AU392" s="127" t="b">
        <f t="shared" ca="1" si="211"/>
        <v>1</v>
      </c>
      <c r="AV392" s="127" t="b">
        <f t="shared" ca="1" si="212"/>
        <v>1</v>
      </c>
      <c r="AW392" s="127" t="b">
        <f t="shared" ca="1" si="213"/>
        <v>1</v>
      </c>
      <c r="AX392" s="127" t="b">
        <f t="shared" ca="1" si="214"/>
        <v>1</v>
      </c>
      <c r="AY392" s="127" t="b">
        <f t="shared" ca="1" si="215"/>
        <v>1</v>
      </c>
      <c r="AZ392" s="127" t="b">
        <f t="shared" ca="1" si="216"/>
        <v>1</v>
      </c>
      <c r="BA392" s="127" t="b">
        <f t="shared" ca="1" si="217"/>
        <v>1</v>
      </c>
      <c r="BB392" s="127" t="b">
        <f t="shared" ca="1" si="218"/>
        <v>1</v>
      </c>
      <c r="BC392" s="127" t="b">
        <f t="shared" ca="1" si="219"/>
        <v>1</v>
      </c>
      <c r="BD392" s="127" t="b">
        <f t="shared" ca="1" si="220"/>
        <v>1</v>
      </c>
      <c r="BE392" s="127" t="b">
        <f t="shared" ca="1" si="221"/>
        <v>1</v>
      </c>
      <c r="BF392" s="127" t="b">
        <f t="shared" ca="1" si="222"/>
        <v>1</v>
      </c>
      <c r="BG392" s="129" t="b">
        <f t="shared" si="223"/>
        <v>0</v>
      </c>
    </row>
    <row r="393" spans="1:59" ht="24.95" customHeight="1" x14ac:dyDescent="0.2">
      <c r="A393" s="74"/>
      <c r="B393" s="69"/>
      <c r="C393" s="75"/>
      <c r="D393" s="68"/>
      <c r="E393" s="68"/>
      <c r="F393" s="67"/>
      <c r="G393" s="67"/>
      <c r="H393" s="67"/>
      <c r="I393" s="67"/>
      <c r="J393" s="70"/>
      <c r="K393" s="71"/>
      <c r="L393" s="72"/>
      <c r="M393" s="72"/>
      <c r="N393" s="72"/>
      <c r="O393" s="72"/>
      <c r="P393" s="72"/>
      <c r="Q393" s="72"/>
      <c r="R393" s="72"/>
      <c r="S393" s="73"/>
      <c r="U393" s="125" t="str">
        <f>IF(W393,VLOOKUP(MIN(X393:AO393),'Data Validation (hidden)'!$B$2:$C$20,2,FALSE),IF(COUNTA(B393:S393)&gt;0,"'Scheme Name' missing but values entered in other columns",""))</f>
        <v/>
      </c>
      <c r="W393" s="126" t="b">
        <f t="shared" ref="W393:W456" si="224">A393&lt;&gt;""</f>
        <v>0</v>
      </c>
      <c r="X393" s="127">
        <f t="shared" ref="X393:X456" si="225">IF(B393="",1,"")</f>
        <v>1</v>
      </c>
      <c r="Y393" s="127">
        <f t="shared" ref="Y393:Y456" si="226">IF(D393="",2,"")</f>
        <v>2</v>
      </c>
      <c r="Z393" s="127">
        <f t="shared" ref="Z393:Z456" si="227">IF(E393="",3,"")</f>
        <v>3</v>
      </c>
      <c r="AA393" s="127">
        <f t="shared" ref="AA393:AA456" si="228">IF(F393="",4,"")</f>
        <v>4</v>
      </c>
      <c r="AB393" s="127">
        <f t="shared" ref="AB393:AB456" si="229">IF(G393="",5,"")</f>
        <v>5</v>
      </c>
      <c r="AC393" s="127" t="str">
        <f t="shared" ref="AC393:AC456" si="230">IF(G393=0,"",IF(H393="",6,""))</f>
        <v/>
      </c>
      <c r="AD393" s="127" t="str">
        <f t="shared" ref="AD393:AD456" si="231">IF(G393=0,"",IF(I393="",7,""))</f>
        <v/>
      </c>
      <c r="AE393" s="127" t="str">
        <f t="shared" ref="AE393:AE456" si="232">IF(G393=0,"",IF(J393="",8,""))</f>
        <v/>
      </c>
      <c r="AF393" s="127" t="str">
        <f t="shared" ref="AF393:AF456" si="233">IF(G393=0,"",IF(K393="",9,""))</f>
        <v/>
      </c>
      <c r="AG393" s="127">
        <f t="shared" ref="AG393:AG456" si="234">IF(L393="",10,"")</f>
        <v>10</v>
      </c>
      <c r="AH393" s="127">
        <f t="shared" ref="AH393:AH456" si="235">IF(M393="",11,"")</f>
        <v>11</v>
      </c>
      <c r="AI393" s="127">
        <f t="shared" ref="AI393:AI456" si="236">IF(N393="",12,"")</f>
        <v>12</v>
      </c>
      <c r="AJ393" s="127">
        <f t="shared" ref="AJ393:AJ456" si="237">IF(O393="",13,"")</f>
        <v>13</v>
      </c>
      <c r="AK393" s="127">
        <f t="shared" ref="AK393:AK456" si="238">IF(P393="",14,"")</f>
        <v>14</v>
      </c>
      <c r="AL393" s="127">
        <f t="shared" ref="AL393:AL456" si="239">IF(Q393="",15,"")</f>
        <v>15</v>
      </c>
      <c r="AM393" s="127">
        <f t="shared" ref="AM393:AM456" si="240">IF(R393="",16,"")</f>
        <v>16</v>
      </c>
      <c r="AN393" s="128" t="str">
        <f t="shared" ref="AN393:AN456" si="241">IF(COUNT(X393:AM393)=0,"18","")</f>
        <v/>
      </c>
      <c r="AO393" s="127">
        <f t="shared" ref="AO393:AO456" ca="1" si="242">IF(AND(AP393,AQ393,AR393,AS393,AT393,AU393,AV393,AW393,AX393,AY393,AZ393,BA393,BB393,BC393,BF393)=TRUE,"",17)</f>
        <v>17</v>
      </c>
      <c r="AP393" s="127" t="b">
        <f t="shared" ref="AP393:AP456" ca="1" si="243">IF(CELL("format", A393) = "G",TRUE,FALSE)</f>
        <v>1</v>
      </c>
      <c r="AQ393" s="127" t="b">
        <f t="shared" ref="AQ393:AQ456" ca="1" si="244">IF(CELL("format", B393) = "F0",TRUE,FALSE)</f>
        <v>1</v>
      </c>
      <c r="AR393" s="127" t="b">
        <f t="shared" ref="AR393:AR456" si="245">OR(D393="Open-Ended Scheme",D393="Closed-Ended Scheme",D393="Non-Guernsey Scheme")</f>
        <v>0</v>
      </c>
      <c r="AS393" s="127" t="b">
        <f t="shared" ref="AS393:AS456" si="246">OR(E393="Daily",E393="Weekly",E393="Monthly",E393="Quarterly",E393="Biannually",E393="Annually",E393="Other",E393="N/A",)</f>
        <v>0</v>
      </c>
      <c r="AT393" s="127" t="b">
        <f t="shared" ref="AT393:AT456" ca="1" si="247">IF(CELL("format",F393) = "F0",TRUE,FALSE)</f>
        <v>1</v>
      </c>
      <c r="AU393" s="127" t="b">
        <f t="shared" ref="AU393:AU456" ca="1" si="248">IF(CELL("format",G393) = "F0",TRUE,FALSE)</f>
        <v>1</v>
      </c>
      <c r="AV393" s="127" t="b">
        <f t="shared" ref="AV393:AV456" ca="1" si="249">IF(CELL("format",H393) = "F0",TRUE,FALSE)</f>
        <v>1</v>
      </c>
      <c r="AW393" s="127" t="b">
        <f t="shared" ref="AW393:AW456" ca="1" si="250">IF(CELL("format",I393) = "F0",TRUE,FALSE)</f>
        <v>1</v>
      </c>
      <c r="AX393" s="127" t="b">
        <f t="shared" ref="AX393:AX456" ca="1" si="251">IF(CELL("format",J393) = "F2",TRUE,FALSE)</f>
        <v>1</v>
      </c>
      <c r="AY393" s="127" t="b">
        <f t="shared" ref="AY393:AY456" ca="1" si="252">IF(CELL("format",K393) = "F2",TRUE,FALSE)</f>
        <v>1</v>
      </c>
      <c r="AZ393" s="127" t="b">
        <f t="shared" ref="AZ393:AZ456" ca="1" si="253">IF(CELL("format",L393) = "F0",TRUE,FALSE)</f>
        <v>1</v>
      </c>
      <c r="BA393" s="127" t="b">
        <f t="shared" ref="BA393:BA456" ca="1" si="254">IF(CELL("format",M393) = "F0",TRUE,FALSE)</f>
        <v>1</v>
      </c>
      <c r="BB393" s="127" t="b">
        <f t="shared" ref="BB393:BB456" ca="1" si="255">IF(CELL("format",N393) = "F0",TRUE,FALSE)</f>
        <v>1</v>
      </c>
      <c r="BC393" s="127" t="b">
        <f t="shared" ref="BC393:BC456" ca="1" si="256">IF(CELL("format",O393) = "F0",TRUE,FALSE)</f>
        <v>1</v>
      </c>
      <c r="BD393" s="127" t="b">
        <f t="shared" ref="BD393:BD456" ca="1" si="257">IF(CELL("format",P393) = "F0",TRUE,FALSE)</f>
        <v>1</v>
      </c>
      <c r="BE393" s="127" t="b">
        <f t="shared" ref="BE393:BE456" ca="1" si="258">IF(CELL("format",Q393) = "F0",TRUE,FALSE)</f>
        <v>1</v>
      </c>
      <c r="BF393" s="127" t="b">
        <f t="shared" ref="BF393:BF456" ca="1" si="259">IF(CELL("format",R393) = "F0",TRUE,FALSE)</f>
        <v>1</v>
      </c>
      <c r="BG393" s="129" t="b">
        <f t="shared" ref="BG393:BG456" si="260">IF(U393="",FALSE,IF(U393="OK",FALSE,TRUE))</f>
        <v>0</v>
      </c>
    </row>
    <row r="394" spans="1:59" ht="24.95" customHeight="1" x14ac:dyDescent="0.2">
      <c r="A394" s="74"/>
      <c r="B394" s="69"/>
      <c r="C394" s="75"/>
      <c r="D394" s="68"/>
      <c r="E394" s="68"/>
      <c r="F394" s="67"/>
      <c r="G394" s="67"/>
      <c r="H394" s="67"/>
      <c r="I394" s="67"/>
      <c r="J394" s="70"/>
      <c r="K394" s="71"/>
      <c r="L394" s="72"/>
      <c r="M394" s="72"/>
      <c r="N394" s="72"/>
      <c r="O394" s="72"/>
      <c r="P394" s="72"/>
      <c r="Q394" s="72"/>
      <c r="R394" s="72"/>
      <c r="S394" s="73"/>
      <c r="U394" s="125" t="str">
        <f>IF(W394,VLOOKUP(MIN(X394:AO394),'Data Validation (hidden)'!$B$2:$C$20,2,FALSE),IF(COUNTA(B394:S394)&gt;0,"'Scheme Name' missing but values entered in other columns",""))</f>
        <v/>
      </c>
      <c r="W394" s="126" t="b">
        <f t="shared" si="224"/>
        <v>0</v>
      </c>
      <c r="X394" s="127">
        <f t="shared" si="225"/>
        <v>1</v>
      </c>
      <c r="Y394" s="127">
        <f t="shared" si="226"/>
        <v>2</v>
      </c>
      <c r="Z394" s="127">
        <f t="shared" si="227"/>
        <v>3</v>
      </c>
      <c r="AA394" s="127">
        <f t="shared" si="228"/>
        <v>4</v>
      </c>
      <c r="AB394" s="127">
        <f t="shared" si="229"/>
        <v>5</v>
      </c>
      <c r="AC394" s="127" t="str">
        <f t="shared" si="230"/>
        <v/>
      </c>
      <c r="AD394" s="127" t="str">
        <f t="shared" si="231"/>
        <v/>
      </c>
      <c r="AE394" s="127" t="str">
        <f t="shared" si="232"/>
        <v/>
      </c>
      <c r="AF394" s="127" t="str">
        <f t="shared" si="233"/>
        <v/>
      </c>
      <c r="AG394" s="127">
        <f t="shared" si="234"/>
        <v>10</v>
      </c>
      <c r="AH394" s="127">
        <f t="shared" si="235"/>
        <v>11</v>
      </c>
      <c r="AI394" s="127">
        <f t="shared" si="236"/>
        <v>12</v>
      </c>
      <c r="AJ394" s="127">
        <f t="shared" si="237"/>
        <v>13</v>
      </c>
      <c r="AK394" s="127">
        <f t="shared" si="238"/>
        <v>14</v>
      </c>
      <c r="AL394" s="127">
        <f t="shared" si="239"/>
        <v>15</v>
      </c>
      <c r="AM394" s="127">
        <f t="shared" si="240"/>
        <v>16</v>
      </c>
      <c r="AN394" s="128" t="str">
        <f t="shared" si="241"/>
        <v/>
      </c>
      <c r="AO394" s="127">
        <f t="shared" ca="1" si="242"/>
        <v>17</v>
      </c>
      <c r="AP394" s="127" t="b">
        <f t="shared" ca="1" si="243"/>
        <v>1</v>
      </c>
      <c r="AQ394" s="127" t="b">
        <f t="shared" ca="1" si="244"/>
        <v>1</v>
      </c>
      <c r="AR394" s="127" t="b">
        <f t="shared" si="245"/>
        <v>0</v>
      </c>
      <c r="AS394" s="127" t="b">
        <f t="shared" si="246"/>
        <v>0</v>
      </c>
      <c r="AT394" s="127" t="b">
        <f t="shared" ca="1" si="247"/>
        <v>1</v>
      </c>
      <c r="AU394" s="127" t="b">
        <f t="shared" ca="1" si="248"/>
        <v>1</v>
      </c>
      <c r="AV394" s="127" t="b">
        <f t="shared" ca="1" si="249"/>
        <v>1</v>
      </c>
      <c r="AW394" s="127" t="b">
        <f t="shared" ca="1" si="250"/>
        <v>1</v>
      </c>
      <c r="AX394" s="127" t="b">
        <f t="shared" ca="1" si="251"/>
        <v>1</v>
      </c>
      <c r="AY394" s="127" t="b">
        <f t="shared" ca="1" si="252"/>
        <v>1</v>
      </c>
      <c r="AZ394" s="127" t="b">
        <f t="shared" ca="1" si="253"/>
        <v>1</v>
      </c>
      <c r="BA394" s="127" t="b">
        <f t="shared" ca="1" si="254"/>
        <v>1</v>
      </c>
      <c r="BB394" s="127" t="b">
        <f t="shared" ca="1" si="255"/>
        <v>1</v>
      </c>
      <c r="BC394" s="127" t="b">
        <f t="shared" ca="1" si="256"/>
        <v>1</v>
      </c>
      <c r="BD394" s="127" t="b">
        <f t="shared" ca="1" si="257"/>
        <v>1</v>
      </c>
      <c r="BE394" s="127" t="b">
        <f t="shared" ca="1" si="258"/>
        <v>1</v>
      </c>
      <c r="BF394" s="127" t="b">
        <f t="shared" ca="1" si="259"/>
        <v>1</v>
      </c>
      <c r="BG394" s="129" t="b">
        <f t="shared" si="260"/>
        <v>0</v>
      </c>
    </row>
    <row r="395" spans="1:59" ht="24.95" customHeight="1" x14ac:dyDescent="0.2">
      <c r="A395" s="74"/>
      <c r="B395" s="69"/>
      <c r="C395" s="75"/>
      <c r="D395" s="68"/>
      <c r="E395" s="68"/>
      <c r="F395" s="67"/>
      <c r="G395" s="67"/>
      <c r="H395" s="67"/>
      <c r="I395" s="67"/>
      <c r="J395" s="70"/>
      <c r="K395" s="71"/>
      <c r="L395" s="72"/>
      <c r="M395" s="72"/>
      <c r="N395" s="72"/>
      <c r="O395" s="72"/>
      <c r="P395" s="72"/>
      <c r="Q395" s="72"/>
      <c r="R395" s="72"/>
      <c r="S395" s="73"/>
      <c r="U395" s="125" t="str">
        <f>IF(W395,VLOOKUP(MIN(X395:AO395),'Data Validation (hidden)'!$B$2:$C$20,2,FALSE),IF(COUNTA(B395:S395)&gt;0,"'Scheme Name' missing but values entered in other columns",""))</f>
        <v/>
      </c>
      <c r="W395" s="126" t="b">
        <f t="shared" si="224"/>
        <v>0</v>
      </c>
      <c r="X395" s="127">
        <f t="shared" si="225"/>
        <v>1</v>
      </c>
      <c r="Y395" s="127">
        <f t="shared" si="226"/>
        <v>2</v>
      </c>
      <c r="Z395" s="127">
        <f t="shared" si="227"/>
        <v>3</v>
      </c>
      <c r="AA395" s="127">
        <f t="shared" si="228"/>
        <v>4</v>
      </c>
      <c r="AB395" s="127">
        <f t="shared" si="229"/>
        <v>5</v>
      </c>
      <c r="AC395" s="127" t="str">
        <f t="shared" si="230"/>
        <v/>
      </c>
      <c r="AD395" s="127" t="str">
        <f t="shared" si="231"/>
        <v/>
      </c>
      <c r="AE395" s="127" t="str">
        <f t="shared" si="232"/>
        <v/>
      </c>
      <c r="AF395" s="127" t="str">
        <f t="shared" si="233"/>
        <v/>
      </c>
      <c r="AG395" s="127">
        <f t="shared" si="234"/>
        <v>10</v>
      </c>
      <c r="AH395" s="127">
        <f t="shared" si="235"/>
        <v>11</v>
      </c>
      <c r="AI395" s="127">
        <f t="shared" si="236"/>
        <v>12</v>
      </c>
      <c r="AJ395" s="127">
        <f t="shared" si="237"/>
        <v>13</v>
      </c>
      <c r="AK395" s="127">
        <f t="shared" si="238"/>
        <v>14</v>
      </c>
      <c r="AL395" s="127">
        <f t="shared" si="239"/>
        <v>15</v>
      </c>
      <c r="AM395" s="127">
        <f t="shared" si="240"/>
        <v>16</v>
      </c>
      <c r="AN395" s="128" t="str">
        <f t="shared" si="241"/>
        <v/>
      </c>
      <c r="AO395" s="127">
        <f t="shared" ca="1" si="242"/>
        <v>17</v>
      </c>
      <c r="AP395" s="127" t="b">
        <f t="shared" ca="1" si="243"/>
        <v>1</v>
      </c>
      <c r="AQ395" s="127" t="b">
        <f t="shared" ca="1" si="244"/>
        <v>1</v>
      </c>
      <c r="AR395" s="127" t="b">
        <f t="shared" si="245"/>
        <v>0</v>
      </c>
      <c r="AS395" s="127" t="b">
        <f t="shared" si="246"/>
        <v>0</v>
      </c>
      <c r="AT395" s="127" t="b">
        <f t="shared" ca="1" si="247"/>
        <v>1</v>
      </c>
      <c r="AU395" s="127" t="b">
        <f t="shared" ca="1" si="248"/>
        <v>1</v>
      </c>
      <c r="AV395" s="127" t="b">
        <f t="shared" ca="1" si="249"/>
        <v>1</v>
      </c>
      <c r="AW395" s="127" t="b">
        <f t="shared" ca="1" si="250"/>
        <v>1</v>
      </c>
      <c r="AX395" s="127" t="b">
        <f t="shared" ca="1" si="251"/>
        <v>1</v>
      </c>
      <c r="AY395" s="127" t="b">
        <f t="shared" ca="1" si="252"/>
        <v>1</v>
      </c>
      <c r="AZ395" s="127" t="b">
        <f t="shared" ca="1" si="253"/>
        <v>1</v>
      </c>
      <c r="BA395" s="127" t="b">
        <f t="shared" ca="1" si="254"/>
        <v>1</v>
      </c>
      <c r="BB395" s="127" t="b">
        <f t="shared" ca="1" si="255"/>
        <v>1</v>
      </c>
      <c r="BC395" s="127" t="b">
        <f t="shared" ca="1" si="256"/>
        <v>1</v>
      </c>
      <c r="BD395" s="127" t="b">
        <f t="shared" ca="1" si="257"/>
        <v>1</v>
      </c>
      <c r="BE395" s="127" t="b">
        <f t="shared" ca="1" si="258"/>
        <v>1</v>
      </c>
      <c r="BF395" s="127" t="b">
        <f t="shared" ca="1" si="259"/>
        <v>1</v>
      </c>
      <c r="BG395" s="129" t="b">
        <f t="shared" si="260"/>
        <v>0</v>
      </c>
    </row>
    <row r="396" spans="1:59" ht="24.95" customHeight="1" x14ac:dyDescent="0.2">
      <c r="A396" s="74"/>
      <c r="B396" s="69"/>
      <c r="C396" s="75"/>
      <c r="D396" s="68"/>
      <c r="E396" s="68"/>
      <c r="F396" s="67"/>
      <c r="G396" s="67"/>
      <c r="H396" s="67"/>
      <c r="I396" s="67"/>
      <c r="J396" s="70"/>
      <c r="K396" s="71"/>
      <c r="L396" s="72"/>
      <c r="M396" s="72"/>
      <c r="N396" s="72"/>
      <c r="O396" s="72"/>
      <c r="P396" s="72"/>
      <c r="Q396" s="72"/>
      <c r="R396" s="72"/>
      <c r="S396" s="73"/>
      <c r="U396" s="125" t="str">
        <f>IF(W396,VLOOKUP(MIN(X396:AO396),'Data Validation (hidden)'!$B$2:$C$20,2,FALSE),IF(COUNTA(B396:S396)&gt;0,"'Scheme Name' missing but values entered in other columns",""))</f>
        <v/>
      </c>
      <c r="W396" s="126" t="b">
        <f t="shared" si="224"/>
        <v>0</v>
      </c>
      <c r="X396" s="127">
        <f t="shared" si="225"/>
        <v>1</v>
      </c>
      <c r="Y396" s="127">
        <f t="shared" si="226"/>
        <v>2</v>
      </c>
      <c r="Z396" s="127">
        <f t="shared" si="227"/>
        <v>3</v>
      </c>
      <c r="AA396" s="127">
        <f t="shared" si="228"/>
        <v>4</v>
      </c>
      <c r="AB396" s="127">
        <f t="shared" si="229"/>
        <v>5</v>
      </c>
      <c r="AC396" s="127" t="str">
        <f t="shared" si="230"/>
        <v/>
      </c>
      <c r="AD396" s="127" t="str">
        <f t="shared" si="231"/>
        <v/>
      </c>
      <c r="AE396" s="127" t="str">
        <f t="shared" si="232"/>
        <v/>
      </c>
      <c r="AF396" s="127" t="str">
        <f t="shared" si="233"/>
        <v/>
      </c>
      <c r="AG396" s="127">
        <f t="shared" si="234"/>
        <v>10</v>
      </c>
      <c r="AH396" s="127">
        <f t="shared" si="235"/>
        <v>11</v>
      </c>
      <c r="AI396" s="127">
        <f t="shared" si="236"/>
        <v>12</v>
      </c>
      <c r="AJ396" s="127">
        <f t="shared" si="237"/>
        <v>13</v>
      </c>
      <c r="AK396" s="127">
        <f t="shared" si="238"/>
        <v>14</v>
      </c>
      <c r="AL396" s="127">
        <f t="shared" si="239"/>
        <v>15</v>
      </c>
      <c r="AM396" s="127">
        <f t="shared" si="240"/>
        <v>16</v>
      </c>
      <c r="AN396" s="128" t="str">
        <f t="shared" si="241"/>
        <v/>
      </c>
      <c r="AO396" s="127">
        <f t="shared" ca="1" si="242"/>
        <v>17</v>
      </c>
      <c r="AP396" s="127" t="b">
        <f t="shared" ca="1" si="243"/>
        <v>1</v>
      </c>
      <c r="AQ396" s="127" t="b">
        <f t="shared" ca="1" si="244"/>
        <v>1</v>
      </c>
      <c r="AR396" s="127" t="b">
        <f t="shared" si="245"/>
        <v>0</v>
      </c>
      <c r="AS396" s="127" t="b">
        <f t="shared" si="246"/>
        <v>0</v>
      </c>
      <c r="AT396" s="127" t="b">
        <f t="shared" ca="1" si="247"/>
        <v>1</v>
      </c>
      <c r="AU396" s="127" t="b">
        <f t="shared" ca="1" si="248"/>
        <v>1</v>
      </c>
      <c r="AV396" s="127" t="b">
        <f t="shared" ca="1" si="249"/>
        <v>1</v>
      </c>
      <c r="AW396" s="127" t="b">
        <f t="shared" ca="1" si="250"/>
        <v>1</v>
      </c>
      <c r="AX396" s="127" t="b">
        <f t="shared" ca="1" si="251"/>
        <v>1</v>
      </c>
      <c r="AY396" s="127" t="b">
        <f t="shared" ca="1" si="252"/>
        <v>1</v>
      </c>
      <c r="AZ396" s="127" t="b">
        <f t="shared" ca="1" si="253"/>
        <v>1</v>
      </c>
      <c r="BA396" s="127" t="b">
        <f t="shared" ca="1" si="254"/>
        <v>1</v>
      </c>
      <c r="BB396" s="127" t="b">
        <f t="shared" ca="1" si="255"/>
        <v>1</v>
      </c>
      <c r="BC396" s="127" t="b">
        <f t="shared" ca="1" si="256"/>
        <v>1</v>
      </c>
      <c r="BD396" s="127" t="b">
        <f t="shared" ca="1" si="257"/>
        <v>1</v>
      </c>
      <c r="BE396" s="127" t="b">
        <f t="shared" ca="1" si="258"/>
        <v>1</v>
      </c>
      <c r="BF396" s="127" t="b">
        <f t="shared" ca="1" si="259"/>
        <v>1</v>
      </c>
      <c r="BG396" s="129" t="b">
        <f t="shared" si="260"/>
        <v>0</v>
      </c>
    </row>
    <row r="397" spans="1:59" ht="24.95" customHeight="1" x14ac:dyDescent="0.2">
      <c r="A397" s="74"/>
      <c r="B397" s="69"/>
      <c r="C397" s="75"/>
      <c r="D397" s="68"/>
      <c r="E397" s="68"/>
      <c r="F397" s="67"/>
      <c r="G397" s="67"/>
      <c r="H397" s="67"/>
      <c r="I397" s="67"/>
      <c r="J397" s="70"/>
      <c r="K397" s="71"/>
      <c r="L397" s="72"/>
      <c r="M397" s="72"/>
      <c r="N397" s="72"/>
      <c r="O397" s="72"/>
      <c r="P397" s="72"/>
      <c r="Q397" s="72"/>
      <c r="R397" s="72"/>
      <c r="S397" s="73"/>
      <c r="U397" s="125" t="str">
        <f>IF(W397,VLOOKUP(MIN(X397:AO397),'Data Validation (hidden)'!$B$2:$C$20,2,FALSE),IF(COUNTA(B397:S397)&gt;0,"'Scheme Name' missing but values entered in other columns",""))</f>
        <v/>
      </c>
      <c r="W397" s="126" t="b">
        <f t="shared" si="224"/>
        <v>0</v>
      </c>
      <c r="X397" s="127">
        <f t="shared" si="225"/>
        <v>1</v>
      </c>
      <c r="Y397" s="127">
        <f t="shared" si="226"/>
        <v>2</v>
      </c>
      <c r="Z397" s="127">
        <f t="shared" si="227"/>
        <v>3</v>
      </c>
      <c r="AA397" s="127">
        <f t="shared" si="228"/>
        <v>4</v>
      </c>
      <c r="AB397" s="127">
        <f t="shared" si="229"/>
        <v>5</v>
      </c>
      <c r="AC397" s="127" t="str">
        <f t="shared" si="230"/>
        <v/>
      </c>
      <c r="AD397" s="127" t="str">
        <f t="shared" si="231"/>
        <v/>
      </c>
      <c r="AE397" s="127" t="str">
        <f t="shared" si="232"/>
        <v/>
      </c>
      <c r="AF397" s="127" t="str">
        <f t="shared" si="233"/>
        <v/>
      </c>
      <c r="AG397" s="127">
        <f t="shared" si="234"/>
        <v>10</v>
      </c>
      <c r="AH397" s="127">
        <f t="shared" si="235"/>
        <v>11</v>
      </c>
      <c r="AI397" s="127">
        <f t="shared" si="236"/>
        <v>12</v>
      </c>
      <c r="AJ397" s="127">
        <f t="shared" si="237"/>
        <v>13</v>
      </c>
      <c r="AK397" s="127">
        <f t="shared" si="238"/>
        <v>14</v>
      </c>
      <c r="AL397" s="127">
        <f t="shared" si="239"/>
        <v>15</v>
      </c>
      <c r="AM397" s="127">
        <f t="shared" si="240"/>
        <v>16</v>
      </c>
      <c r="AN397" s="128" t="str">
        <f t="shared" si="241"/>
        <v/>
      </c>
      <c r="AO397" s="127">
        <f t="shared" ca="1" si="242"/>
        <v>17</v>
      </c>
      <c r="AP397" s="127" t="b">
        <f t="shared" ca="1" si="243"/>
        <v>1</v>
      </c>
      <c r="AQ397" s="127" t="b">
        <f t="shared" ca="1" si="244"/>
        <v>1</v>
      </c>
      <c r="AR397" s="127" t="b">
        <f t="shared" si="245"/>
        <v>0</v>
      </c>
      <c r="AS397" s="127" t="b">
        <f t="shared" si="246"/>
        <v>0</v>
      </c>
      <c r="AT397" s="127" t="b">
        <f t="shared" ca="1" si="247"/>
        <v>1</v>
      </c>
      <c r="AU397" s="127" t="b">
        <f t="shared" ca="1" si="248"/>
        <v>1</v>
      </c>
      <c r="AV397" s="127" t="b">
        <f t="shared" ca="1" si="249"/>
        <v>1</v>
      </c>
      <c r="AW397" s="127" t="b">
        <f t="shared" ca="1" si="250"/>
        <v>1</v>
      </c>
      <c r="AX397" s="127" t="b">
        <f t="shared" ca="1" si="251"/>
        <v>1</v>
      </c>
      <c r="AY397" s="127" t="b">
        <f t="shared" ca="1" si="252"/>
        <v>1</v>
      </c>
      <c r="AZ397" s="127" t="b">
        <f t="shared" ca="1" si="253"/>
        <v>1</v>
      </c>
      <c r="BA397" s="127" t="b">
        <f t="shared" ca="1" si="254"/>
        <v>1</v>
      </c>
      <c r="BB397" s="127" t="b">
        <f t="shared" ca="1" si="255"/>
        <v>1</v>
      </c>
      <c r="BC397" s="127" t="b">
        <f t="shared" ca="1" si="256"/>
        <v>1</v>
      </c>
      <c r="BD397" s="127" t="b">
        <f t="shared" ca="1" si="257"/>
        <v>1</v>
      </c>
      <c r="BE397" s="127" t="b">
        <f t="shared" ca="1" si="258"/>
        <v>1</v>
      </c>
      <c r="BF397" s="127" t="b">
        <f t="shared" ca="1" si="259"/>
        <v>1</v>
      </c>
      <c r="BG397" s="129" t="b">
        <f t="shared" si="260"/>
        <v>0</v>
      </c>
    </row>
    <row r="398" spans="1:59" ht="24.95" customHeight="1" x14ac:dyDescent="0.2">
      <c r="A398" s="74"/>
      <c r="B398" s="69"/>
      <c r="C398" s="75"/>
      <c r="D398" s="68"/>
      <c r="E398" s="68"/>
      <c r="F398" s="67"/>
      <c r="G398" s="67"/>
      <c r="H398" s="67"/>
      <c r="I398" s="67"/>
      <c r="J398" s="70"/>
      <c r="K398" s="71"/>
      <c r="L398" s="72"/>
      <c r="M398" s="72"/>
      <c r="N398" s="72"/>
      <c r="O398" s="72"/>
      <c r="P398" s="72"/>
      <c r="Q398" s="72"/>
      <c r="R398" s="72"/>
      <c r="S398" s="73"/>
      <c r="U398" s="125" t="str">
        <f>IF(W398,VLOOKUP(MIN(X398:AO398),'Data Validation (hidden)'!$B$2:$C$20,2,FALSE),IF(COUNTA(B398:S398)&gt;0,"'Scheme Name' missing but values entered in other columns",""))</f>
        <v/>
      </c>
      <c r="W398" s="126" t="b">
        <f t="shared" si="224"/>
        <v>0</v>
      </c>
      <c r="X398" s="127">
        <f t="shared" si="225"/>
        <v>1</v>
      </c>
      <c r="Y398" s="127">
        <f t="shared" si="226"/>
        <v>2</v>
      </c>
      <c r="Z398" s="127">
        <f t="shared" si="227"/>
        <v>3</v>
      </c>
      <c r="AA398" s="127">
        <f t="shared" si="228"/>
        <v>4</v>
      </c>
      <c r="AB398" s="127">
        <f t="shared" si="229"/>
        <v>5</v>
      </c>
      <c r="AC398" s="127" t="str">
        <f t="shared" si="230"/>
        <v/>
      </c>
      <c r="AD398" s="127" t="str">
        <f t="shared" si="231"/>
        <v/>
      </c>
      <c r="AE398" s="127" t="str">
        <f t="shared" si="232"/>
        <v/>
      </c>
      <c r="AF398" s="127" t="str">
        <f t="shared" si="233"/>
        <v/>
      </c>
      <c r="AG398" s="127">
        <f t="shared" si="234"/>
        <v>10</v>
      </c>
      <c r="AH398" s="127">
        <f t="shared" si="235"/>
        <v>11</v>
      </c>
      <c r="AI398" s="127">
        <f t="shared" si="236"/>
        <v>12</v>
      </c>
      <c r="AJ398" s="127">
        <f t="shared" si="237"/>
        <v>13</v>
      </c>
      <c r="AK398" s="127">
        <f t="shared" si="238"/>
        <v>14</v>
      </c>
      <c r="AL398" s="127">
        <f t="shared" si="239"/>
        <v>15</v>
      </c>
      <c r="AM398" s="127">
        <f t="shared" si="240"/>
        <v>16</v>
      </c>
      <c r="AN398" s="128" t="str">
        <f t="shared" si="241"/>
        <v/>
      </c>
      <c r="AO398" s="127">
        <f t="shared" ca="1" si="242"/>
        <v>17</v>
      </c>
      <c r="AP398" s="127" t="b">
        <f t="shared" ca="1" si="243"/>
        <v>1</v>
      </c>
      <c r="AQ398" s="127" t="b">
        <f t="shared" ca="1" si="244"/>
        <v>1</v>
      </c>
      <c r="AR398" s="127" t="b">
        <f t="shared" si="245"/>
        <v>0</v>
      </c>
      <c r="AS398" s="127" t="b">
        <f t="shared" si="246"/>
        <v>0</v>
      </c>
      <c r="AT398" s="127" t="b">
        <f t="shared" ca="1" si="247"/>
        <v>1</v>
      </c>
      <c r="AU398" s="127" t="b">
        <f t="shared" ca="1" si="248"/>
        <v>1</v>
      </c>
      <c r="AV398" s="127" t="b">
        <f t="shared" ca="1" si="249"/>
        <v>1</v>
      </c>
      <c r="AW398" s="127" t="b">
        <f t="shared" ca="1" si="250"/>
        <v>1</v>
      </c>
      <c r="AX398" s="127" t="b">
        <f t="shared" ca="1" si="251"/>
        <v>1</v>
      </c>
      <c r="AY398" s="127" t="b">
        <f t="shared" ca="1" si="252"/>
        <v>1</v>
      </c>
      <c r="AZ398" s="127" t="b">
        <f t="shared" ca="1" si="253"/>
        <v>1</v>
      </c>
      <c r="BA398" s="127" t="b">
        <f t="shared" ca="1" si="254"/>
        <v>1</v>
      </c>
      <c r="BB398" s="127" t="b">
        <f t="shared" ca="1" si="255"/>
        <v>1</v>
      </c>
      <c r="BC398" s="127" t="b">
        <f t="shared" ca="1" si="256"/>
        <v>1</v>
      </c>
      <c r="BD398" s="127" t="b">
        <f t="shared" ca="1" si="257"/>
        <v>1</v>
      </c>
      <c r="BE398" s="127" t="b">
        <f t="shared" ca="1" si="258"/>
        <v>1</v>
      </c>
      <c r="BF398" s="127" t="b">
        <f t="shared" ca="1" si="259"/>
        <v>1</v>
      </c>
      <c r="BG398" s="129" t="b">
        <f t="shared" si="260"/>
        <v>0</v>
      </c>
    </row>
    <row r="399" spans="1:59" ht="24.95" customHeight="1" x14ac:dyDescent="0.2">
      <c r="A399" s="74"/>
      <c r="B399" s="69"/>
      <c r="C399" s="75"/>
      <c r="D399" s="68"/>
      <c r="E399" s="68"/>
      <c r="F399" s="67"/>
      <c r="G399" s="67"/>
      <c r="H399" s="67"/>
      <c r="I399" s="67"/>
      <c r="J399" s="70"/>
      <c r="K399" s="71"/>
      <c r="L399" s="72"/>
      <c r="M399" s="72"/>
      <c r="N399" s="72"/>
      <c r="O399" s="72"/>
      <c r="P399" s="72"/>
      <c r="Q399" s="72"/>
      <c r="R399" s="72"/>
      <c r="S399" s="73"/>
      <c r="U399" s="125" t="str">
        <f>IF(W399,VLOOKUP(MIN(X399:AO399),'Data Validation (hidden)'!$B$2:$C$20,2,FALSE),IF(COUNTA(B399:S399)&gt;0,"'Scheme Name' missing but values entered in other columns",""))</f>
        <v/>
      </c>
      <c r="W399" s="126" t="b">
        <f t="shared" si="224"/>
        <v>0</v>
      </c>
      <c r="X399" s="127">
        <f t="shared" si="225"/>
        <v>1</v>
      </c>
      <c r="Y399" s="127">
        <f t="shared" si="226"/>
        <v>2</v>
      </c>
      <c r="Z399" s="127">
        <f t="shared" si="227"/>
        <v>3</v>
      </c>
      <c r="AA399" s="127">
        <f t="shared" si="228"/>
        <v>4</v>
      </c>
      <c r="AB399" s="127">
        <f t="shared" si="229"/>
        <v>5</v>
      </c>
      <c r="AC399" s="127" t="str">
        <f t="shared" si="230"/>
        <v/>
      </c>
      <c r="AD399" s="127" t="str">
        <f t="shared" si="231"/>
        <v/>
      </c>
      <c r="AE399" s="127" t="str">
        <f t="shared" si="232"/>
        <v/>
      </c>
      <c r="AF399" s="127" t="str">
        <f t="shared" si="233"/>
        <v/>
      </c>
      <c r="AG399" s="127">
        <f t="shared" si="234"/>
        <v>10</v>
      </c>
      <c r="AH399" s="127">
        <f t="shared" si="235"/>
        <v>11</v>
      </c>
      <c r="AI399" s="127">
        <f t="shared" si="236"/>
        <v>12</v>
      </c>
      <c r="AJ399" s="127">
        <f t="shared" si="237"/>
        <v>13</v>
      </c>
      <c r="AK399" s="127">
        <f t="shared" si="238"/>
        <v>14</v>
      </c>
      <c r="AL399" s="127">
        <f t="shared" si="239"/>
        <v>15</v>
      </c>
      <c r="AM399" s="127">
        <f t="shared" si="240"/>
        <v>16</v>
      </c>
      <c r="AN399" s="128" t="str">
        <f t="shared" si="241"/>
        <v/>
      </c>
      <c r="AO399" s="127">
        <f t="shared" ca="1" si="242"/>
        <v>17</v>
      </c>
      <c r="AP399" s="127" t="b">
        <f t="shared" ca="1" si="243"/>
        <v>1</v>
      </c>
      <c r="AQ399" s="127" t="b">
        <f t="shared" ca="1" si="244"/>
        <v>1</v>
      </c>
      <c r="AR399" s="127" t="b">
        <f t="shared" si="245"/>
        <v>0</v>
      </c>
      <c r="AS399" s="127" t="b">
        <f t="shared" si="246"/>
        <v>0</v>
      </c>
      <c r="AT399" s="127" t="b">
        <f t="shared" ca="1" si="247"/>
        <v>1</v>
      </c>
      <c r="AU399" s="127" t="b">
        <f t="shared" ca="1" si="248"/>
        <v>1</v>
      </c>
      <c r="AV399" s="127" t="b">
        <f t="shared" ca="1" si="249"/>
        <v>1</v>
      </c>
      <c r="AW399" s="127" t="b">
        <f t="shared" ca="1" si="250"/>
        <v>1</v>
      </c>
      <c r="AX399" s="127" t="b">
        <f t="shared" ca="1" si="251"/>
        <v>1</v>
      </c>
      <c r="AY399" s="127" t="b">
        <f t="shared" ca="1" si="252"/>
        <v>1</v>
      </c>
      <c r="AZ399" s="127" t="b">
        <f t="shared" ca="1" si="253"/>
        <v>1</v>
      </c>
      <c r="BA399" s="127" t="b">
        <f t="shared" ca="1" si="254"/>
        <v>1</v>
      </c>
      <c r="BB399" s="127" t="b">
        <f t="shared" ca="1" si="255"/>
        <v>1</v>
      </c>
      <c r="BC399" s="127" t="b">
        <f t="shared" ca="1" si="256"/>
        <v>1</v>
      </c>
      <c r="BD399" s="127" t="b">
        <f t="shared" ca="1" si="257"/>
        <v>1</v>
      </c>
      <c r="BE399" s="127" t="b">
        <f t="shared" ca="1" si="258"/>
        <v>1</v>
      </c>
      <c r="BF399" s="127" t="b">
        <f t="shared" ca="1" si="259"/>
        <v>1</v>
      </c>
      <c r="BG399" s="129" t="b">
        <f t="shared" si="260"/>
        <v>0</v>
      </c>
    </row>
    <row r="400" spans="1:59" ht="24.95" customHeight="1" x14ac:dyDescent="0.2">
      <c r="A400" s="74"/>
      <c r="B400" s="69"/>
      <c r="C400" s="75"/>
      <c r="D400" s="68"/>
      <c r="E400" s="68"/>
      <c r="F400" s="67"/>
      <c r="G400" s="67"/>
      <c r="H400" s="67"/>
      <c r="I400" s="67"/>
      <c r="J400" s="70"/>
      <c r="K400" s="71"/>
      <c r="L400" s="72"/>
      <c r="M400" s="72"/>
      <c r="N400" s="72"/>
      <c r="O400" s="72"/>
      <c r="P400" s="72"/>
      <c r="Q400" s="72"/>
      <c r="R400" s="72"/>
      <c r="S400" s="73"/>
      <c r="U400" s="125" t="str">
        <f>IF(W400,VLOOKUP(MIN(X400:AO400),'Data Validation (hidden)'!$B$2:$C$20,2,FALSE),IF(COUNTA(B400:S400)&gt;0,"'Scheme Name' missing but values entered in other columns",""))</f>
        <v/>
      </c>
      <c r="W400" s="126" t="b">
        <f t="shared" si="224"/>
        <v>0</v>
      </c>
      <c r="X400" s="127">
        <f t="shared" si="225"/>
        <v>1</v>
      </c>
      <c r="Y400" s="127">
        <f t="shared" si="226"/>
        <v>2</v>
      </c>
      <c r="Z400" s="127">
        <f t="shared" si="227"/>
        <v>3</v>
      </c>
      <c r="AA400" s="127">
        <f t="shared" si="228"/>
        <v>4</v>
      </c>
      <c r="AB400" s="127">
        <f t="shared" si="229"/>
        <v>5</v>
      </c>
      <c r="AC400" s="127" t="str">
        <f t="shared" si="230"/>
        <v/>
      </c>
      <c r="AD400" s="127" t="str">
        <f t="shared" si="231"/>
        <v/>
      </c>
      <c r="AE400" s="127" t="str">
        <f t="shared" si="232"/>
        <v/>
      </c>
      <c r="AF400" s="127" t="str">
        <f t="shared" si="233"/>
        <v/>
      </c>
      <c r="AG400" s="127">
        <f t="shared" si="234"/>
        <v>10</v>
      </c>
      <c r="AH400" s="127">
        <f t="shared" si="235"/>
        <v>11</v>
      </c>
      <c r="AI400" s="127">
        <f t="shared" si="236"/>
        <v>12</v>
      </c>
      <c r="AJ400" s="127">
        <f t="shared" si="237"/>
        <v>13</v>
      </c>
      <c r="AK400" s="127">
        <f t="shared" si="238"/>
        <v>14</v>
      </c>
      <c r="AL400" s="127">
        <f t="shared" si="239"/>
        <v>15</v>
      </c>
      <c r="AM400" s="127">
        <f t="shared" si="240"/>
        <v>16</v>
      </c>
      <c r="AN400" s="128" t="str">
        <f t="shared" si="241"/>
        <v/>
      </c>
      <c r="AO400" s="127">
        <f t="shared" ca="1" si="242"/>
        <v>17</v>
      </c>
      <c r="AP400" s="127" t="b">
        <f t="shared" ca="1" si="243"/>
        <v>1</v>
      </c>
      <c r="AQ400" s="127" t="b">
        <f t="shared" ca="1" si="244"/>
        <v>1</v>
      </c>
      <c r="AR400" s="127" t="b">
        <f t="shared" si="245"/>
        <v>0</v>
      </c>
      <c r="AS400" s="127" t="b">
        <f t="shared" si="246"/>
        <v>0</v>
      </c>
      <c r="AT400" s="127" t="b">
        <f t="shared" ca="1" si="247"/>
        <v>1</v>
      </c>
      <c r="AU400" s="127" t="b">
        <f t="shared" ca="1" si="248"/>
        <v>1</v>
      </c>
      <c r="AV400" s="127" t="b">
        <f t="shared" ca="1" si="249"/>
        <v>1</v>
      </c>
      <c r="AW400" s="127" t="b">
        <f t="shared" ca="1" si="250"/>
        <v>1</v>
      </c>
      <c r="AX400" s="127" t="b">
        <f t="shared" ca="1" si="251"/>
        <v>1</v>
      </c>
      <c r="AY400" s="127" t="b">
        <f t="shared" ca="1" si="252"/>
        <v>1</v>
      </c>
      <c r="AZ400" s="127" t="b">
        <f t="shared" ca="1" si="253"/>
        <v>1</v>
      </c>
      <c r="BA400" s="127" t="b">
        <f t="shared" ca="1" si="254"/>
        <v>1</v>
      </c>
      <c r="BB400" s="127" t="b">
        <f t="shared" ca="1" si="255"/>
        <v>1</v>
      </c>
      <c r="BC400" s="127" t="b">
        <f t="shared" ca="1" si="256"/>
        <v>1</v>
      </c>
      <c r="BD400" s="127" t="b">
        <f t="shared" ca="1" si="257"/>
        <v>1</v>
      </c>
      <c r="BE400" s="127" t="b">
        <f t="shared" ca="1" si="258"/>
        <v>1</v>
      </c>
      <c r="BF400" s="127" t="b">
        <f t="shared" ca="1" si="259"/>
        <v>1</v>
      </c>
      <c r="BG400" s="129" t="b">
        <f t="shared" si="260"/>
        <v>0</v>
      </c>
    </row>
    <row r="401" spans="1:59" ht="24.95" customHeight="1" x14ac:dyDescent="0.2">
      <c r="A401" s="74"/>
      <c r="B401" s="69"/>
      <c r="C401" s="75"/>
      <c r="D401" s="68"/>
      <c r="E401" s="68"/>
      <c r="F401" s="67"/>
      <c r="G401" s="67"/>
      <c r="H401" s="67"/>
      <c r="I401" s="67"/>
      <c r="J401" s="70"/>
      <c r="K401" s="71"/>
      <c r="L401" s="72"/>
      <c r="M401" s="72"/>
      <c r="N401" s="72"/>
      <c r="O401" s="72"/>
      <c r="P401" s="72"/>
      <c r="Q401" s="72"/>
      <c r="R401" s="72"/>
      <c r="S401" s="73"/>
      <c r="U401" s="125" t="str">
        <f>IF(W401,VLOOKUP(MIN(X401:AO401),'Data Validation (hidden)'!$B$2:$C$20,2,FALSE),IF(COUNTA(B401:S401)&gt;0,"'Scheme Name' missing but values entered in other columns",""))</f>
        <v/>
      </c>
      <c r="W401" s="126" t="b">
        <f t="shared" si="224"/>
        <v>0</v>
      </c>
      <c r="X401" s="127">
        <f t="shared" si="225"/>
        <v>1</v>
      </c>
      <c r="Y401" s="127">
        <f t="shared" si="226"/>
        <v>2</v>
      </c>
      <c r="Z401" s="127">
        <f t="shared" si="227"/>
        <v>3</v>
      </c>
      <c r="AA401" s="127">
        <f t="shared" si="228"/>
        <v>4</v>
      </c>
      <c r="AB401" s="127">
        <f t="shared" si="229"/>
        <v>5</v>
      </c>
      <c r="AC401" s="127" t="str">
        <f t="shared" si="230"/>
        <v/>
      </c>
      <c r="AD401" s="127" t="str">
        <f t="shared" si="231"/>
        <v/>
      </c>
      <c r="AE401" s="127" t="str">
        <f t="shared" si="232"/>
        <v/>
      </c>
      <c r="AF401" s="127" t="str">
        <f t="shared" si="233"/>
        <v/>
      </c>
      <c r="AG401" s="127">
        <f t="shared" si="234"/>
        <v>10</v>
      </c>
      <c r="AH401" s="127">
        <f t="shared" si="235"/>
        <v>11</v>
      </c>
      <c r="AI401" s="127">
        <f t="shared" si="236"/>
        <v>12</v>
      </c>
      <c r="AJ401" s="127">
        <f t="shared" si="237"/>
        <v>13</v>
      </c>
      <c r="AK401" s="127">
        <f t="shared" si="238"/>
        <v>14</v>
      </c>
      <c r="AL401" s="127">
        <f t="shared" si="239"/>
        <v>15</v>
      </c>
      <c r="AM401" s="127">
        <f t="shared" si="240"/>
        <v>16</v>
      </c>
      <c r="AN401" s="128" t="str">
        <f t="shared" si="241"/>
        <v/>
      </c>
      <c r="AO401" s="127">
        <f t="shared" ca="1" si="242"/>
        <v>17</v>
      </c>
      <c r="AP401" s="127" t="b">
        <f t="shared" ca="1" si="243"/>
        <v>1</v>
      </c>
      <c r="AQ401" s="127" t="b">
        <f t="shared" ca="1" si="244"/>
        <v>1</v>
      </c>
      <c r="AR401" s="127" t="b">
        <f t="shared" si="245"/>
        <v>0</v>
      </c>
      <c r="AS401" s="127" t="b">
        <f t="shared" si="246"/>
        <v>0</v>
      </c>
      <c r="AT401" s="127" t="b">
        <f t="shared" ca="1" si="247"/>
        <v>1</v>
      </c>
      <c r="AU401" s="127" t="b">
        <f t="shared" ca="1" si="248"/>
        <v>1</v>
      </c>
      <c r="AV401" s="127" t="b">
        <f t="shared" ca="1" si="249"/>
        <v>1</v>
      </c>
      <c r="AW401" s="127" t="b">
        <f t="shared" ca="1" si="250"/>
        <v>1</v>
      </c>
      <c r="AX401" s="127" t="b">
        <f t="shared" ca="1" si="251"/>
        <v>1</v>
      </c>
      <c r="AY401" s="127" t="b">
        <f t="shared" ca="1" si="252"/>
        <v>1</v>
      </c>
      <c r="AZ401" s="127" t="b">
        <f t="shared" ca="1" si="253"/>
        <v>1</v>
      </c>
      <c r="BA401" s="127" t="b">
        <f t="shared" ca="1" si="254"/>
        <v>1</v>
      </c>
      <c r="BB401" s="127" t="b">
        <f t="shared" ca="1" si="255"/>
        <v>1</v>
      </c>
      <c r="BC401" s="127" t="b">
        <f t="shared" ca="1" si="256"/>
        <v>1</v>
      </c>
      <c r="BD401" s="127" t="b">
        <f t="shared" ca="1" si="257"/>
        <v>1</v>
      </c>
      <c r="BE401" s="127" t="b">
        <f t="shared" ca="1" si="258"/>
        <v>1</v>
      </c>
      <c r="BF401" s="127" t="b">
        <f t="shared" ca="1" si="259"/>
        <v>1</v>
      </c>
      <c r="BG401" s="129" t="b">
        <f t="shared" si="260"/>
        <v>0</v>
      </c>
    </row>
    <row r="402" spans="1:59" ht="24.95" customHeight="1" x14ac:dyDescent="0.2">
      <c r="A402" s="74"/>
      <c r="B402" s="69"/>
      <c r="C402" s="75"/>
      <c r="D402" s="68"/>
      <c r="E402" s="68"/>
      <c r="F402" s="67"/>
      <c r="G402" s="67"/>
      <c r="H402" s="67"/>
      <c r="I402" s="67"/>
      <c r="J402" s="70"/>
      <c r="K402" s="71"/>
      <c r="L402" s="72"/>
      <c r="M402" s="72"/>
      <c r="N402" s="72"/>
      <c r="O402" s="72"/>
      <c r="P402" s="72"/>
      <c r="Q402" s="72"/>
      <c r="R402" s="72"/>
      <c r="S402" s="73"/>
      <c r="U402" s="125" t="str">
        <f>IF(W402,VLOOKUP(MIN(X402:AO402),'Data Validation (hidden)'!$B$2:$C$20,2,FALSE),IF(COUNTA(B402:S402)&gt;0,"'Scheme Name' missing but values entered in other columns",""))</f>
        <v/>
      </c>
      <c r="W402" s="126" t="b">
        <f t="shared" si="224"/>
        <v>0</v>
      </c>
      <c r="X402" s="127">
        <f t="shared" si="225"/>
        <v>1</v>
      </c>
      <c r="Y402" s="127">
        <f t="shared" si="226"/>
        <v>2</v>
      </c>
      <c r="Z402" s="127">
        <f t="shared" si="227"/>
        <v>3</v>
      </c>
      <c r="AA402" s="127">
        <f t="shared" si="228"/>
        <v>4</v>
      </c>
      <c r="AB402" s="127">
        <f t="shared" si="229"/>
        <v>5</v>
      </c>
      <c r="AC402" s="127" t="str">
        <f t="shared" si="230"/>
        <v/>
      </c>
      <c r="AD402" s="127" t="str">
        <f t="shared" si="231"/>
        <v/>
      </c>
      <c r="AE402" s="127" t="str">
        <f t="shared" si="232"/>
        <v/>
      </c>
      <c r="AF402" s="127" t="str">
        <f t="shared" si="233"/>
        <v/>
      </c>
      <c r="AG402" s="127">
        <f t="shared" si="234"/>
        <v>10</v>
      </c>
      <c r="AH402" s="127">
        <f t="shared" si="235"/>
        <v>11</v>
      </c>
      <c r="AI402" s="127">
        <f t="shared" si="236"/>
        <v>12</v>
      </c>
      <c r="AJ402" s="127">
        <f t="shared" si="237"/>
        <v>13</v>
      </c>
      <c r="AK402" s="127">
        <f t="shared" si="238"/>
        <v>14</v>
      </c>
      <c r="AL402" s="127">
        <f t="shared" si="239"/>
        <v>15</v>
      </c>
      <c r="AM402" s="127">
        <f t="shared" si="240"/>
        <v>16</v>
      </c>
      <c r="AN402" s="128" t="str">
        <f t="shared" si="241"/>
        <v/>
      </c>
      <c r="AO402" s="127">
        <f t="shared" ca="1" si="242"/>
        <v>17</v>
      </c>
      <c r="AP402" s="127" t="b">
        <f t="shared" ca="1" si="243"/>
        <v>1</v>
      </c>
      <c r="AQ402" s="127" t="b">
        <f t="shared" ca="1" si="244"/>
        <v>1</v>
      </c>
      <c r="AR402" s="127" t="b">
        <f t="shared" si="245"/>
        <v>0</v>
      </c>
      <c r="AS402" s="127" t="b">
        <f t="shared" si="246"/>
        <v>0</v>
      </c>
      <c r="AT402" s="127" t="b">
        <f t="shared" ca="1" si="247"/>
        <v>1</v>
      </c>
      <c r="AU402" s="127" t="b">
        <f t="shared" ca="1" si="248"/>
        <v>1</v>
      </c>
      <c r="AV402" s="127" t="b">
        <f t="shared" ca="1" si="249"/>
        <v>1</v>
      </c>
      <c r="AW402" s="127" t="b">
        <f t="shared" ca="1" si="250"/>
        <v>1</v>
      </c>
      <c r="AX402" s="127" t="b">
        <f t="shared" ca="1" si="251"/>
        <v>1</v>
      </c>
      <c r="AY402" s="127" t="b">
        <f t="shared" ca="1" si="252"/>
        <v>1</v>
      </c>
      <c r="AZ402" s="127" t="b">
        <f t="shared" ca="1" si="253"/>
        <v>1</v>
      </c>
      <c r="BA402" s="127" t="b">
        <f t="shared" ca="1" si="254"/>
        <v>1</v>
      </c>
      <c r="BB402" s="127" t="b">
        <f t="shared" ca="1" si="255"/>
        <v>1</v>
      </c>
      <c r="BC402" s="127" t="b">
        <f t="shared" ca="1" si="256"/>
        <v>1</v>
      </c>
      <c r="BD402" s="127" t="b">
        <f t="shared" ca="1" si="257"/>
        <v>1</v>
      </c>
      <c r="BE402" s="127" t="b">
        <f t="shared" ca="1" si="258"/>
        <v>1</v>
      </c>
      <c r="BF402" s="127" t="b">
        <f t="shared" ca="1" si="259"/>
        <v>1</v>
      </c>
      <c r="BG402" s="129" t="b">
        <f t="shared" si="260"/>
        <v>0</v>
      </c>
    </row>
    <row r="403" spans="1:59" ht="24.95" customHeight="1" x14ac:dyDescent="0.2">
      <c r="A403" s="74"/>
      <c r="B403" s="69"/>
      <c r="C403" s="75"/>
      <c r="D403" s="68"/>
      <c r="E403" s="68"/>
      <c r="F403" s="67"/>
      <c r="G403" s="67"/>
      <c r="H403" s="67"/>
      <c r="I403" s="67"/>
      <c r="J403" s="70"/>
      <c r="K403" s="71"/>
      <c r="L403" s="72"/>
      <c r="M403" s="72"/>
      <c r="N403" s="72"/>
      <c r="O403" s="72"/>
      <c r="P403" s="72"/>
      <c r="Q403" s="72"/>
      <c r="R403" s="72"/>
      <c r="S403" s="73"/>
      <c r="U403" s="125" t="str">
        <f>IF(W403,VLOOKUP(MIN(X403:AO403),'Data Validation (hidden)'!$B$2:$C$20,2,FALSE),IF(COUNTA(B403:S403)&gt;0,"'Scheme Name' missing but values entered in other columns",""))</f>
        <v/>
      </c>
      <c r="W403" s="126" t="b">
        <f t="shared" si="224"/>
        <v>0</v>
      </c>
      <c r="X403" s="127">
        <f t="shared" si="225"/>
        <v>1</v>
      </c>
      <c r="Y403" s="127">
        <f t="shared" si="226"/>
        <v>2</v>
      </c>
      <c r="Z403" s="127">
        <f t="shared" si="227"/>
        <v>3</v>
      </c>
      <c r="AA403" s="127">
        <f t="shared" si="228"/>
        <v>4</v>
      </c>
      <c r="AB403" s="127">
        <f t="shared" si="229"/>
        <v>5</v>
      </c>
      <c r="AC403" s="127" t="str">
        <f t="shared" si="230"/>
        <v/>
      </c>
      <c r="AD403" s="127" t="str">
        <f t="shared" si="231"/>
        <v/>
      </c>
      <c r="AE403" s="127" t="str">
        <f t="shared" si="232"/>
        <v/>
      </c>
      <c r="AF403" s="127" t="str">
        <f t="shared" si="233"/>
        <v/>
      </c>
      <c r="AG403" s="127">
        <f t="shared" si="234"/>
        <v>10</v>
      </c>
      <c r="AH403" s="127">
        <f t="shared" si="235"/>
        <v>11</v>
      </c>
      <c r="AI403" s="127">
        <f t="shared" si="236"/>
        <v>12</v>
      </c>
      <c r="AJ403" s="127">
        <f t="shared" si="237"/>
        <v>13</v>
      </c>
      <c r="AK403" s="127">
        <f t="shared" si="238"/>
        <v>14</v>
      </c>
      <c r="AL403" s="127">
        <f t="shared" si="239"/>
        <v>15</v>
      </c>
      <c r="AM403" s="127">
        <f t="shared" si="240"/>
        <v>16</v>
      </c>
      <c r="AN403" s="128" t="str">
        <f t="shared" si="241"/>
        <v/>
      </c>
      <c r="AO403" s="127">
        <f t="shared" ca="1" si="242"/>
        <v>17</v>
      </c>
      <c r="AP403" s="127" t="b">
        <f t="shared" ca="1" si="243"/>
        <v>1</v>
      </c>
      <c r="AQ403" s="127" t="b">
        <f t="shared" ca="1" si="244"/>
        <v>1</v>
      </c>
      <c r="AR403" s="127" t="b">
        <f t="shared" si="245"/>
        <v>0</v>
      </c>
      <c r="AS403" s="127" t="b">
        <f t="shared" si="246"/>
        <v>0</v>
      </c>
      <c r="AT403" s="127" t="b">
        <f t="shared" ca="1" si="247"/>
        <v>1</v>
      </c>
      <c r="AU403" s="127" t="b">
        <f t="shared" ca="1" si="248"/>
        <v>1</v>
      </c>
      <c r="AV403" s="127" t="b">
        <f t="shared" ca="1" si="249"/>
        <v>1</v>
      </c>
      <c r="AW403" s="127" t="b">
        <f t="shared" ca="1" si="250"/>
        <v>1</v>
      </c>
      <c r="AX403" s="127" t="b">
        <f t="shared" ca="1" si="251"/>
        <v>1</v>
      </c>
      <c r="AY403" s="127" t="b">
        <f t="shared" ca="1" si="252"/>
        <v>1</v>
      </c>
      <c r="AZ403" s="127" t="b">
        <f t="shared" ca="1" si="253"/>
        <v>1</v>
      </c>
      <c r="BA403" s="127" t="b">
        <f t="shared" ca="1" si="254"/>
        <v>1</v>
      </c>
      <c r="BB403" s="127" t="b">
        <f t="shared" ca="1" si="255"/>
        <v>1</v>
      </c>
      <c r="BC403" s="127" t="b">
        <f t="shared" ca="1" si="256"/>
        <v>1</v>
      </c>
      <c r="BD403" s="127" t="b">
        <f t="shared" ca="1" si="257"/>
        <v>1</v>
      </c>
      <c r="BE403" s="127" t="b">
        <f t="shared" ca="1" si="258"/>
        <v>1</v>
      </c>
      <c r="BF403" s="127" t="b">
        <f t="shared" ca="1" si="259"/>
        <v>1</v>
      </c>
      <c r="BG403" s="129" t="b">
        <f t="shared" si="260"/>
        <v>0</v>
      </c>
    </row>
    <row r="404" spans="1:59" ht="24.95" customHeight="1" x14ac:dyDescent="0.2">
      <c r="A404" s="74"/>
      <c r="B404" s="69"/>
      <c r="C404" s="75"/>
      <c r="D404" s="68"/>
      <c r="E404" s="68"/>
      <c r="F404" s="67"/>
      <c r="G404" s="67"/>
      <c r="H404" s="67"/>
      <c r="I404" s="67"/>
      <c r="J404" s="70"/>
      <c r="K404" s="71"/>
      <c r="L404" s="72"/>
      <c r="M404" s="72"/>
      <c r="N404" s="72"/>
      <c r="O404" s="72"/>
      <c r="P404" s="72"/>
      <c r="Q404" s="72"/>
      <c r="R404" s="72"/>
      <c r="S404" s="73"/>
      <c r="U404" s="125" t="str">
        <f>IF(W404,VLOOKUP(MIN(X404:AO404),'Data Validation (hidden)'!$B$2:$C$20,2,FALSE),IF(COUNTA(B404:S404)&gt;0,"'Scheme Name' missing but values entered in other columns",""))</f>
        <v/>
      </c>
      <c r="W404" s="126" t="b">
        <f t="shared" si="224"/>
        <v>0</v>
      </c>
      <c r="X404" s="127">
        <f t="shared" si="225"/>
        <v>1</v>
      </c>
      <c r="Y404" s="127">
        <f t="shared" si="226"/>
        <v>2</v>
      </c>
      <c r="Z404" s="127">
        <f t="shared" si="227"/>
        <v>3</v>
      </c>
      <c r="AA404" s="127">
        <f t="shared" si="228"/>
        <v>4</v>
      </c>
      <c r="AB404" s="127">
        <f t="shared" si="229"/>
        <v>5</v>
      </c>
      <c r="AC404" s="127" t="str">
        <f t="shared" si="230"/>
        <v/>
      </c>
      <c r="AD404" s="127" t="str">
        <f t="shared" si="231"/>
        <v/>
      </c>
      <c r="AE404" s="127" t="str">
        <f t="shared" si="232"/>
        <v/>
      </c>
      <c r="AF404" s="127" t="str">
        <f t="shared" si="233"/>
        <v/>
      </c>
      <c r="AG404" s="127">
        <f t="shared" si="234"/>
        <v>10</v>
      </c>
      <c r="AH404" s="127">
        <f t="shared" si="235"/>
        <v>11</v>
      </c>
      <c r="AI404" s="127">
        <f t="shared" si="236"/>
        <v>12</v>
      </c>
      <c r="AJ404" s="127">
        <f t="shared" si="237"/>
        <v>13</v>
      </c>
      <c r="AK404" s="127">
        <f t="shared" si="238"/>
        <v>14</v>
      </c>
      <c r="AL404" s="127">
        <f t="shared" si="239"/>
        <v>15</v>
      </c>
      <c r="AM404" s="127">
        <f t="shared" si="240"/>
        <v>16</v>
      </c>
      <c r="AN404" s="128" t="str">
        <f t="shared" si="241"/>
        <v/>
      </c>
      <c r="AO404" s="127">
        <f t="shared" ca="1" si="242"/>
        <v>17</v>
      </c>
      <c r="AP404" s="127" t="b">
        <f t="shared" ca="1" si="243"/>
        <v>1</v>
      </c>
      <c r="AQ404" s="127" t="b">
        <f t="shared" ca="1" si="244"/>
        <v>1</v>
      </c>
      <c r="AR404" s="127" t="b">
        <f t="shared" si="245"/>
        <v>0</v>
      </c>
      <c r="AS404" s="127" t="b">
        <f t="shared" si="246"/>
        <v>0</v>
      </c>
      <c r="AT404" s="127" t="b">
        <f t="shared" ca="1" si="247"/>
        <v>1</v>
      </c>
      <c r="AU404" s="127" t="b">
        <f t="shared" ca="1" si="248"/>
        <v>1</v>
      </c>
      <c r="AV404" s="127" t="b">
        <f t="shared" ca="1" si="249"/>
        <v>1</v>
      </c>
      <c r="AW404" s="127" t="b">
        <f t="shared" ca="1" si="250"/>
        <v>1</v>
      </c>
      <c r="AX404" s="127" t="b">
        <f t="shared" ca="1" si="251"/>
        <v>1</v>
      </c>
      <c r="AY404" s="127" t="b">
        <f t="shared" ca="1" si="252"/>
        <v>1</v>
      </c>
      <c r="AZ404" s="127" t="b">
        <f t="shared" ca="1" si="253"/>
        <v>1</v>
      </c>
      <c r="BA404" s="127" t="b">
        <f t="shared" ca="1" si="254"/>
        <v>1</v>
      </c>
      <c r="BB404" s="127" t="b">
        <f t="shared" ca="1" si="255"/>
        <v>1</v>
      </c>
      <c r="BC404" s="127" t="b">
        <f t="shared" ca="1" si="256"/>
        <v>1</v>
      </c>
      <c r="BD404" s="127" t="b">
        <f t="shared" ca="1" si="257"/>
        <v>1</v>
      </c>
      <c r="BE404" s="127" t="b">
        <f t="shared" ca="1" si="258"/>
        <v>1</v>
      </c>
      <c r="BF404" s="127" t="b">
        <f t="shared" ca="1" si="259"/>
        <v>1</v>
      </c>
      <c r="BG404" s="129" t="b">
        <f t="shared" si="260"/>
        <v>0</v>
      </c>
    </row>
    <row r="405" spans="1:59" ht="24.95" customHeight="1" x14ac:dyDescent="0.2">
      <c r="A405" s="74"/>
      <c r="B405" s="69"/>
      <c r="C405" s="75"/>
      <c r="D405" s="68"/>
      <c r="E405" s="68"/>
      <c r="F405" s="67"/>
      <c r="G405" s="67"/>
      <c r="H405" s="67"/>
      <c r="I405" s="67"/>
      <c r="J405" s="70"/>
      <c r="K405" s="71"/>
      <c r="L405" s="72"/>
      <c r="M405" s="72"/>
      <c r="N405" s="72"/>
      <c r="O405" s="72"/>
      <c r="P405" s="72"/>
      <c r="Q405" s="72"/>
      <c r="R405" s="72"/>
      <c r="S405" s="73"/>
      <c r="U405" s="125" t="str">
        <f>IF(W405,VLOOKUP(MIN(X405:AO405),'Data Validation (hidden)'!$B$2:$C$20,2,FALSE),IF(COUNTA(B405:S405)&gt;0,"'Scheme Name' missing but values entered in other columns",""))</f>
        <v/>
      </c>
      <c r="W405" s="126" t="b">
        <f t="shared" si="224"/>
        <v>0</v>
      </c>
      <c r="X405" s="127">
        <f t="shared" si="225"/>
        <v>1</v>
      </c>
      <c r="Y405" s="127">
        <f t="shared" si="226"/>
        <v>2</v>
      </c>
      <c r="Z405" s="127">
        <f t="shared" si="227"/>
        <v>3</v>
      </c>
      <c r="AA405" s="127">
        <f t="shared" si="228"/>
        <v>4</v>
      </c>
      <c r="AB405" s="127">
        <f t="shared" si="229"/>
        <v>5</v>
      </c>
      <c r="AC405" s="127" t="str">
        <f t="shared" si="230"/>
        <v/>
      </c>
      <c r="AD405" s="127" t="str">
        <f t="shared" si="231"/>
        <v/>
      </c>
      <c r="AE405" s="127" t="str">
        <f t="shared" si="232"/>
        <v/>
      </c>
      <c r="AF405" s="127" t="str">
        <f t="shared" si="233"/>
        <v/>
      </c>
      <c r="AG405" s="127">
        <f t="shared" si="234"/>
        <v>10</v>
      </c>
      <c r="AH405" s="127">
        <f t="shared" si="235"/>
        <v>11</v>
      </c>
      <c r="AI405" s="127">
        <f t="shared" si="236"/>
        <v>12</v>
      </c>
      <c r="AJ405" s="127">
        <f t="shared" si="237"/>
        <v>13</v>
      </c>
      <c r="AK405" s="127">
        <f t="shared" si="238"/>
        <v>14</v>
      </c>
      <c r="AL405" s="127">
        <f t="shared" si="239"/>
        <v>15</v>
      </c>
      <c r="AM405" s="127">
        <f t="shared" si="240"/>
        <v>16</v>
      </c>
      <c r="AN405" s="128" t="str">
        <f t="shared" si="241"/>
        <v/>
      </c>
      <c r="AO405" s="127">
        <f t="shared" ca="1" si="242"/>
        <v>17</v>
      </c>
      <c r="AP405" s="127" t="b">
        <f t="shared" ca="1" si="243"/>
        <v>1</v>
      </c>
      <c r="AQ405" s="127" t="b">
        <f t="shared" ca="1" si="244"/>
        <v>1</v>
      </c>
      <c r="AR405" s="127" t="b">
        <f t="shared" si="245"/>
        <v>0</v>
      </c>
      <c r="AS405" s="127" t="b">
        <f t="shared" si="246"/>
        <v>0</v>
      </c>
      <c r="AT405" s="127" t="b">
        <f t="shared" ca="1" si="247"/>
        <v>1</v>
      </c>
      <c r="AU405" s="127" t="b">
        <f t="shared" ca="1" si="248"/>
        <v>1</v>
      </c>
      <c r="AV405" s="127" t="b">
        <f t="shared" ca="1" si="249"/>
        <v>1</v>
      </c>
      <c r="AW405" s="127" t="b">
        <f t="shared" ca="1" si="250"/>
        <v>1</v>
      </c>
      <c r="AX405" s="127" t="b">
        <f t="shared" ca="1" si="251"/>
        <v>1</v>
      </c>
      <c r="AY405" s="127" t="b">
        <f t="shared" ca="1" si="252"/>
        <v>1</v>
      </c>
      <c r="AZ405" s="127" t="b">
        <f t="shared" ca="1" si="253"/>
        <v>1</v>
      </c>
      <c r="BA405" s="127" t="b">
        <f t="shared" ca="1" si="254"/>
        <v>1</v>
      </c>
      <c r="BB405" s="127" t="b">
        <f t="shared" ca="1" si="255"/>
        <v>1</v>
      </c>
      <c r="BC405" s="127" t="b">
        <f t="shared" ca="1" si="256"/>
        <v>1</v>
      </c>
      <c r="BD405" s="127" t="b">
        <f t="shared" ca="1" si="257"/>
        <v>1</v>
      </c>
      <c r="BE405" s="127" t="b">
        <f t="shared" ca="1" si="258"/>
        <v>1</v>
      </c>
      <c r="BF405" s="127" t="b">
        <f t="shared" ca="1" si="259"/>
        <v>1</v>
      </c>
      <c r="BG405" s="129" t="b">
        <f t="shared" si="260"/>
        <v>0</v>
      </c>
    </row>
    <row r="406" spans="1:59" ht="24.95" customHeight="1" x14ac:dyDescent="0.2">
      <c r="A406" s="74"/>
      <c r="B406" s="69"/>
      <c r="C406" s="75"/>
      <c r="D406" s="68"/>
      <c r="E406" s="68"/>
      <c r="F406" s="67"/>
      <c r="G406" s="67"/>
      <c r="H406" s="67"/>
      <c r="I406" s="67"/>
      <c r="J406" s="70"/>
      <c r="K406" s="71"/>
      <c r="L406" s="72"/>
      <c r="M406" s="72"/>
      <c r="N406" s="72"/>
      <c r="O406" s="72"/>
      <c r="P406" s="72"/>
      <c r="Q406" s="72"/>
      <c r="R406" s="72"/>
      <c r="S406" s="73"/>
      <c r="U406" s="125" t="str">
        <f>IF(W406,VLOOKUP(MIN(X406:AO406),'Data Validation (hidden)'!$B$2:$C$20,2,FALSE),IF(COUNTA(B406:S406)&gt;0,"'Scheme Name' missing but values entered in other columns",""))</f>
        <v/>
      </c>
      <c r="W406" s="126" t="b">
        <f t="shared" si="224"/>
        <v>0</v>
      </c>
      <c r="X406" s="127">
        <f t="shared" si="225"/>
        <v>1</v>
      </c>
      <c r="Y406" s="127">
        <f t="shared" si="226"/>
        <v>2</v>
      </c>
      <c r="Z406" s="127">
        <f t="shared" si="227"/>
        <v>3</v>
      </c>
      <c r="AA406" s="127">
        <f t="shared" si="228"/>
        <v>4</v>
      </c>
      <c r="AB406" s="127">
        <f t="shared" si="229"/>
        <v>5</v>
      </c>
      <c r="AC406" s="127" t="str">
        <f t="shared" si="230"/>
        <v/>
      </c>
      <c r="AD406" s="127" t="str">
        <f t="shared" si="231"/>
        <v/>
      </c>
      <c r="AE406" s="127" t="str">
        <f t="shared" si="232"/>
        <v/>
      </c>
      <c r="AF406" s="127" t="str">
        <f t="shared" si="233"/>
        <v/>
      </c>
      <c r="AG406" s="127">
        <f t="shared" si="234"/>
        <v>10</v>
      </c>
      <c r="AH406" s="127">
        <f t="shared" si="235"/>
        <v>11</v>
      </c>
      <c r="AI406" s="127">
        <f t="shared" si="236"/>
        <v>12</v>
      </c>
      <c r="AJ406" s="127">
        <f t="shared" si="237"/>
        <v>13</v>
      </c>
      <c r="AK406" s="127">
        <f t="shared" si="238"/>
        <v>14</v>
      </c>
      <c r="AL406" s="127">
        <f t="shared" si="239"/>
        <v>15</v>
      </c>
      <c r="AM406" s="127">
        <f t="shared" si="240"/>
        <v>16</v>
      </c>
      <c r="AN406" s="128" t="str">
        <f t="shared" si="241"/>
        <v/>
      </c>
      <c r="AO406" s="127">
        <f t="shared" ca="1" si="242"/>
        <v>17</v>
      </c>
      <c r="AP406" s="127" t="b">
        <f t="shared" ca="1" si="243"/>
        <v>1</v>
      </c>
      <c r="AQ406" s="127" t="b">
        <f t="shared" ca="1" si="244"/>
        <v>1</v>
      </c>
      <c r="AR406" s="127" t="b">
        <f t="shared" si="245"/>
        <v>0</v>
      </c>
      <c r="AS406" s="127" t="b">
        <f t="shared" si="246"/>
        <v>0</v>
      </c>
      <c r="AT406" s="127" t="b">
        <f t="shared" ca="1" si="247"/>
        <v>1</v>
      </c>
      <c r="AU406" s="127" t="b">
        <f t="shared" ca="1" si="248"/>
        <v>1</v>
      </c>
      <c r="AV406" s="127" t="b">
        <f t="shared" ca="1" si="249"/>
        <v>1</v>
      </c>
      <c r="AW406" s="127" t="b">
        <f t="shared" ca="1" si="250"/>
        <v>1</v>
      </c>
      <c r="AX406" s="127" t="b">
        <f t="shared" ca="1" si="251"/>
        <v>1</v>
      </c>
      <c r="AY406" s="127" t="b">
        <f t="shared" ca="1" si="252"/>
        <v>1</v>
      </c>
      <c r="AZ406" s="127" t="b">
        <f t="shared" ca="1" si="253"/>
        <v>1</v>
      </c>
      <c r="BA406" s="127" t="b">
        <f t="shared" ca="1" si="254"/>
        <v>1</v>
      </c>
      <c r="BB406" s="127" t="b">
        <f t="shared" ca="1" si="255"/>
        <v>1</v>
      </c>
      <c r="BC406" s="127" t="b">
        <f t="shared" ca="1" si="256"/>
        <v>1</v>
      </c>
      <c r="BD406" s="127" t="b">
        <f t="shared" ca="1" si="257"/>
        <v>1</v>
      </c>
      <c r="BE406" s="127" t="b">
        <f t="shared" ca="1" si="258"/>
        <v>1</v>
      </c>
      <c r="BF406" s="127" t="b">
        <f t="shared" ca="1" si="259"/>
        <v>1</v>
      </c>
      <c r="BG406" s="129" t="b">
        <f t="shared" si="260"/>
        <v>0</v>
      </c>
    </row>
    <row r="407" spans="1:59" ht="24.95" customHeight="1" x14ac:dyDescent="0.2">
      <c r="A407" s="74"/>
      <c r="B407" s="69"/>
      <c r="C407" s="75"/>
      <c r="D407" s="68"/>
      <c r="E407" s="68"/>
      <c r="F407" s="67"/>
      <c r="G407" s="67"/>
      <c r="H407" s="67"/>
      <c r="I407" s="67"/>
      <c r="J407" s="70"/>
      <c r="K407" s="71"/>
      <c r="L407" s="72"/>
      <c r="M407" s="72"/>
      <c r="N407" s="72"/>
      <c r="O407" s="72"/>
      <c r="P407" s="72"/>
      <c r="Q407" s="72"/>
      <c r="R407" s="72"/>
      <c r="S407" s="73"/>
      <c r="U407" s="125" t="str">
        <f>IF(W407,VLOOKUP(MIN(X407:AO407),'Data Validation (hidden)'!$B$2:$C$20,2,FALSE),IF(COUNTA(B407:S407)&gt;0,"'Scheme Name' missing but values entered in other columns",""))</f>
        <v/>
      </c>
      <c r="W407" s="126" t="b">
        <f t="shared" si="224"/>
        <v>0</v>
      </c>
      <c r="X407" s="127">
        <f t="shared" si="225"/>
        <v>1</v>
      </c>
      <c r="Y407" s="127">
        <f t="shared" si="226"/>
        <v>2</v>
      </c>
      <c r="Z407" s="127">
        <f t="shared" si="227"/>
        <v>3</v>
      </c>
      <c r="AA407" s="127">
        <f t="shared" si="228"/>
        <v>4</v>
      </c>
      <c r="AB407" s="127">
        <f t="shared" si="229"/>
        <v>5</v>
      </c>
      <c r="AC407" s="127" t="str">
        <f t="shared" si="230"/>
        <v/>
      </c>
      <c r="AD407" s="127" t="str">
        <f t="shared" si="231"/>
        <v/>
      </c>
      <c r="AE407" s="127" t="str">
        <f t="shared" si="232"/>
        <v/>
      </c>
      <c r="AF407" s="127" t="str">
        <f t="shared" si="233"/>
        <v/>
      </c>
      <c r="AG407" s="127">
        <f t="shared" si="234"/>
        <v>10</v>
      </c>
      <c r="AH407" s="127">
        <f t="shared" si="235"/>
        <v>11</v>
      </c>
      <c r="AI407" s="127">
        <f t="shared" si="236"/>
        <v>12</v>
      </c>
      <c r="AJ407" s="127">
        <f t="shared" si="237"/>
        <v>13</v>
      </c>
      <c r="AK407" s="127">
        <f t="shared" si="238"/>
        <v>14</v>
      </c>
      <c r="AL407" s="127">
        <f t="shared" si="239"/>
        <v>15</v>
      </c>
      <c r="AM407" s="127">
        <f t="shared" si="240"/>
        <v>16</v>
      </c>
      <c r="AN407" s="128" t="str">
        <f t="shared" si="241"/>
        <v/>
      </c>
      <c r="AO407" s="127">
        <f t="shared" ca="1" si="242"/>
        <v>17</v>
      </c>
      <c r="AP407" s="127" t="b">
        <f t="shared" ca="1" si="243"/>
        <v>1</v>
      </c>
      <c r="AQ407" s="127" t="b">
        <f t="shared" ca="1" si="244"/>
        <v>1</v>
      </c>
      <c r="AR407" s="127" t="b">
        <f t="shared" si="245"/>
        <v>0</v>
      </c>
      <c r="AS407" s="127" t="b">
        <f t="shared" si="246"/>
        <v>0</v>
      </c>
      <c r="AT407" s="127" t="b">
        <f t="shared" ca="1" si="247"/>
        <v>1</v>
      </c>
      <c r="AU407" s="127" t="b">
        <f t="shared" ca="1" si="248"/>
        <v>1</v>
      </c>
      <c r="AV407" s="127" t="b">
        <f t="shared" ca="1" si="249"/>
        <v>1</v>
      </c>
      <c r="AW407" s="127" t="b">
        <f t="shared" ca="1" si="250"/>
        <v>1</v>
      </c>
      <c r="AX407" s="127" t="b">
        <f t="shared" ca="1" si="251"/>
        <v>1</v>
      </c>
      <c r="AY407" s="127" t="b">
        <f t="shared" ca="1" si="252"/>
        <v>1</v>
      </c>
      <c r="AZ407" s="127" t="b">
        <f t="shared" ca="1" si="253"/>
        <v>1</v>
      </c>
      <c r="BA407" s="127" t="b">
        <f t="shared" ca="1" si="254"/>
        <v>1</v>
      </c>
      <c r="BB407" s="127" t="b">
        <f t="shared" ca="1" si="255"/>
        <v>1</v>
      </c>
      <c r="BC407" s="127" t="b">
        <f t="shared" ca="1" si="256"/>
        <v>1</v>
      </c>
      <c r="BD407" s="127" t="b">
        <f t="shared" ca="1" si="257"/>
        <v>1</v>
      </c>
      <c r="BE407" s="127" t="b">
        <f t="shared" ca="1" si="258"/>
        <v>1</v>
      </c>
      <c r="BF407" s="127" t="b">
        <f t="shared" ca="1" si="259"/>
        <v>1</v>
      </c>
      <c r="BG407" s="129" t="b">
        <f t="shared" si="260"/>
        <v>0</v>
      </c>
    </row>
    <row r="408" spans="1:59" ht="24.95" customHeight="1" x14ac:dyDescent="0.2">
      <c r="A408" s="74"/>
      <c r="B408" s="69"/>
      <c r="C408" s="75"/>
      <c r="D408" s="68"/>
      <c r="E408" s="68"/>
      <c r="F408" s="67"/>
      <c r="G408" s="67"/>
      <c r="H408" s="67"/>
      <c r="I408" s="67"/>
      <c r="J408" s="70"/>
      <c r="K408" s="71"/>
      <c r="L408" s="72"/>
      <c r="M408" s="72"/>
      <c r="N408" s="72"/>
      <c r="O408" s="72"/>
      <c r="P408" s="72"/>
      <c r="Q408" s="72"/>
      <c r="R408" s="72"/>
      <c r="S408" s="73"/>
      <c r="U408" s="125" t="str">
        <f>IF(W408,VLOOKUP(MIN(X408:AO408),'Data Validation (hidden)'!$B$2:$C$20,2,FALSE),IF(COUNTA(B408:S408)&gt;0,"'Scheme Name' missing but values entered in other columns",""))</f>
        <v/>
      </c>
      <c r="W408" s="126" t="b">
        <f t="shared" si="224"/>
        <v>0</v>
      </c>
      <c r="X408" s="127">
        <f t="shared" si="225"/>
        <v>1</v>
      </c>
      <c r="Y408" s="127">
        <f t="shared" si="226"/>
        <v>2</v>
      </c>
      <c r="Z408" s="127">
        <f t="shared" si="227"/>
        <v>3</v>
      </c>
      <c r="AA408" s="127">
        <f t="shared" si="228"/>
        <v>4</v>
      </c>
      <c r="AB408" s="127">
        <f t="shared" si="229"/>
        <v>5</v>
      </c>
      <c r="AC408" s="127" t="str">
        <f t="shared" si="230"/>
        <v/>
      </c>
      <c r="AD408" s="127" t="str">
        <f t="shared" si="231"/>
        <v/>
      </c>
      <c r="AE408" s="127" t="str">
        <f t="shared" si="232"/>
        <v/>
      </c>
      <c r="AF408" s="127" t="str">
        <f t="shared" si="233"/>
        <v/>
      </c>
      <c r="AG408" s="127">
        <f t="shared" si="234"/>
        <v>10</v>
      </c>
      <c r="AH408" s="127">
        <f t="shared" si="235"/>
        <v>11</v>
      </c>
      <c r="AI408" s="127">
        <f t="shared" si="236"/>
        <v>12</v>
      </c>
      <c r="AJ408" s="127">
        <f t="shared" si="237"/>
        <v>13</v>
      </c>
      <c r="AK408" s="127">
        <f t="shared" si="238"/>
        <v>14</v>
      </c>
      <c r="AL408" s="127">
        <f t="shared" si="239"/>
        <v>15</v>
      </c>
      <c r="AM408" s="127">
        <f t="shared" si="240"/>
        <v>16</v>
      </c>
      <c r="AN408" s="128" t="str">
        <f t="shared" si="241"/>
        <v/>
      </c>
      <c r="AO408" s="127">
        <f t="shared" ca="1" si="242"/>
        <v>17</v>
      </c>
      <c r="AP408" s="127" t="b">
        <f t="shared" ca="1" si="243"/>
        <v>1</v>
      </c>
      <c r="AQ408" s="127" t="b">
        <f t="shared" ca="1" si="244"/>
        <v>1</v>
      </c>
      <c r="AR408" s="127" t="b">
        <f t="shared" si="245"/>
        <v>0</v>
      </c>
      <c r="AS408" s="127" t="b">
        <f t="shared" si="246"/>
        <v>0</v>
      </c>
      <c r="AT408" s="127" t="b">
        <f t="shared" ca="1" si="247"/>
        <v>1</v>
      </c>
      <c r="AU408" s="127" t="b">
        <f t="shared" ca="1" si="248"/>
        <v>1</v>
      </c>
      <c r="AV408" s="127" t="b">
        <f t="shared" ca="1" si="249"/>
        <v>1</v>
      </c>
      <c r="AW408" s="127" t="b">
        <f t="shared" ca="1" si="250"/>
        <v>1</v>
      </c>
      <c r="AX408" s="127" t="b">
        <f t="shared" ca="1" si="251"/>
        <v>1</v>
      </c>
      <c r="AY408" s="127" t="b">
        <f t="shared" ca="1" si="252"/>
        <v>1</v>
      </c>
      <c r="AZ408" s="127" t="b">
        <f t="shared" ca="1" si="253"/>
        <v>1</v>
      </c>
      <c r="BA408" s="127" t="b">
        <f t="shared" ca="1" si="254"/>
        <v>1</v>
      </c>
      <c r="BB408" s="127" t="b">
        <f t="shared" ca="1" si="255"/>
        <v>1</v>
      </c>
      <c r="BC408" s="127" t="b">
        <f t="shared" ca="1" si="256"/>
        <v>1</v>
      </c>
      <c r="BD408" s="127" t="b">
        <f t="shared" ca="1" si="257"/>
        <v>1</v>
      </c>
      <c r="BE408" s="127" t="b">
        <f t="shared" ca="1" si="258"/>
        <v>1</v>
      </c>
      <c r="BF408" s="127" t="b">
        <f t="shared" ca="1" si="259"/>
        <v>1</v>
      </c>
      <c r="BG408" s="129" t="b">
        <f t="shared" si="260"/>
        <v>0</v>
      </c>
    </row>
    <row r="409" spans="1:59" ht="24.95" customHeight="1" x14ac:dyDescent="0.2">
      <c r="A409" s="74"/>
      <c r="B409" s="69"/>
      <c r="C409" s="75"/>
      <c r="D409" s="68"/>
      <c r="E409" s="68"/>
      <c r="F409" s="67"/>
      <c r="G409" s="67"/>
      <c r="H409" s="67"/>
      <c r="I409" s="67"/>
      <c r="J409" s="70"/>
      <c r="K409" s="71"/>
      <c r="L409" s="72"/>
      <c r="M409" s="72"/>
      <c r="N409" s="72"/>
      <c r="O409" s="72"/>
      <c r="P409" s="72"/>
      <c r="Q409" s="72"/>
      <c r="R409" s="72"/>
      <c r="S409" s="73"/>
      <c r="U409" s="125" t="str">
        <f>IF(W409,VLOOKUP(MIN(X409:AO409),'Data Validation (hidden)'!$B$2:$C$20,2,FALSE),IF(COUNTA(B409:S409)&gt;0,"'Scheme Name' missing but values entered in other columns",""))</f>
        <v/>
      </c>
      <c r="W409" s="126" t="b">
        <f t="shared" si="224"/>
        <v>0</v>
      </c>
      <c r="X409" s="127">
        <f t="shared" si="225"/>
        <v>1</v>
      </c>
      <c r="Y409" s="127">
        <f t="shared" si="226"/>
        <v>2</v>
      </c>
      <c r="Z409" s="127">
        <f t="shared" si="227"/>
        <v>3</v>
      </c>
      <c r="AA409" s="127">
        <f t="shared" si="228"/>
        <v>4</v>
      </c>
      <c r="AB409" s="127">
        <f t="shared" si="229"/>
        <v>5</v>
      </c>
      <c r="AC409" s="127" t="str">
        <f t="shared" si="230"/>
        <v/>
      </c>
      <c r="AD409" s="127" t="str">
        <f t="shared" si="231"/>
        <v/>
      </c>
      <c r="AE409" s="127" t="str">
        <f t="shared" si="232"/>
        <v/>
      </c>
      <c r="AF409" s="127" t="str">
        <f t="shared" si="233"/>
        <v/>
      </c>
      <c r="AG409" s="127">
        <f t="shared" si="234"/>
        <v>10</v>
      </c>
      <c r="AH409" s="127">
        <f t="shared" si="235"/>
        <v>11</v>
      </c>
      <c r="AI409" s="127">
        <f t="shared" si="236"/>
        <v>12</v>
      </c>
      <c r="AJ409" s="127">
        <f t="shared" si="237"/>
        <v>13</v>
      </c>
      <c r="AK409" s="127">
        <f t="shared" si="238"/>
        <v>14</v>
      </c>
      <c r="AL409" s="127">
        <f t="shared" si="239"/>
        <v>15</v>
      </c>
      <c r="AM409" s="127">
        <f t="shared" si="240"/>
        <v>16</v>
      </c>
      <c r="AN409" s="128" t="str">
        <f t="shared" si="241"/>
        <v/>
      </c>
      <c r="AO409" s="127">
        <f t="shared" ca="1" si="242"/>
        <v>17</v>
      </c>
      <c r="AP409" s="127" t="b">
        <f t="shared" ca="1" si="243"/>
        <v>1</v>
      </c>
      <c r="AQ409" s="127" t="b">
        <f t="shared" ca="1" si="244"/>
        <v>1</v>
      </c>
      <c r="AR409" s="127" t="b">
        <f t="shared" si="245"/>
        <v>0</v>
      </c>
      <c r="AS409" s="127" t="b">
        <f t="shared" si="246"/>
        <v>0</v>
      </c>
      <c r="AT409" s="127" t="b">
        <f t="shared" ca="1" si="247"/>
        <v>1</v>
      </c>
      <c r="AU409" s="127" t="b">
        <f t="shared" ca="1" si="248"/>
        <v>1</v>
      </c>
      <c r="AV409" s="127" t="b">
        <f t="shared" ca="1" si="249"/>
        <v>1</v>
      </c>
      <c r="AW409" s="127" t="b">
        <f t="shared" ca="1" si="250"/>
        <v>1</v>
      </c>
      <c r="AX409" s="127" t="b">
        <f t="shared" ca="1" si="251"/>
        <v>1</v>
      </c>
      <c r="AY409" s="127" t="b">
        <f t="shared" ca="1" si="252"/>
        <v>1</v>
      </c>
      <c r="AZ409" s="127" t="b">
        <f t="shared" ca="1" si="253"/>
        <v>1</v>
      </c>
      <c r="BA409" s="127" t="b">
        <f t="shared" ca="1" si="254"/>
        <v>1</v>
      </c>
      <c r="BB409" s="127" t="b">
        <f t="shared" ca="1" si="255"/>
        <v>1</v>
      </c>
      <c r="BC409" s="127" t="b">
        <f t="shared" ca="1" si="256"/>
        <v>1</v>
      </c>
      <c r="BD409" s="127" t="b">
        <f t="shared" ca="1" si="257"/>
        <v>1</v>
      </c>
      <c r="BE409" s="127" t="b">
        <f t="shared" ca="1" si="258"/>
        <v>1</v>
      </c>
      <c r="BF409" s="127" t="b">
        <f t="shared" ca="1" si="259"/>
        <v>1</v>
      </c>
      <c r="BG409" s="129" t="b">
        <f t="shared" si="260"/>
        <v>0</v>
      </c>
    </row>
    <row r="410" spans="1:59" ht="24.95" customHeight="1" x14ac:dyDescent="0.2">
      <c r="A410" s="74"/>
      <c r="B410" s="69"/>
      <c r="C410" s="75"/>
      <c r="D410" s="68"/>
      <c r="E410" s="68"/>
      <c r="F410" s="67"/>
      <c r="G410" s="67"/>
      <c r="H410" s="67"/>
      <c r="I410" s="67"/>
      <c r="J410" s="70"/>
      <c r="K410" s="71"/>
      <c r="L410" s="72"/>
      <c r="M410" s="72"/>
      <c r="N410" s="72"/>
      <c r="O410" s="72"/>
      <c r="P410" s="72"/>
      <c r="Q410" s="72"/>
      <c r="R410" s="72"/>
      <c r="S410" s="73"/>
      <c r="U410" s="125" t="str">
        <f>IF(W410,VLOOKUP(MIN(X410:AO410),'Data Validation (hidden)'!$B$2:$C$20,2,FALSE),IF(COUNTA(B410:S410)&gt;0,"'Scheme Name' missing but values entered in other columns",""))</f>
        <v/>
      </c>
      <c r="W410" s="126" t="b">
        <f t="shared" si="224"/>
        <v>0</v>
      </c>
      <c r="X410" s="127">
        <f t="shared" si="225"/>
        <v>1</v>
      </c>
      <c r="Y410" s="127">
        <f t="shared" si="226"/>
        <v>2</v>
      </c>
      <c r="Z410" s="127">
        <f t="shared" si="227"/>
        <v>3</v>
      </c>
      <c r="AA410" s="127">
        <f t="shared" si="228"/>
        <v>4</v>
      </c>
      <c r="AB410" s="127">
        <f t="shared" si="229"/>
        <v>5</v>
      </c>
      <c r="AC410" s="127" t="str">
        <f t="shared" si="230"/>
        <v/>
      </c>
      <c r="AD410" s="127" t="str">
        <f t="shared" si="231"/>
        <v/>
      </c>
      <c r="AE410" s="127" t="str">
        <f t="shared" si="232"/>
        <v/>
      </c>
      <c r="AF410" s="127" t="str">
        <f t="shared" si="233"/>
        <v/>
      </c>
      <c r="AG410" s="127">
        <f t="shared" si="234"/>
        <v>10</v>
      </c>
      <c r="AH410" s="127">
        <f t="shared" si="235"/>
        <v>11</v>
      </c>
      <c r="AI410" s="127">
        <f t="shared" si="236"/>
        <v>12</v>
      </c>
      <c r="AJ410" s="127">
        <f t="shared" si="237"/>
        <v>13</v>
      </c>
      <c r="AK410" s="127">
        <f t="shared" si="238"/>
        <v>14</v>
      </c>
      <c r="AL410" s="127">
        <f t="shared" si="239"/>
        <v>15</v>
      </c>
      <c r="AM410" s="127">
        <f t="shared" si="240"/>
        <v>16</v>
      </c>
      <c r="AN410" s="128" t="str">
        <f t="shared" si="241"/>
        <v/>
      </c>
      <c r="AO410" s="127">
        <f t="shared" ca="1" si="242"/>
        <v>17</v>
      </c>
      <c r="AP410" s="127" t="b">
        <f t="shared" ca="1" si="243"/>
        <v>1</v>
      </c>
      <c r="AQ410" s="127" t="b">
        <f t="shared" ca="1" si="244"/>
        <v>1</v>
      </c>
      <c r="AR410" s="127" t="b">
        <f t="shared" si="245"/>
        <v>0</v>
      </c>
      <c r="AS410" s="127" t="b">
        <f t="shared" si="246"/>
        <v>0</v>
      </c>
      <c r="AT410" s="127" t="b">
        <f t="shared" ca="1" si="247"/>
        <v>1</v>
      </c>
      <c r="AU410" s="127" t="b">
        <f t="shared" ca="1" si="248"/>
        <v>1</v>
      </c>
      <c r="AV410" s="127" t="b">
        <f t="shared" ca="1" si="249"/>
        <v>1</v>
      </c>
      <c r="AW410" s="127" t="b">
        <f t="shared" ca="1" si="250"/>
        <v>1</v>
      </c>
      <c r="AX410" s="127" t="b">
        <f t="shared" ca="1" si="251"/>
        <v>1</v>
      </c>
      <c r="AY410" s="127" t="b">
        <f t="shared" ca="1" si="252"/>
        <v>1</v>
      </c>
      <c r="AZ410" s="127" t="b">
        <f t="shared" ca="1" si="253"/>
        <v>1</v>
      </c>
      <c r="BA410" s="127" t="b">
        <f t="shared" ca="1" si="254"/>
        <v>1</v>
      </c>
      <c r="BB410" s="127" t="b">
        <f t="shared" ca="1" si="255"/>
        <v>1</v>
      </c>
      <c r="BC410" s="127" t="b">
        <f t="shared" ca="1" si="256"/>
        <v>1</v>
      </c>
      <c r="BD410" s="127" t="b">
        <f t="shared" ca="1" si="257"/>
        <v>1</v>
      </c>
      <c r="BE410" s="127" t="b">
        <f t="shared" ca="1" si="258"/>
        <v>1</v>
      </c>
      <c r="BF410" s="127" t="b">
        <f t="shared" ca="1" si="259"/>
        <v>1</v>
      </c>
      <c r="BG410" s="129" t="b">
        <f t="shared" si="260"/>
        <v>0</v>
      </c>
    </row>
    <row r="411" spans="1:59" ht="24.95" customHeight="1" x14ac:dyDescent="0.2">
      <c r="A411" s="74"/>
      <c r="B411" s="69"/>
      <c r="C411" s="75"/>
      <c r="D411" s="68"/>
      <c r="E411" s="68"/>
      <c r="F411" s="67"/>
      <c r="G411" s="67"/>
      <c r="H411" s="67"/>
      <c r="I411" s="67"/>
      <c r="J411" s="70"/>
      <c r="K411" s="71"/>
      <c r="L411" s="72"/>
      <c r="M411" s="72"/>
      <c r="N411" s="72"/>
      <c r="O411" s="72"/>
      <c r="P411" s="72"/>
      <c r="Q411" s="72"/>
      <c r="R411" s="72"/>
      <c r="S411" s="73"/>
      <c r="U411" s="125" t="str">
        <f>IF(W411,VLOOKUP(MIN(X411:AO411),'Data Validation (hidden)'!$B$2:$C$20,2,FALSE),IF(COUNTA(B411:S411)&gt;0,"'Scheme Name' missing but values entered in other columns",""))</f>
        <v/>
      </c>
      <c r="W411" s="126" t="b">
        <f t="shared" si="224"/>
        <v>0</v>
      </c>
      <c r="X411" s="127">
        <f t="shared" si="225"/>
        <v>1</v>
      </c>
      <c r="Y411" s="127">
        <f t="shared" si="226"/>
        <v>2</v>
      </c>
      <c r="Z411" s="127">
        <f t="shared" si="227"/>
        <v>3</v>
      </c>
      <c r="AA411" s="127">
        <f t="shared" si="228"/>
        <v>4</v>
      </c>
      <c r="AB411" s="127">
        <f t="shared" si="229"/>
        <v>5</v>
      </c>
      <c r="AC411" s="127" t="str">
        <f t="shared" si="230"/>
        <v/>
      </c>
      <c r="AD411" s="127" t="str">
        <f t="shared" si="231"/>
        <v/>
      </c>
      <c r="AE411" s="127" t="str">
        <f t="shared" si="232"/>
        <v/>
      </c>
      <c r="AF411" s="127" t="str">
        <f t="shared" si="233"/>
        <v/>
      </c>
      <c r="AG411" s="127">
        <f t="shared" si="234"/>
        <v>10</v>
      </c>
      <c r="AH411" s="127">
        <f t="shared" si="235"/>
        <v>11</v>
      </c>
      <c r="AI411" s="127">
        <f t="shared" si="236"/>
        <v>12</v>
      </c>
      <c r="AJ411" s="127">
        <f t="shared" si="237"/>
        <v>13</v>
      </c>
      <c r="AK411" s="127">
        <f t="shared" si="238"/>
        <v>14</v>
      </c>
      <c r="AL411" s="127">
        <f t="shared" si="239"/>
        <v>15</v>
      </c>
      <c r="AM411" s="127">
        <f t="shared" si="240"/>
        <v>16</v>
      </c>
      <c r="AN411" s="128" t="str">
        <f t="shared" si="241"/>
        <v/>
      </c>
      <c r="AO411" s="127">
        <f t="shared" ca="1" si="242"/>
        <v>17</v>
      </c>
      <c r="AP411" s="127" t="b">
        <f t="shared" ca="1" si="243"/>
        <v>1</v>
      </c>
      <c r="AQ411" s="127" t="b">
        <f t="shared" ca="1" si="244"/>
        <v>1</v>
      </c>
      <c r="AR411" s="127" t="b">
        <f t="shared" si="245"/>
        <v>0</v>
      </c>
      <c r="AS411" s="127" t="b">
        <f t="shared" si="246"/>
        <v>0</v>
      </c>
      <c r="AT411" s="127" t="b">
        <f t="shared" ca="1" si="247"/>
        <v>1</v>
      </c>
      <c r="AU411" s="127" t="b">
        <f t="shared" ca="1" si="248"/>
        <v>1</v>
      </c>
      <c r="AV411" s="127" t="b">
        <f t="shared" ca="1" si="249"/>
        <v>1</v>
      </c>
      <c r="AW411" s="127" t="b">
        <f t="shared" ca="1" si="250"/>
        <v>1</v>
      </c>
      <c r="AX411" s="127" t="b">
        <f t="shared" ca="1" si="251"/>
        <v>1</v>
      </c>
      <c r="AY411" s="127" t="b">
        <f t="shared" ca="1" si="252"/>
        <v>1</v>
      </c>
      <c r="AZ411" s="127" t="b">
        <f t="shared" ca="1" si="253"/>
        <v>1</v>
      </c>
      <c r="BA411" s="127" t="b">
        <f t="shared" ca="1" si="254"/>
        <v>1</v>
      </c>
      <c r="BB411" s="127" t="b">
        <f t="shared" ca="1" si="255"/>
        <v>1</v>
      </c>
      <c r="BC411" s="127" t="b">
        <f t="shared" ca="1" si="256"/>
        <v>1</v>
      </c>
      <c r="BD411" s="127" t="b">
        <f t="shared" ca="1" si="257"/>
        <v>1</v>
      </c>
      <c r="BE411" s="127" t="b">
        <f t="shared" ca="1" si="258"/>
        <v>1</v>
      </c>
      <c r="BF411" s="127" t="b">
        <f t="shared" ca="1" si="259"/>
        <v>1</v>
      </c>
      <c r="BG411" s="129" t="b">
        <f t="shared" si="260"/>
        <v>0</v>
      </c>
    </row>
    <row r="412" spans="1:59" ht="24.95" customHeight="1" x14ac:dyDescent="0.2">
      <c r="A412" s="74"/>
      <c r="B412" s="69"/>
      <c r="C412" s="75"/>
      <c r="D412" s="68"/>
      <c r="E412" s="68"/>
      <c r="F412" s="67"/>
      <c r="G412" s="67"/>
      <c r="H412" s="67"/>
      <c r="I412" s="67"/>
      <c r="J412" s="70"/>
      <c r="K412" s="71"/>
      <c r="L412" s="72"/>
      <c r="M412" s="72"/>
      <c r="N412" s="72"/>
      <c r="O412" s="72"/>
      <c r="P412" s="72"/>
      <c r="Q412" s="72"/>
      <c r="R412" s="72"/>
      <c r="S412" s="73"/>
      <c r="U412" s="125" t="str">
        <f>IF(W412,VLOOKUP(MIN(X412:AO412),'Data Validation (hidden)'!$B$2:$C$20,2,FALSE),IF(COUNTA(B412:S412)&gt;0,"'Scheme Name' missing but values entered in other columns",""))</f>
        <v/>
      </c>
      <c r="W412" s="126" t="b">
        <f t="shared" si="224"/>
        <v>0</v>
      </c>
      <c r="X412" s="127">
        <f t="shared" si="225"/>
        <v>1</v>
      </c>
      <c r="Y412" s="127">
        <f t="shared" si="226"/>
        <v>2</v>
      </c>
      <c r="Z412" s="127">
        <f t="shared" si="227"/>
        <v>3</v>
      </c>
      <c r="AA412" s="127">
        <f t="shared" si="228"/>
        <v>4</v>
      </c>
      <c r="AB412" s="127">
        <f t="shared" si="229"/>
        <v>5</v>
      </c>
      <c r="AC412" s="127" t="str">
        <f t="shared" si="230"/>
        <v/>
      </c>
      <c r="AD412" s="127" t="str">
        <f t="shared" si="231"/>
        <v/>
      </c>
      <c r="AE412" s="127" t="str">
        <f t="shared" si="232"/>
        <v/>
      </c>
      <c r="AF412" s="127" t="str">
        <f t="shared" si="233"/>
        <v/>
      </c>
      <c r="AG412" s="127">
        <f t="shared" si="234"/>
        <v>10</v>
      </c>
      <c r="AH412" s="127">
        <f t="shared" si="235"/>
        <v>11</v>
      </c>
      <c r="AI412" s="127">
        <f t="shared" si="236"/>
        <v>12</v>
      </c>
      <c r="AJ412" s="127">
        <f t="shared" si="237"/>
        <v>13</v>
      </c>
      <c r="AK412" s="127">
        <f t="shared" si="238"/>
        <v>14</v>
      </c>
      <c r="AL412" s="127">
        <f t="shared" si="239"/>
        <v>15</v>
      </c>
      <c r="AM412" s="127">
        <f t="shared" si="240"/>
        <v>16</v>
      </c>
      <c r="AN412" s="128" t="str">
        <f t="shared" si="241"/>
        <v/>
      </c>
      <c r="AO412" s="127">
        <f t="shared" ca="1" si="242"/>
        <v>17</v>
      </c>
      <c r="AP412" s="127" t="b">
        <f t="shared" ca="1" si="243"/>
        <v>1</v>
      </c>
      <c r="AQ412" s="127" t="b">
        <f t="shared" ca="1" si="244"/>
        <v>1</v>
      </c>
      <c r="AR412" s="127" t="b">
        <f t="shared" si="245"/>
        <v>0</v>
      </c>
      <c r="AS412" s="127" t="b">
        <f t="shared" si="246"/>
        <v>0</v>
      </c>
      <c r="AT412" s="127" t="b">
        <f t="shared" ca="1" si="247"/>
        <v>1</v>
      </c>
      <c r="AU412" s="127" t="b">
        <f t="shared" ca="1" si="248"/>
        <v>1</v>
      </c>
      <c r="AV412" s="127" t="b">
        <f t="shared" ca="1" si="249"/>
        <v>1</v>
      </c>
      <c r="AW412" s="127" t="b">
        <f t="shared" ca="1" si="250"/>
        <v>1</v>
      </c>
      <c r="AX412" s="127" t="b">
        <f t="shared" ca="1" si="251"/>
        <v>1</v>
      </c>
      <c r="AY412" s="127" t="b">
        <f t="shared" ca="1" si="252"/>
        <v>1</v>
      </c>
      <c r="AZ412" s="127" t="b">
        <f t="shared" ca="1" si="253"/>
        <v>1</v>
      </c>
      <c r="BA412" s="127" t="b">
        <f t="shared" ca="1" si="254"/>
        <v>1</v>
      </c>
      <c r="BB412" s="127" t="b">
        <f t="shared" ca="1" si="255"/>
        <v>1</v>
      </c>
      <c r="BC412" s="127" t="b">
        <f t="shared" ca="1" si="256"/>
        <v>1</v>
      </c>
      <c r="BD412" s="127" t="b">
        <f t="shared" ca="1" si="257"/>
        <v>1</v>
      </c>
      <c r="BE412" s="127" t="b">
        <f t="shared" ca="1" si="258"/>
        <v>1</v>
      </c>
      <c r="BF412" s="127" t="b">
        <f t="shared" ca="1" si="259"/>
        <v>1</v>
      </c>
      <c r="BG412" s="129" t="b">
        <f t="shared" si="260"/>
        <v>0</v>
      </c>
    </row>
    <row r="413" spans="1:59" ht="24.95" customHeight="1" x14ac:dyDescent="0.2">
      <c r="A413" s="74"/>
      <c r="B413" s="69"/>
      <c r="C413" s="75"/>
      <c r="D413" s="68"/>
      <c r="E413" s="68"/>
      <c r="F413" s="67"/>
      <c r="G413" s="67"/>
      <c r="H413" s="67"/>
      <c r="I413" s="67"/>
      <c r="J413" s="70"/>
      <c r="K413" s="71"/>
      <c r="L413" s="72"/>
      <c r="M413" s="72"/>
      <c r="N413" s="72"/>
      <c r="O413" s="72"/>
      <c r="P413" s="72"/>
      <c r="Q413" s="72"/>
      <c r="R413" s="72"/>
      <c r="S413" s="73"/>
      <c r="U413" s="125" t="str">
        <f>IF(W413,VLOOKUP(MIN(X413:AO413),'Data Validation (hidden)'!$B$2:$C$20,2,FALSE),IF(COUNTA(B413:S413)&gt;0,"'Scheme Name' missing but values entered in other columns",""))</f>
        <v/>
      </c>
      <c r="W413" s="126" t="b">
        <f t="shared" si="224"/>
        <v>0</v>
      </c>
      <c r="X413" s="127">
        <f t="shared" si="225"/>
        <v>1</v>
      </c>
      <c r="Y413" s="127">
        <f t="shared" si="226"/>
        <v>2</v>
      </c>
      <c r="Z413" s="127">
        <f t="shared" si="227"/>
        <v>3</v>
      </c>
      <c r="AA413" s="127">
        <f t="shared" si="228"/>
        <v>4</v>
      </c>
      <c r="AB413" s="127">
        <f t="shared" si="229"/>
        <v>5</v>
      </c>
      <c r="AC413" s="127" t="str">
        <f t="shared" si="230"/>
        <v/>
      </c>
      <c r="AD413" s="127" t="str">
        <f t="shared" si="231"/>
        <v/>
      </c>
      <c r="AE413" s="127" t="str">
        <f t="shared" si="232"/>
        <v/>
      </c>
      <c r="AF413" s="127" t="str">
        <f t="shared" si="233"/>
        <v/>
      </c>
      <c r="AG413" s="127">
        <f t="shared" si="234"/>
        <v>10</v>
      </c>
      <c r="AH413" s="127">
        <f t="shared" si="235"/>
        <v>11</v>
      </c>
      <c r="AI413" s="127">
        <f t="shared" si="236"/>
        <v>12</v>
      </c>
      <c r="AJ413" s="127">
        <f t="shared" si="237"/>
        <v>13</v>
      </c>
      <c r="AK413" s="127">
        <f t="shared" si="238"/>
        <v>14</v>
      </c>
      <c r="AL413" s="127">
        <f t="shared" si="239"/>
        <v>15</v>
      </c>
      <c r="AM413" s="127">
        <f t="shared" si="240"/>
        <v>16</v>
      </c>
      <c r="AN413" s="128" t="str">
        <f t="shared" si="241"/>
        <v/>
      </c>
      <c r="AO413" s="127">
        <f t="shared" ca="1" si="242"/>
        <v>17</v>
      </c>
      <c r="AP413" s="127" t="b">
        <f t="shared" ca="1" si="243"/>
        <v>1</v>
      </c>
      <c r="AQ413" s="127" t="b">
        <f t="shared" ca="1" si="244"/>
        <v>1</v>
      </c>
      <c r="AR413" s="127" t="b">
        <f t="shared" si="245"/>
        <v>0</v>
      </c>
      <c r="AS413" s="127" t="b">
        <f t="shared" si="246"/>
        <v>0</v>
      </c>
      <c r="AT413" s="127" t="b">
        <f t="shared" ca="1" si="247"/>
        <v>1</v>
      </c>
      <c r="AU413" s="127" t="b">
        <f t="shared" ca="1" si="248"/>
        <v>1</v>
      </c>
      <c r="AV413" s="127" t="b">
        <f t="shared" ca="1" si="249"/>
        <v>1</v>
      </c>
      <c r="AW413" s="127" t="b">
        <f t="shared" ca="1" si="250"/>
        <v>1</v>
      </c>
      <c r="AX413" s="127" t="b">
        <f t="shared" ca="1" si="251"/>
        <v>1</v>
      </c>
      <c r="AY413" s="127" t="b">
        <f t="shared" ca="1" si="252"/>
        <v>1</v>
      </c>
      <c r="AZ413" s="127" t="b">
        <f t="shared" ca="1" si="253"/>
        <v>1</v>
      </c>
      <c r="BA413" s="127" t="b">
        <f t="shared" ca="1" si="254"/>
        <v>1</v>
      </c>
      <c r="BB413" s="127" t="b">
        <f t="shared" ca="1" si="255"/>
        <v>1</v>
      </c>
      <c r="BC413" s="127" t="b">
        <f t="shared" ca="1" si="256"/>
        <v>1</v>
      </c>
      <c r="BD413" s="127" t="b">
        <f t="shared" ca="1" si="257"/>
        <v>1</v>
      </c>
      <c r="BE413" s="127" t="b">
        <f t="shared" ca="1" si="258"/>
        <v>1</v>
      </c>
      <c r="BF413" s="127" t="b">
        <f t="shared" ca="1" si="259"/>
        <v>1</v>
      </c>
      <c r="BG413" s="129" t="b">
        <f t="shared" si="260"/>
        <v>0</v>
      </c>
    </row>
    <row r="414" spans="1:59" ht="24.95" customHeight="1" x14ac:dyDescent="0.2">
      <c r="A414" s="74"/>
      <c r="B414" s="69"/>
      <c r="C414" s="75"/>
      <c r="D414" s="68"/>
      <c r="E414" s="68"/>
      <c r="F414" s="67"/>
      <c r="G414" s="67"/>
      <c r="H414" s="67"/>
      <c r="I414" s="67"/>
      <c r="J414" s="70"/>
      <c r="K414" s="71"/>
      <c r="L414" s="72"/>
      <c r="M414" s="72"/>
      <c r="N414" s="72"/>
      <c r="O414" s="72"/>
      <c r="P414" s="72"/>
      <c r="Q414" s="72"/>
      <c r="R414" s="72"/>
      <c r="S414" s="73"/>
      <c r="U414" s="125" t="str">
        <f>IF(W414,VLOOKUP(MIN(X414:AO414),'Data Validation (hidden)'!$B$2:$C$20,2,FALSE),IF(COUNTA(B414:S414)&gt;0,"'Scheme Name' missing but values entered in other columns",""))</f>
        <v/>
      </c>
      <c r="W414" s="126" t="b">
        <f t="shared" si="224"/>
        <v>0</v>
      </c>
      <c r="X414" s="127">
        <f t="shared" si="225"/>
        <v>1</v>
      </c>
      <c r="Y414" s="127">
        <f t="shared" si="226"/>
        <v>2</v>
      </c>
      <c r="Z414" s="127">
        <f t="shared" si="227"/>
        <v>3</v>
      </c>
      <c r="AA414" s="127">
        <f t="shared" si="228"/>
        <v>4</v>
      </c>
      <c r="AB414" s="127">
        <f t="shared" si="229"/>
        <v>5</v>
      </c>
      <c r="AC414" s="127" t="str">
        <f t="shared" si="230"/>
        <v/>
      </c>
      <c r="AD414" s="127" t="str">
        <f t="shared" si="231"/>
        <v/>
      </c>
      <c r="AE414" s="127" t="str">
        <f t="shared" si="232"/>
        <v/>
      </c>
      <c r="AF414" s="127" t="str">
        <f t="shared" si="233"/>
        <v/>
      </c>
      <c r="AG414" s="127">
        <f t="shared" si="234"/>
        <v>10</v>
      </c>
      <c r="AH414" s="127">
        <f t="shared" si="235"/>
        <v>11</v>
      </c>
      <c r="AI414" s="127">
        <f t="shared" si="236"/>
        <v>12</v>
      </c>
      <c r="AJ414" s="127">
        <f t="shared" si="237"/>
        <v>13</v>
      </c>
      <c r="AK414" s="127">
        <f t="shared" si="238"/>
        <v>14</v>
      </c>
      <c r="AL414" s="127">
        <f t="shared" si="239"/>
        <v>15</v>
      </c>
      <c r="AM414" s="127">
        <f t="shared" si="240"/>
        <v>16</v>
      </c>
      <c r="AN414" s="128" t="str">
        <f t="shared" si="241"/>
        <v/>
      </c>
      <c r="AO414" s="127">
        <f t="shared" ca="1" si="242"/>
        <v>17</v>
      </c>
      <c r="AP414" s="127" t="b">
        <f t="shared" ca="1" si="243"/>
        <v>1</v>
      </c>
      <c r="AQ414" s="127" t="b">
        <f t="shared" ca="1" si="244"/>
        <v>1</v>
      </c>
      <c r="AR414" s="127" t="b">
        <f t="shared" si="245"/>
        <v>0</v>
      </c>
      <c r="AS414" s="127" t="b">
        <f t="shared" si="246"/>
        <v>0</v>
      </c>
      <c r="AT414" s="127" t="b">
        <f t="shared" ca="1" si="247"/>
        <v>1</v>
      </c>
      <c r="AU414" s="127" t="b">
        <f t="shared" ca="1" si="248"/>
        <v>1</v>
      </c>
      <c r="AV414" s="127" t="b">
        <f t="shared" ca="1" si="249"/>
        <v>1</v>
      </c>
      <c r="AW414" s="127" t="b">
        <f t="shared" ca="1" si="250"/>
        <v>1</v>
      </c>
      <c r="AX414" s="127" t="b">
        <f t="shared" ca="1" si="251"/>
        <v>1</v>
      </c>
      <c r="AY414" s="127" t="b">
        <f t="shared" ca="1" si="252"/>
        <v>1</v>
      </c>
      <c r="AZ414" s="127" t="b">
        <f t="shared" ca="1" si="253"/>
        <v>1</v>
      </c>
      <c r="BA414" s="127" t="b">
        <f t="shared" ca="1" si="254"/>
        <v>1</v>
      </c>
      <c r="BB414" s="127" t="b">
        <f t="shared" ca="1" si="255"/>
        <v>1</v>
      </c>
      <c r="BC414" s="127" t="b">
        <f t="shared" ca="1" si="256"/>
        <v>1</v>
      </c>
      <c r="BD414" s="127" t="b">
        <f t="shared" ca="1" si="257"/>
        <v>1</v>
      </c>
      <c r="BE414" s="127" t="b">
        <f t="shared" ca="1" si="258"/>
        <v>1</v>
      </c>
      <c r="BF414" s="127" t="b">
        <f t="shared" ca="1" si="259"/>
        <v>1</v>
      </c>
      <c r="BG414" s="129" t="b">
        <f t="shared" si="260"/>
        <v>0</v>
      </c>
    </row>
    <row r="415" spans="1:59" ht="24.95" customHeight="1" x14ac:dyDescent="0.2">
      <c r="A415" s="74"/>
      <c r="B415" s="69"/>
      <c r="C415" s="75"/>
      <c r="D415" s="68"/>
      <c r="E415" s="68"/>
      <c r="F415" s="67"/>
      <c r="G415" s="67"/>
      <c r="H415" s="67"/>
      <c r="I415" s="67"/>
      <c r="J415" s="70"/>
      <c r="K415" s="71"/>
      <c r="L415" s="72"/>
      <c r="M415" s="72"/>
      <c r="N415" s="72"/>
      <c r="O415" s="72"/>
      <c r="P415" s="72"/>
      <c r="Q415" s="72"/>
      <c r="R415" s="72"/>
      <c r="S415" s="73"/>
      <c r="U415" s="125" t="str">
        <f>IF(W415,VLOOKUP(MIN(X415:AO415),'Data Validation (hidden)'!$B$2:$C$20,2,FALSE),IF(COUNTA(B415:S415)&gt;0,"'Scheme Name' missing but values entered in other columns",""))</f>
        <v/>
      </c>
      <c r="W415" s="126" t="b">
        <f t="shared" si="224"/>
        <v>0</v>
      </c>
      <c r="X415" s="127">
        <f t="shared" si="225"/>
        <v>1</v>
      </c>
      <c r="Y415" s="127">
        <f t="shared" si="226"/>
        <v>2</v>
      </c>
      <c r="Z415" s="127">
        <f t="shared" si="227"/>
        <v>3</v>
      </c>
      <c r="AA415" s="127">
        <f t="shared" si="228"/>
        <v>4</v>
      </c>
      <c r="AB415" s="127">
        <f t="shared" si="229"/>
        <v>5</v>
      </c>
      <c r="AC415" s="127" t="str">
        <f t="shared" si="230"/>
        <v/>
      </c>
      <c r="AD415" s="127" t="str">
        <f t="shared" si="231"/>
        <v/>
      </c>
      <c r="AE415" s="127" t="str">
        <f t="shared" si="232"/>
        <v/>
      </c>
      <c r="AF415" s="127" t="str">
        <f t="shared" si="233"/>
        <v/>
      </c>
      <c r="AG415" s="127">
        <f t="shared" si="234"/>
        <v>10</v>
      </c>
      <c r="AH415" s="127">
        <f t="shared" si="235"/>
        <v>11</v>
      </c>
      <c r="AI415" s="127">
        <f t="shared" si="236"/>
        <v>12</v>
      </c>
      <c r="AJ415" s="127">
        <f t="shared" si="237"/>
        <v>13</v>
      </c>
      <c r="AK415" s="127">
        <f t="shared" si="238"/>
        <v>14</v>
      </c>
      <c r="AL415" s="127">
        <f t="shared" si="239"/>
        <v>15</v>
      </c>
      <c r="AM415" s="127">
        <f t="shared" si="240"/>
        <v>16</v>
      </c>
      <c r="AN415" s="128" t="str">
        <f t="shared" si="241"/>
        <v/>
      </c>
      <c r="AO415" s="127">
        <f t="shared" ca="1" si="242"/>
        <v>17</v>
      </c>
      <c r="AP415" s="127" t="b">
        <f t="shared" ca="1" si="243"/>
        <v>1</v>
      </c>
      <c r="AQ415" s="127" t="b">
        <f t="shared" ca="1" si="244"/>
        <v>1</v>
      </c>
      <c r="AR415" s="127" t="b">
        <f t="shared" si="245"/>
        <v>0</v>
      </c>
      <c r="AS415" s="127" t="b">
        <f t="shared" si="246"/>
        <v>0</v>
      </c>
      <c r="AT415" s="127" t="b">
        <f t="shared" ca="1" si="247"/>
        <v>1</v>
      </c>
      <c r="AU415" s="127" t="b">
        <f t="shared" ca="1" si="248"/>
        <v>1</v>
      </c>
      <c r="AV415" s="127" t="b">
        <f t="shared" ca="1" si="249"/>
        <v>1</v>
      </c>
      <c r="AW415" s="127" t="b">
        <f t="shared" ca="1" si="250"/>
        <v>1</v>
      </c>
      <c r="AX415" s="127" t="b">
        <f t="shared" ca="1" si="251"/>
        <v>1</v>
      </c>
      <c r="AY415" s="127" t="b">
        <f t="shared" ca="1" si="252"/>
        <v>1</v>
      </c>
      <c r="AZ415" s="127" t="b">
        <f t="shared" ca="1" si="253"/>
        <v>1</v>
      </c>
      <c r="BA415" s="127" t="b">
        <f t="shared" ca="1" si="254"/>
        <v>1</v>
      </c>
      <c r="BB415" s="127" t="b">
        <f t="shared" ca="1" si="255"/>
        <v>1</v>
      </c>
      <c r="BC415" s="127" t="b">
        <f t="shared" ca="1" si="256"/>
        <v>1</v>
      </c>
      <c r="BD415" s="127" t="b">
        <f t="shared" ca="1" si="257"/>
        <v>1</v>
      </c>
      <c r="BE415" s="127" t="b">
        <f t="shared" ca="1" si="258"/>
        <v>1</v>
      </c>
      <c r="BF415" s="127" t="b">
        <f t="shared" ca="1" si="259"/>
        <v>1</v>
      </c>
      <c r="BG415" s="129" t="b">
        <f t="shared" si="260"/>
        <v>0</v>
      </c>
    </row>
    <row r="416" spans="1:59" ht="24.95" customHeight="1" x14ac:dyDescent="0.2">
      <c r="A416" s="74"/>
      <c r="B416" s="69"/>
      <c r="C416" s="75"/>
      <c r="D416" s="68"/>
      <c r="E416" s="68"/>
      <c r="F416" s="67"/>
      <c r="G416" s="67"/>
      <c r="H416" s="67"/>
      <c r="I416" s="67"/>
      <c r="J416" s="70"/>
      <c r="K416" s="71"/>
      <c r="L416" s="72"/>
      <c r="M416" s="72"/>
      <c r="N416" s="72"/>
      <c r="O416" s="72"/>
      <c r="P416" s="72"/>
      <c r="Q416" s="72"/>
      <c r="R416" s="72"/>
      <c r="S416" s="73"/>
      <c r="U416" s="125" t="str">
        <f>IF(W416,VLOOKUP(MIN(X416:AO416),'Data Validation (hidden)'!$B$2:$C$20,2,FALSE),IF(COUNTA(B416:S416)&gt;0,"'Scheme Name' missing but values entered in other columns",""))</f>
        <v/>
      </c>
      <c r="W416" s="126" t="b">
        <f t="shared" si="224"/>
        <v>0</v>
      </c>
      <c r="X416" s="127">
        <f t="shared" si="225"/>
        <v>1</v>
      </c>
      <c r="Y416" s="127">
        <f t="shared" si="226"/>
        <v>2</v>
      </c>
      <c r="Z416" s="127">
        <f t="shared" si="227"/>
        <v>3</v>
      </c>
      <c r="AA416" s="127">
        <f t="shared" si="228"/>
        <v>4</v>
      </c>
      <c r="AB416" s="127">
        <f t="shared" si="229"/>
        <v>5</v>
      </c>
      <c r="AC416" s="127" t="str">
        <f t="shared" si="230"/>
        <v/>
      </c>
      <c r="AD416" s="127" t="str">
        <f t="shared" si="231"/>
        <v/>
      </c>
      <c r="AE416" s="127" t="str">
        <f t="shared" si="232"/>
        <v/>
      </c>
      <c r="AF416" s="127" t="str">
        <f t="shared" si="233"/>
        <v/>
      </c>
      <c r="AG416" s="127">
        <f t="shared" si="234"/>
        <v>10</v>
      </c>
      <c r="AH416" s="127">
        <f t="shared" si="235"/>
        <v>11</v>
      </c>
      <c r="AI416" s="127">
        <f t="shared" si="236"/>
        <v>12</v>
      </c>
      <c r="AJ416" s="127">
        <f t="shared" si="237"/>
        <v>13</v>
      </c>
      <c r="AK416" s="127">
        <f t="shared" si="238"/>
        <v>14</v>
      </c>
      <c r="AL416" s="127">
        <f t="shared" si="239"/>
        <v>15</v>
      </c>
      <c r="AM416" s="127">
        <f t="shared" si="240"/>
        <v>16</v>
      </c>
      <c r="AN416" s="128" t="str">
        <f t="shared" si="241"/>
        <v/>
      </c>
      <c r="AO416" s="127">
        <f t="shared" ca="1" si="242"/>
        <v>17</v>
      </c>
      <c r="AP416" s="127" t="b">
        <f t="shared" ca="1" si="243"/>
        <v>1</v>
      </c>
      <c r="AQ416" s="127" t="b">
        <f t="shared" ca="1" si="244"/>
        <v>1</v>
      </c>
      <c r="AR416" s="127" t="b">
        <f t="shared" si="245"/>
        <v>0</v>
      </c>
      <c r="AS416" s="127" t="b">
        <f t="shared" si="246"/>
        <v>0</v>
      </c>
      <c r="AT416" s="127" t="b">
        <f t="shared" ca="1" si="247"/>
        <v>1</v>
      </c>
      <c r="AU416" s="127" t="b">
        <f t="shared" ca="1" si="248"/>
        <v>1</v>
      </c>
      <c r="AV416" s="127" t="b">
        <f t="shared" ca="1" si="249"/>
        <v>1</v>
      </c>
      <c r="AW416" s="127" t="b">
        <f t="shared" ca="1" si="250"/>
        <v>1</v>
      </c>
      <c r="AX416" s="127" t="b">
        <f t="shared" ca="1" si="251"/>
        <v>1</v>
      </c>
      <c r="AY416" s="127" t="b">
        <f t="shared" ca="1" si="252"/>
        <v>1</v>
      </c>
      <c r="AZ416" s="127" t="b">
        <f t="shared" ca="1" si="253"/>
        <v>1</v>
      </c>
      <c r="BA416" s="127" t="b">
        <f t="shared" ca="1" si="254"/>
        <v>1</v>
      </c>
      <c r="BB416" s="127" t="b">
        <f t="shared" ca="1" si="255"/>
        <v>1</v>
      </c>
      <c r="BC416" s="127" t="b">
        <f t="shared" ca="1" si="256"/>
        <v>1</v>
      </c>
      <c r="BD416" s="127" t="b">
        <f t="shared" ca="1" si="257"/>
        <v>1</v>
      </c>
      <c r="BE416" s="127" t="b">
        <f t="shared" ca="1" si="258"/>
        <v>1</v>
      </c>
      <c r="BF416" s="127" t="b">
        <f t="shared" ca="1" si="259"/>
        <v>1</v>
      </c>
      <c r="BG416" s="129" t="b">
        <f t="shared" si="260"/>
        <v>0</v>
      </c>
    </row>
    <row r="417" spans="1:59" ht="24.95" customHeight="1" x14ac:dyDescent="0.2">
      <c r="A417" s="74"/>
      <c r="B417" s="69"/>
      <c r="C417" s="75"/>
      <c r="D417" s="68"/>
      <c r="E417" s="68"/>
      <c r="F417" s="67"/>
      <c r="G417" s="67"/>
      <c r="H417" s="67"/>
      <c r="I417" s="67"/>
      <c r="J417" s="70"/>
      <c r="K417" s="71"/>
      <c r="L417" s="72"/>
      <c r="M417" s="72"/>
      <c r="N417" s="72"/>
      <c r="O417" s="72"/>
      <c r="P417" s="72"/>
      <c r="Q417" s="72"/>
      <c r="R417" s="72"/>
      <c r="S417" s="73"/>
      <c r="U417" s="125" t="str">
        <f>IF(W417,VLOOKUP(MIN(X417:AO417),'Data Validation (hidden)'!$B$2:$C$20,2,FALSE),IF(COUNTA(B417:S417)&gt;0,"'Scheme Name' missing but values entered in other columns",""))</f>
        <v/>
      </c>
      <c r="W417" s="126" t="b">
        <f t="shared" si="224"/>
        <v>0</v>
      </c>
      <c r="X417" s="127">
        <f t="shared" si="225"/>
        <v>1</v>
      </c>
      <c r="Y417" s="127">
        <f t="shared" si="226"/>
        <v>2</v>
      </c>
      <c r="Z417" s="127">
        <f t="shared" si="227"/>
        <v>3</v>
      </c>
      <c r="AA417" s="127">
        <f t="shared" si="228"/>
        <v>4</v>
      </c>
      <c r="AB417" s="127">
        <f t="shared" si="229"/>
        <v>5</v>
      </c>
      <c r="AC417" s="127" t="str">
        <f t="shared" si="230"/>
        <v/>
      </c>
      <c r="AD417" s="127" t="str">
        <f t="shared" si="231"/>
        <v/>
      </c>
      <c r="AE417" s="127" t="str">
        <f t="shared" si="232"/>
        <v/>
      </c>
      <c r="AF417" s="127" t="str">
        <f t="shared" si="233"/>
        <v/>
      </c>
      <c r="AG417" s="127">
        <f t="shared" si="234"/>
        <v>10</v>
      </c>
      <c r="AH417" s="127">
        <f t="shared" si="235"/>
        <v>11</v>
      </c>
      <c r="AI417" s="127">
        <f t="shared" si="236"/>
        <v>12</v>
      </c>
      <c r="AJ417" s="127">
        <f t="shared" si="237"/>
        <v>13</v>
      </c>
      <c r="AK417" s="127">
        <f t="shared" si="238"/>
        <v>14</v>
      </c>
      <c r="AL417" s="127">
        <f t="shared" si="239"/>
        <v>15</v>
      </c>
      <c r="AM417" s="127">
        <f t="shared" si="240"/>
        <v>16</v>
      </c>
      <c r="AN417" s="128" t="str">
        <f t="shared" si="241"/>
        <v/>
      </c>
      <c r="AO417" s="127">
        <f t="shared" ca="1" si="242"/>
        <v>17</v>
      </c>
      <c r="AP417" s="127" t="b">
        <f t="shared" ca="1" si="243"/>
        <v>1</v>
      </c>
      <c r="AQ417" s="127" t="b">
        <f t="shared" ca="1" si="244"/>
        <v>1</v>
      </c>
      <c r="AR417" s="127" t="b">
        <f t="shared" si="245"/>
        <v>0</v>
      </c>
      <c r="AS417" s="127" t="b">
        <f t="shared" si="246"/>
        <v>0</v>
      </c>
      <c r="AT417" s="127" t="b">
        <f t="shared" ca="1" si="247"/>
        <v>1</v>
      </c>
      <c r="AU417" s="127" t="b">
        <f t="shared" ca="1" si="248"/>
        <v>1</v>
      </c>
      <c r="AV417" s="127" t="b">
        <f t="shared" ca="1" si="249"/>
        <v>1</v>
      </c>
      <c r="AW417" s="127" t="b">
        <f t="shared" ca="1" si="250"/>
        <v>1</v>
      </c>
      <c r="AX417" s="127" t="b">
        <f t="shared" ca="1" si="251"/>
        <v>1</v>
      </c>
      <c r="AY417" s="127" t="b">
        <f t="shared" ca="1" si="252"/>
        <v>1</v>
      </c>
      <c r="AZ417" s="127" t="b">
        <f t="shared" ca="1" si="253"/>
        <v>1</v>
      </c>
      <c r="BA417" s="127" t="b">
        <f t="shared" ca="1" si="254"/>
        <v>1</v>
      </c>
      <c r="BB417" s="127" t="b">
        <f t="shared" ca="1" si="255"/>
        <v>1</v>
      </c>
      <c r="BC417" s="127" t="b">
        <f t="shared" ca="1" si="256"/>
        <v>1</v>
      </c>
      <c r="BD417" s="127" t="b">
        <f t="shared" ca="1" si="257"/>
        <v>1</v>
      </c>
      <c r="BE417" s="127" t="b">
        <f t="shared" ca="1" si="258"/>
        <v>1</v>
      </c>
      <c r="BF417" s="127" t="b">
        <f t="shared" ca="1" si="259"/>
        <v>1</v>
      </c>
      <c r="BG417" s="129" t="b">
        <f t="shared" si="260"/>
        <v>0</v>
      </c>
    </row>
    <row r="418" spans="1:59" ht="24.95" customHeight="1" x14ac:dyDescent="0.2">
      <c r="A418" s="74"/>
      <c r="B418" s="69"/>
      <c r="C418" s="75"/>
      <c r="D418" s="68"/>
      <c r="E418" s="68"/>
      <c r="F418" s="67"/>
      <c r="G418" s="67"/>
      <c r="H418" s="67"/>
      <c r="I418" s="67"/>
      <c r="J418" s="70"/>
      <c r="K418" s="71"/>
      <c r="L418" s="72"/>
      <c r="M418" s="72"/>
      <c r="N418" s="72"/>
      <c r="O418" s="72"/>
      <c r="P418" s="72"/>
      <c r="Q418" s="72"/>
      <c r="R418" s="72"/>
      <c r="S418" s="73"/>
      <c r="U418" s="125" t="str">
        <f>IF(W418,VLOOKUP(MIN(X418:AO418),'Data Validation (hidden)'!$B$2:$C$20,2,FALSE),IF(COUNTA(B418:S418)&gt;0,"'Scheme Name' missing but values entered in other columns",""))</f>
        <v/>
      </c>
      <c r="W418" s="126" t="b">
        <f t="shared" si="224"/>
        <v>0</v>
      </c>
      <c r="X418" s="127">
        <f t="shared" si="225"/>
        <v>1</v>
      </c>
      <c r="Y418" s="127">
        <f t="shared" si="226"/>
        <v>2</v>
      </c>
      <c r="Z418" s="127">
        <f t="shared" si="227"/>
        <v>3</v>
      </c>
      <c r="AA418" s="127">
        <f t="shared" si="228"/>
        <v>4</v>
      </c>
      <c r="AB418" s="127">
        <f t="shared" si="229"/>
        <v>5</v>
      </c>
      <c r="AC418" s="127" t="str">
        <f t="shared" si="230"/>
        <v/>
      </c>
      <c r="AD418" s="127" t="str">
        <f t="shared" si="231"/>
        <v/>
      </c>
      <c r="AE418" s="127" t="str">
        <f t="shared" si="232"/>
        <v/>
      </c>
      <c r="AF418" s="127" t="str">
        <f t="shared" si="233"/>
        <v/>
      </c>
      <c r="AG418" s="127">
        <f t="shared" si="234"/>
        <v>10</v>
      </c>
      <c r="AH418" s="127">
        <f t="shared" si="235"/>
        <v>11</v>
      </c>
      <c r="AI418" s="127">
        <f t="shared" si="236"/>
        <v>12</v>
      </c>
      <c r="AJ418" s="127">
        <f t="shared" si="237"/>
        <v>13</v>
      </c>
      <c r="AK418" s="127">
        <f t="shared" si="238"/>
        <v>14</v>
      </c>
      <c r="AL418" s="127">
        <f t="shared" si="239"/>
        <v>15</v>
      </c>
      <c r="AM418" s="127">
        <f t="shared" si="240"/>
        <v>16</v>
      </c>
      <c r="AN418" s="128" t="str">
        <f t="shared" si="241"/>
        <v/>
      </c>
      <c r="AO418" s="127">
        <f t="shared" ca="1" si="242"/>
        <v>17</v>
      </c>
      <c r="AP418" s="127" t="b">
        <f t="shared" ca="1" si="243"/>
        <v>1</v>
      </c>
      <c r="AQ418" s="127" t="b">
        <f t="shared" ca="1" si="244"/>
        <v>1</v>
      </c>
      <c r="AR418" s="127" t="b">
        <f t="shared" si="245"/>
        <v>0</v>
      </c>
      <c r="AS418" s="127" t="b">
        <f t="shared" si="246"/>
        <v>0</v>
      </c>
      <c r="AT418" s="127" t="b">
        <f t="shared" ca="1" si="247"/>
        <v>1</v>
      </c>
      <c r="AU418" s="127" t="b">
        <f t="shared" ca="1" si="248"/>
        <v>1</v>
      </c>
      <c r="AV418" s="127" t="b">
        <f t="shared" ca="1" si="249"/>
        <v>1</v>
      </c>
      <c r="AW418" s="127" t="b">
        <f t="shared" ca="1" si="250"/>
        <v>1</v>
      </c>
      <c r="AX418" s="127" t="b">
        <f t="shared" ca="1" si="251"/>
        <v>1</v>
      </c>
      <c r="AY418" s="127" t="b">
        <f t="shared" ca="1" si="252"/>
        <v>1</v>
      </c>
      <c r="AZ418" s="127" t="b">
        <f t="shared" ca="1" si="253"/>
        <v>1</v>
      </c>
      <c r="BA418" s="127" t="b">
        <f t="shared" ca="1" si="254"/>
        <v>1</v>
      </c>
      <c r="BB418" s="127" t="b">
        <f t="shared" ca="1" si="255"/>
        <v>1</v>
      </c>
      <c r="BC418" s="127" t="b">
        <f t="shared" ca="1" si="256"/>
        <v>1</v>
      </c>
      <c r="BD418" s="127" t="b">
        <f t="shared" ca="1" si="257"/>
        <v>1</v>
      </c>
      <c r="BE418" s="127" t="b">
        <f t="shared" ca="1" si="258"/>
        <v>1</v>
      </c>
      <c r="BF418" s="127" t="b">
        <f t="shared" ca="1" si="259"/>
        <v>1</v>
      </c>
      <c r="BG418" s="129" t="b">
        <f t="shared" si="260"/>
        <v>0</v>
      </c>
    </row>
    <row r="419" spans="1:59" ht="24.95" customHeight="1" x14ac:dyDescent="0.2">
      <c r="A419" s="74"/>
      <c r="B419" s="69"/>
      <c r="C419" s="75"/>
      <c r="D419" s="68"/>
      <c r="E419" s="68"/>
      <c r="F419" s="67"/>
      <c r="G419" s="67"/>
      <c r="H419" s="67"/>
      <c r="I419" s="67"/>
      <c r="J419" s="70"/>
      <c r="K419" s="71"/>
      <c r="L419" s="72"/>
      <c r="M419" s="72"/>
      <c r="N419" s="72"/>
      <c r="O419" s="72"/>
      <c r="P419" s="72"/>
      <c r="Q419" s="72"/>
      <c r="R419" s="72"/>
      <c r="S419" s="73"/>
      <c r="U419" s="125" t="str">
        <f>IF(W419,VLOOKUP(MIN(X419:AO419),'Data Validation (hidden)'!$B$2:$C$20,2,FALSE),IF(COUNTA(B419:S419)&gt;0,"'Scheme Name' missing but values entered in other columns",""))</f>
        <v/>
      </c>
      <c r="W419" s="126" t="b">
        <f t="shared" si="224"/>
        <v>0</v>
      </c>
      <c r="X419" s="127">
        <f t="shared" si="225"/>
        <v>1</v>
      </c>
      <c r="Y419" s="127">
        <f t="shared" si="226"/>
        <v>2</v>
      </c>
      <c r="Z419" s="127">
        <f t="shared" si="227"/>
        <v>3</v>
      </c>
      <c r="AA419" s="127">
        <f t="shared" si="228"/>
        <v>4</v>
      </c>
      <c r="AB419" s="127">
        <f t="shared" si="229"/>
        <v>5</v>
      </c>
      <c r="AC419" s="127" t="str">
        <f t="shared" si="230"/>
        <v/>
      </c>
      <c r="AD419" s="127" t="str">
        <f t="shared" si="231"/>
        <v/>
      </c>
      <c r="AE419" s="127" t="str">
        <f t="shared" si="232"/>
        <v/>
      </c>
      <c r="AF419" s="127" t="str">
        <f t="shared" si="233"/>
        <v/>
      </c>
      <c r="AG419" s="127">
        <f t="shared" si="234"/>
        <v>10</v>
      </c>
      <c r="AH419" s="127">
        <f t="shared" si="235"/>
        <v>11</v>
      </c>
      <c r="AI419" s="127">
        <f t="shared" si="236"/>
        <v>12</v>
      </c>
      <c r="AJ419" s="127">
        <f t="shared" si="237"/>
        <v>13</v>
      </c>
      <c r="AK419" s="127">
        <f t="shared" si="238"/>
        <v>14</v>
      </c>
      <c r="AL419" s="127">
        <f t="shared" si="239"/>
        <v>15</v>
      </c>
      <c r="AM419" s="127">
        <f t="shared" si="240"/>
        <v>16</v>
      </c>
      <c r="AN419" s="128" t="str">
        <f t="shared" si="241"/>
        <v/>
      </c>
      <c r="AO419" s="127">
        <f t="shared" ca="1" si="242"/>
        <v>17</v>
      </c>
      <c r="AP419" s="127" t="b">
        <f t="shared" ca="1" si="243"/>
        <v>1</v>
      </c>
      <c r="AQ419" s="127" t="b">
        <f t="shared" ca="1" si="244"/>
        <v>1</v>
      </c>
      <c r="AR419" s="127" t="b">
        <f t="shared" si="245"/>
        <v>0</v>
      </c>
      <c r="AS419" s="127" t="b">
        <f t="shared" si="246"/>
        <v>0</v>
      </c>
      <c r="AT419" s="127" t="b">
        <f t="shared" ca="1" si="247"/>
        <v>1</v>
      </c>
      <c r="AU419" s="127" t="b">
        <f t="shared" ca="1" si="248"/>
        <v>1</v>
      </c>
      <c r="AV419" s="127" t="b">
        <f t="shared" ca="1" si="249"/>
        <v>1</v>
      </c>
      <c r="AW419" s="127" t="b">
        <f t="shared" ca="1" si="250"/>
        <v>1</v>
      </c>
      <c r="AX419" s="127" t="b">
        <f t="shared" ca="1" si="251"/>
        <v>1</v>
      </c>
      <c r="AY419" s="127" t="b">
        <f t="shared" ca="1" si="252"/>
        <v>1</v>
      </c>
      <c r="AZ419" s="127" t="b">
        <f t="shared" ca="1" si="253"/>
        <v>1</v>
      </c>
      <c r="BA419" s="127" t="b">
        <f t="shared" ca="1" si="254"/>
        <v>1</v>
      </c>
      <c r="BB419" s="127" t="b">
        <f t="shared" ca="1" si="255"/>
        <v>1</v>
      </c>
      <c r="BC419" s="127" t="b">
        <f t="shared" ca="1" si="256"/>
        <v>1</v>
      </c>
      <c r="BD419" s="127" t="b">
        <f t="shared" ca="1" si="257"/>
        <v>1</v>
      </c>
      <c r="BE419" s="127" t="b">
        <f t="shared" ca="1" si="258"/>
        <v>1</v>
      </c>
      <c r="BF419" s="127" t="b">
        <f t="shared" ca="1" si="259"/>
        <v>1</v>
      </c>
      <c r="BG419" s="129" t="b">
        <f t="shared" si="260"/>
        <v>0</v>
      </c>
    </row>
    <row r="420" spans="1:59" ht="24.95" customHeight="1" x14ac:dyDescent="0.2">
      <c r="A420" s="74"/>
      <c r="B420" s="69"/>
      <c r="C420" s="75"/>
      <c r="D420" s="68"/>
      <c r="E420" s="68"/>
      <c r="F420" s="67"/>
      <c r="G420" s="67"/>
      <c r="H420" s="67"/>
      <c r="I420" s="67"/>
      <c r="J420" s="70"/>
      <c r="K420" s="71"/>
      <c r="L420" s="72"/>
      <c r="M420" s="72"/>
      <c r="N420" s="72"/>
      <c r="O420" s="72"/>
      <c r="P420" s="72"/>
      <c r="Q420" s="72"/>
      <c r="R420" s="72"/>
      <c r="S420" s="73"/>
      <c r="U420" s="125" t="str">
        <f>IF(W420,VLOOKUP(MIN(X420:AO420),'Data Validation (hidden)'!$B$2:$C$20,2,FALSE),IF(COUNTA(B420:S420)&gt;0,"'Scheme Name' missing but values entered in other columns",""))</f>
        <v/>
      </c>
      <c r="W420" s="126" t="b">
        <f t="shared" si="224"/>
        <v>0</v>
      </c>
      <c r="X420" s="127">
        <f t="shared" si="225"/>
        <v>1</v>
      </c>
      <c r="Y420" s="127">
        <f t="shared" si="226"/>
        <v>2</v>
      </c>
      <c r="Z420" s="127">
        <f t="shared" si="227"/>
        <v>3</v>
      </c>
      <c r="AA420" s="127">
        <f t="shared" si="228"/>
        <v>4</v>
      </c>
      <c r="AB420" s="127">
        <f t="shared" si="229"/>
        <v>5</v>
      </c>
      <c r="AC420" s="127" t="str">
        <f t="shared" si="230"/>
        <v/>
      </c>
      <c r="AD420" s="127" t="str">
        <f t="shared" si="231"/>
        <v/>
      </c>
      <c r="AE420" s="127" t="str">
        <f t="shared" si="232"/>
        <v/>
      </c>
      <c r="AF420" s="127" t="str">
        <f t="shared" si="233"/>
        <v/>
      </c>
      <c r="AG420" s="127">
        <f t="shared" si="234"/>
        <v>10</v>
      </c>
      <c r="AH420" s="127">
        <f t="shared" si="235"/>
        <v>11</v>
      </c>
      <c r="AI420" s="127">
        <f t="shared" si="236"/>
        <v>12</v>
      </c>
      <c r="AJ420" s="127">
        <f t="shared" si="237"/>
        <v>13</v>
      </c>
      <c r="AK420" s="127">
        <f t="shared" si="238"/>
        <v>14</v>
      </c>
      <c r="AL420" s="127">
        <f t="shared" si="239"/>
        <v>15</v>
      </c>
      <c r="AM420" s="127">
        <f t="shared" si="240"/>
        <v>16</v>
      </c>
      <c r="AN420" s="128" t="str">
        <f t="shared" si="241"/>
        <v/>
      </c>
      <c r="AO420" s="127">
        <f t="shared" ca="1" si="242"/>
        <v>17</v>
      </c>
      <c r="AP420" s="127" t="b">
        <f t="shared" ca="1" si="243"/>
        <v>1</v>
      </c>
      <c r="AQ420" s="127" t="b">
        <f t="shared" ca="1" si="244"/>
        <v>1</v>
      </c>
      <c r="AR420" s="127" t="b">
        <f t="shared" si="245"/>
        <v>0</v>
      </c>
      <c r="AS420" s="127" t="b">
        <f t="shared" si="246"/>
        <v>0</v>
      </c>
      <c r="AT420" s="127" t="b">
        <f t="shared" ca="1" si="247"/>
        <v>1</v>
      </c>
      <c r="AU420" s="127" t="b">
        <f t="shared" ca="1" si="248"/>
        <v>1</v>
      </c>
      <c r="AV420" s="127" t="b">
        <f t="shared" ca="1" si="249"/>
        <v>1</v>
      </c>
      <c r="AW420" s="127" t="b">
        <f t="shared" ca="1" si="250"/>
        <v>1</v>
      </c>
      <c r="AX420" s="127" t="b">
        <f t="shared" ca="1" si="251"/>
        <v>1</v>
      </c>
      <c r="AY420" s="127" t="b">
        <f t="shared" ca="1" si="252"/>
        <v>1</v>
      </c>
      <c r="AZ420" s="127" t="b">
        <f t="shared" ca="1" si="253"/>
        <v>1</v>
      </c>
      <c r="BA420" s="127" t="b">
        <f t="shared" ca="1" si="254"/>
        <v>1</v>
      </c>
      <c r="BB420" s="127" t="b">
        <f t="shared" ca="1" si="255"/>
        <v>1</v>
      </c>
      <c r="BC420" s="127" t="b">
        <f t="shared" ca="1" si="256"/>
        <v>1</v>
      </c>
      <c r="BD420" s="127" t="b">
        <f t="shared" ca="1" si="257"/>
        <v>1</v>
      </c>
      <c r="BE420" s="127" t="b">
        <f t="shared" ca="1" si="258"/>
        <v>1</v>
      </c>
      <c r="BF420" s="127" t="b">
        <f t="shared" ca="1" si="259"/>
        <v>1</v>
      </c>
      <c r="BG420" s="129" t="b">
        <f t="shared" si="260"/>
        <v>0</v>
      </c>
    </row>
    <row r="421" spans="1:59" ht="24.95" customHeight="1" x14ac:dyDescent="0.2">
      <c r="A421" s="74"/>
      <c r="B421" s="69"/>
      <c r="C421" s="75"/>
      <c r="D421" s="68"/>
      <c r="E421" s="68"/>
      <c r="F421" s="67"/>
      <c r="G421" s="67"/>
      <c r="H421" s="67"/>
      <c r="I421" s="67"/>
      <c r="J421" s="70"/>
      <c r="K421" s="71"/>
      <c r="L421" s="72"/>
      <c r="M421" s="72"/>
      <c r="N421" s="72"/>
      <c r="O421" s="72"/>
      <c r="P421" s="72"/>
      <c r="Q421" s="72"/>
      <c r="R421" s="72"/>
      <c r="S421" s="73"/>
      <c r="U421" s="125" t="str">
        <f>IF(W421,VLOOKUP(MIN(X421:AO421),'Data Validation (hidden)'!$B$2:$C$20,2,FALSE),IF(COUNTA(B421:S421)&gt;0,"'Scheme Name' missing but values entered in other columns",""))</f>
        <v/>
      </c>
      <c r="W421" s="126" t="b">
        <f t="shared" si="224"/>
        <v>0</v>
      </c>
      <c r="X421" s="127">
        <f t="shared" si="225"/>
        <v>1</v>
      </c>
      <c r="Y421" s="127">
        <f t="shared" si="226"/>
        <v>2</v>
      </c>
      <c r="Z421" s="127">
        <f t="shared" si="227"/>
        <v>3</v>
      </c>
      <c r="AA421" s="127">
        <f t="shared" si="228"/>
        <v>4</v>
      </c>
      <c r="AB421" s="127">
        <f t="shared" si="229"/>
        <v>5</v>
      </c>
      <c r="AC421" s="127" t="str">
        <f t="shared" si="230"/>
        <v/>
      </c>
      <c r="AD421" s="127" t="str">
        <f t="shared" si="231"/>
        <v/>
      </c>
      <c r="AE421" s="127" t="str">
        <f t="shared" si="232"/>
        <v/>
      </c>
      <c r="AF421" s="127" t="str">
        <f t="shared" si="233"/>
        <v/>
      </c>
      <c r="AG421" s="127">
        <f t="shared" si="234"/>
        <v>10</v>
      </c>
      <c r="AH421" s="127">
        <f t="shared" si="235"/>
        <v>11</v>
      </c>
      <c r="AI421" s="127">
        <f t="shared" si="236"/>
        <v>12</v>
      </c>
      <c r="AJ421" s="127">
        <f t="shared" si="237"/>
        <v>13</v>
      </c>
      <c r="AK421" s="127">
        <f t="shared" si="238"/>
        <v>14</v>
      </c>
      <c r="AL421" s="127">
        <f t="shared" si="239"/>
        <v>15</v>
      </c>
      <c r="AM421" s="127">
        <f t="shared" si="240"/>
        <v>16</v>
      </c>
      <c r="AN421" s="128" t="str">
        <f t="shared" si="241"/>
        <v/>
      </c>
      <c r="AO421" s="127">
        <f t="shared" ca="1" si="242"/>
        <v>17</v>
      </c>
      <c r="AP421" s="127" t="b">
        <f t="shared" ca="1" si="243"/>
        <v>1</v>
      </c>
      <c r="AQ421" s="127" t="b">
        <f t="shared" ca="1" si="244"/>
        <v>1</v>
      </c>
      <c r="AR421" s="127" t="b">
        <f t="shared" si="245"/>
        <v>0</v>
      </c>
      <c r="AS421" s="127" t="b">
        <f t="shared" si="246"/>
        <v>0</v>
      </c>
      <c r="AT421" s="127" t="b">
        <f t="shared" ca="1" si="247"/>
        <v>1</v>
      </c>
      <c r="AU421" s="127" t="b">
        <f t="shared" ca="1" si="248"/>
        <v>1</v>
      </c>
      <c r="AV421" s="127" t="b">
        <f t="shared" ca="1" si="249"/>
        <v>1</v>
      </c>
      <c r="AW421" s="127" t="b">
        <f t="shared" ca="1" si="250"/>
        <v>1</v>
      </c>
      <c r="AX421" s="127" t="b">
        <f t="shared" ca="1" si="251"/>
        <v>1</v>
      </c>
      <c r="AY421" s="127" t="b">
        <f t="shared" ca="1" si="252"/>
        <v>1</v>
      </c>
      <c r="AZ421" s="127" t="b">
        <f t="shared" ca="1" si="253"/>
        <v>1</v>
      </c>
      <c r="BA421" s="127" t="b">
        <f t="shared" ca="1" si="254"/>
        <v>1</v>
      </c>
      <c r="BB421" s="127" t="b">
        <f t="shared" ca="1" si="255"/>
        <v>1</v>
      </c>
      <c r="BC421" s="127" t="b">
        <f t="shared" ca="1" si="256"/>
        <v>1</v>
      </c>
      <c r="BD421" s="127" t="b">
        <f t="shared" ca="1" si="257"/>
        <v>1</v>
      </c>
      <c r="BE421" s="127" t="b">
        <f t="shared" ca="1" si="258"/>
        <v>1</v>
      </c>
      <c r="BF421" s="127" t="b">
        <f t="shared" ca="1" si="259"/>
        <v>1</v>
      </c>
      <c r="BG421" s="129" t="b">
        <f t="shared" si="260"/>
        <v>0</v>
      </c>
    </row>
    <row r="422" spans="1:59" ht="24.95" customHeight="1" x14ac:dyDescent="0.2">
      <c r="A422" s="74"/>
      <c r="B422" s="69"/>
      <c r="C422" s="75"/>
      <c r="D422" s="68"/>
      <c r="E422" s="68"/>
      <c r="F422" s="67"/>
      <c r="G422" s="67"/>
      <c r="H422" s="67"/>
      <c r="I422" s="67"/>
      <c r="J422" s="70"/>
      <c r="K422" s="71"/>
      <c r="L422" s="72"/>
      <c r="M422" s="72"/>
      <c r="N422" s="72"/>
      <c r="O422" s="72"/>
      <c r="P422" s="72"/>
      <c r="Q422" s="72"/>
      <c r="R422" s="72"/>
      <c r="S422" s="73"/>
      <c r="U422" s="125" t="str">
        <f>IF(W422,VLOOKUP(MIN(X422:AO422),'Data Validation (hidden)'!$B$2:$C$20,2,FALSE),IF(COUNTA(B422:S422)&gt;0,"'Scheme Name' missing but values entered in other columns",""))</f>
        <v/>
      </c>
      <c r="W422" s="126" t="b">
        <f t="shared" si="224"/>
        <v>0</v>
      </c>
      <c r="X422" s="127">
        <f t="shared" si="225"/>
        <v>1</v>
      </c>
      <c r="Y422" s="127">
        <f t="shared" si="226"/>
        <v>2</v>
      </c>
      <c r="Z422" s="127">
        <f t="shared" si="227"/>
        <v>3</v>
      </c>
      <c r="AA422" s="127">
        <f t="shared" si="228"/>
        <v>4</v>
      </c>
      <c r="AB422" s="127">
        <f t="shared" si="229"/>
        <v>5</v>
      </c>
      <c r="AC422" s="127" t="str">
        <f t="shared" si="230"/>
        <v/>
      </c>
      <c r="AD422" s="127" t="str">
        <f t="shared" si="231"/>
        <v/>
      </c>
      <c r="AE422" s="127" t="str">
        <f t="shared" si="232"/>
        <v/>
      </c>
      <c r="AF422" s="127" t="str">
        <f t="shared" si="233"/>
        <v/>
      </c>
      <c r="AG422" s="127">
        <f t="shared" si="234"/>
        <v>10</v>
      </c>
      <c r="AH422" s="127">
        <f t="shared" si="235"/>
        <v>11</v>
      </c>
      <c r="AI422" s="127">
        <f t="shared" si="236"/>
        <v>12</v>
      </c>
      <c r="AJ422" s="127">
        <f t="shared" si="237"/>
        <v>13</v>
      </c>
      <c r="AK422" s="127">
        <f t="shared" si="238"/>
        <v>14</v>
      </c>
      <c r="AL422" s="127">
        <f t="shared" si="239"/>
        <v>15</v>
      </c>
      <c r="AM422" s="127">
        <f t="shared" si="240"/>
        <v>16</v>
      </c>
      <c r="AN422" s="128" t="str">
        <f t="shared" si="241"/>
        <v/>
      </c>
      <c r="AO422" s="127">
        <f t="shared" ca="1" si="242"/>
        <v>17</v>
      </c>
      <c r="AP422" s="127" t="b">
        <f t="shared" ca="1" si="243"/>
        <v>1</v>
      </c>
      <c r="AQ422" s="127" t="b">
        <f t="shared" ca="1" si="244"/>
        <v>1</v>
      </c>
      <c r="AR422" s="127" t="b">
        <f t="shared" si="245"/>
        <v>0</v>
      </c>
      <c r="AS422" s="127" t="b">
        <f t="shared" si="246"/>
        <v>0</v>
      </c>
      <c r="AT422" s="127" t="b">
        <f t="shared" ca="1" si="247"/>
        <v>1</v>
      </c>
      <c r="AU422" s="127" t="b">
        <f t="shared" ca="1" si="248"/>
        <v>1</v>
      </c>
      <c r="AV422" s="127" t="b">
        <f t="shared" ca="1" si="249"/>
        <v>1</v>
      </c>
      <c r="AW422" s="127" t="b">
        <f t="shared" ca="1" si="250"/>
        <v>1</v>
      </c>
      <c r="AX422" s="127" t="b">
        <f t="shared" ca="1" si="251"/>
        <v>1</v>
      </c>
      <c r="AY422" s="127" t="b">
        <f t="shared" ca="1" si="252"/>
        <v>1</v>
      </c>
      <c r="AZ422" s="127" t="b">
        <f t="shared" ca="1" si="253"/>
        <v>1</v>
      </c>
      <c r="BA422" s="127" t="b">
        <f t="shared" ca="1" si="254"/>
        <v>1</v>
      </c>
      <c r="BB422" s="127" t="b">
        <f t="shared" ca="1" si="255"/>
        <v>1</v>
      </c>
      <c r="BC422" s="127" t="b">
        <f t="shared" ca="1" si="256"/>
        <v>1</v>
      </c>
      <c r="BD422" s="127" t="b">
        <f t="shared" ca="1" si="257"/>
        <v>1</v>
      </c>
      <c r="BE422" s="127" t="b">
        <f t="shared" ca="1" si="258"/>
        <v>1</v>
      </c>
      <c r="BF422" s="127" t="b">
        <f t="shared" ca="1" si="259"/>
        <v>1</v>
      </c>
      <c r="BG422" s="129" t="b">
        <f t="shared" si="260"/>
        <v>0</v>
      </c>
    </row>
    <row r="423" spans="1:59" ht="24.95" customHeight="1" x14ac:dyDescent="0.2">
      <c r="A423" s="74"/>
      <c r="B423" s="69"/>
      <c r="C423" s="75"/>
      <c r="D423" s="68"/>
      <c r="E423" s="68"/>
      <c r="F423" s="67"/>
      <c r="G423" s="67"/>
      <c r="H423" s="67"/>
      <c r="I423" s="67"/>
      <c r="J423" s="70"/>
      <c r="K423" s="71"/>
      <c r="L423" s="72"/>
      <c r="M423" s="72"/>
      <c r="N423" s="72"/>
      <c r="O423" s="72"/>
      <c r="P423" s="72"/>
      <c r="Q423" s="72"/>
      <c r="R423" s="72"/>
      <c r="S423" s="73"/>
      <c r="U423" s="125" t="str">
        <f>IF(W423,VLOOKUP(MIN(X423:AO423),'Data Validation (hidden)'!$B$2:$C$20,2,FALSE),IF(COUNTA(B423:S423)&gt;0,"'Scheme Name' missing but values entered in other columns",""))</f>
        <v/>
      </c>
      <c r="W423" s="126" t="b">
        <f t="shared" si="224"/>
        <v>0</v>
      </c>
      <c r="X423" s="127">
        <f t="shared" si="225"/>
        <v>1</v>
      </c>
      <c r="Y423" s="127">
        <f t="shared" si="226"/>
        <v>2</v>
      </c>
      <c r="Z423" s="127">
        <f t="shared" si="227"/>
        <v>3</v>
      </c>
      <c r="AA423" s="127">
        <f t="shared" si="228"/>
        <v>4</v>
      </c>
      <c r="AB423" s="127">
        <f t="shared" si="229"/>
        <v>5</v>
      </c>
      <c r="AC423" s="127" t="str">
        <f t="shared" si="230"/>
        <v/>
      </c>
      <c r="AD423" s="127" t="str">
        <f t="shared" si="231"/>
        <v/>
      </c>
      <c r="AE423" s="127" t="str">
        <f t="shared" si="232"/>
        <v/>
      </c>
      <c r="AF423" s="127" t="str">
        <f t="shared" si="233"/>
        <v/>
      </c>
      <c r="AG423" s="127">
        <f t="shared" si="234"/>
        <v>10</v>
      </c>
      <c r="AH423" s="127">
        <f t="shared" si="235"/>
        <v>11</v>
      </c>
      <c r="AI423" s="127">
        <f t="shared" si="236"/>
        <v>12</v>
      </c>
      <c r="AJ423" s="127">
        <f t="shared" si="237"/>
        <v>13</v>
      </c>
      <c r="AK423" s="127">
        <f t="shared" si="238"/>
        <v>14</v>
      </c>
      <c r="AL423" s="127">
        <f t="shared" si="239"/>
        <v>15</v>
      </c>
      <c r="AM423" s="127">
        <f t="shared" si="240"/>
        <v>16</v>
      </c>
      <c r="AN423" s="128" t="str">
        <f t="shared" si="241"/>
        <v/>
      </c>
      <c r="AO423" s="127">
        <f t="shared" ca="1" si="242"/>
        <v>17</v>
      </c>
      <c r="AP423" s="127" t="b">
        <f t="shared" ca="1" si="243"/>
        <v>1</v>
      </c>
      <c r="AQ423" s="127" t="b">
        <f t="shared" ca="1" si="244"/>
        <v>1</v>
      </c>
      <c r="AR423" s="127" t="b">
        <f t="shared" si="245"/>
        <v>0</v>
      </c>
      <c r="AS423" s="127" t="b">
        <f t="shared" si="246"/>
        <v>0</v>
      </c>
      <c r="AT423" s="127" t="b">
        <f t="shared" ca="1" si="247"/>
        <v>1</v>
      </c>
      <c r="AU423" s="127" t="b">
        <f t="shared" ca="1" si="248"/>
        <v>1</v>
      </c>
      <c r="AV423" s="127" t="b">
        <f t="shared" ca="1" si="249"/>
        <v>1</v>
      </c>
      <c r="AW423" s="127" t="b">
        <f t="shared" ca="1" si="250"/>
        <v>1</v>
      </c>
      <c r="AX423" s="127" t="b">
        <f t="shared" ca="1" si="251"/>
        <v>1</v>
      </c>
      <c r="AY423" s="127" t="b">
        <f t="shared" ca="1" si="252"/>
        <v>1</v>
      </c>
      <c r="AZ423" s="127" t="b">
        <f t="shared" ca="1" si="253"/>
        <v>1</v>
      </c>
      <c r="BA423" s="127" t="b">
        <f t="shared" ca="1" si="254"/>
        <v>1</v>
      </c>
      <c r="BB423" s="127" t="b">
        <f t="shared" ca="1" si="255"/>
        <v>1</v>
      </c>
      <c r="BC423" s="127" t="b">
        <f t="shared" ca="1" si="256"/>
        <v>1</v>
      </c>
      <c r="BD423" s="127" t="b">
        <f t="shared" ca="1" si="257"/>
        <v>1</v>
      </c>
      <c r="BE423" s="127" t="b">
        <f t="shared" ca="1" si="258"/>
        <v>1</v>
      </c>
      <c r="BF423" s="127" t="b">
        <f t="shared" ca="1" si="259"/>
        <v>1</v>
      </c>
      <c r="BG423" s="129" t="b">
        <f t="shared" si="260"/>
        <v>0</v>
      </c>
    </row>
    <row r="424" spans="1:59" ht="24.95" customHeight="1" x14ac:dyDescent="0.2">
      <c r="A424" s="74"/>
      <c r="B424" s="69"/>
      <c r="C424" s="75"/>
      <c r="D424" s="68"/>
      <c r="E424" s="68"/>
      <c r="F424" s="67"/>
      <c r="G424" s="67"/>
      <c r="H424" s="67"/>
      <c r="I424" s="67"/>
      <c r="J424" s="70"/>
      <c r="K424" s="71"/>
      <c r="L424" s="72"/>
      <c r="M424" s="72"/>
      <c r="N424" s="72"/>
      <c r="O424" s="72"/>
      <c r="P424" s="72"/>
      <c r="Q424" s="72"/>
      <c r="R424" s="72"/>
      <c r="S424" s="73"/>
      <c r="U424" s="125" t="str">
        <f>IF(W424,VLOOKUP(MIN(X424:AO424),'Data Validation (hidden)'!$B$2:$C$20,2,FALSE),IF(COUNTA(B424:S424)&gt;0,"'Scheme Name' missing but values entered in other columns",""))</f>
        <v/>
      </c>
      <c r="W424" s="126" t="b">
        <f t="shared" si="224"/>
        <v>0</v>
      </c>
      <c r="X424" s="127">
        <f t="shared" si="225"/>
        <v>1</v>
      </c>
      <c r="Y424" s="127">
        <f t="shared" si="226"/>
        <v>2</v>
      </c>
      <c r="Z424" s="127">
        <f t="shared" si="227"/>
        <v>3</v>
      </c>
      <c r="AA424" s="127">
        <f t="shared" si="228"/>
        <v>4</v>
      </c>
      <c r="AB424" s="127">
        <f t="shared" si="229"/>
        <v>5</v>
      </c>
      <c r="AC424" s="127" t="str">
        <f t="shared" si="230"/>
        <v/>
      </c>
      <c r="AD424" s="127" t="str">
        <f t="shared" si="231"/>
        <v/>
      </c>
      <c r="AE424" s="127" t="str">
        <f t="shared" si="232"/>
        <v/>
      </c>
      <c r="AF424" s="127" t="str">
        <f t="shared" si="233"/>
        <v/>
      </c>
      <c r="AG424" s="127">
        <f t="shared" si="234"/>
        <v>10</v>
      </c>
      <c r="AH424" s="127">
        <f t="shared" si="235"/>
        <v>11</v>
      </c>
      <c r="AI424" s="127">
        <f t="shared" si="236"/>
        <v>12</v>
      </c>
      <c r="AJ424" s="127">
        <f t="shared" si="237"/>
        <v>13</v>
      </c>
      <c r="AK424" s="127">
        <f t="shared" si="238"/>
        <v>14</v>
      </c>
      <c r="AL424" s="127">
        <f t="shared" si="239"/>
        <v>15</v>
      </c>
      <c r="AM424" s="127">
        <f t="shared" si="240"/>
        <v>16</v>
      </c>
      <c r="AN424" s="128" t="str">
        <f t="shared" si="241"/>
        <v/>
      </c>
      <c r="AO424" s="127">
        <f t="shared" ca="1" si="242"/>
        <v>17</v>
      </c>
      <c r="AP424" s="127" t="b">
        <f t="shared" ca="1" si="243"/>
        <v>1</v>
      </c>
      <c r="AQ424" s="127" t="b">
        <f t="shared" ca="1" si="244"/>
        <v>1</v>
      </c>
      <c r="AR424" s="127" t="b">
        <f t="shared" si="245"/>
        <v>0</v>
      </c>
      <c r="AS424" s="127" t="b">
        <f t="shared" si="246"/>
        <v>0</v>
      </c>
      <c r="AT424" s="127" t="b">
        <f t="shared" ca="1" si="247"/>
        <v>1</v>
      </c>
      <c r="AU424" s="127" t="b">
        <f t="shared" ca="1" si="248"/>
        <v>1</v>
      </c>
      <c r="AV424" s="127" t="b">
        <f t="shared" ca="1" si="249"/>
        <v>1</v>
      </c>
      <c r="AW424" s="127" t="b">
        <f t="shared" ca="1" si="250"/>
        <v>1</v>
      </c>
      <c r="AX424" s="127" t="b">
        <f t="shared" ca="1" si="251"/>
        <v>1</v>
      </c>
      <c r="AY424" s="127" t="b">
        <f t="shared" ca="1" si="252"/>
        <v>1</v>
      </c>
      <c r="AZ424" s="127" t="b">
        <f t="shared" ca="1" si="253"/>
        <v>1</v>
      </c>
      <c r="BA424" s="127" t="b">
        <f t="shared" ca="1" si="254"/>
        <v>1</v>
      </c>
      <c r="BB424" s="127" t="b">
        <f t="shared" ca="1" si="255"/>
        <v>1</v>
      </c>
      <c r="BC424" s="127" t="b">
        <f t="shared" ca="1" si="256"/>
        <v>1</v>
      </c>
      <c r="BD424" s="127" t="b">
        <f t="shared" ca="1" si="257"/>
        <v>1</v>
      </c>
      <c r="BE424" s="127" t="b">
        <f t="shared" ca="1" si="258"/>
        <v>1</v>
      </c>
      <c r="BF424" s="127" t="b">
        <f t="shared" ca="1" si="259"/>
        <v>1</v>
      </c>
      <c r="BG424" s="129" t="b">
        <f t="shared" si="260"/>
        <v>0</v>
      </c>
    </row>
    <row r="425" spans="1:59" ht="24.95" customHeight="1" x14ac:dyDescent="0.2">
      <c r="A425" s="74"/>
      <c r="B425" s="69"/>
      <c r="C425" s="75"/>
      <c r="D425" s="68"/>
      <c r="E425" s="68"/>
      <c r="F425" s="67"/>
      <c r="G425" s="67"/>
      <c r="H425" s="67"/>
      <c r="I425" s="67"/>
      <c r="J425" s="70"/>
      <c r="K425" s="71"/>
      <c r="L425" s="72"/>
      <c r="M425" s="72"/>
      <c r="N425" s="72"/>
      <c r="O425" s="72"/>
      <c r="P425" s="72"/>
      <c r="Q425" s="72"/>
      <c r="R425" s="72"/>
      <c r="S425" s="73"/>
      <c r="U425" s="125" t="str">
        <f>IF(W425,VLOOKUP(MIN(X425:AO425),'Data Validation (hidden)'!$B$2:$C$20,2,FALSE),IF(COUNTA(B425:S425)&gt;0,"'Scheme Name' missing but values entered in other columns",""))</f>
        <v/>
      </c>
      <c r="W425" s="126" t="b">
        <f t="shared" si="224"/>
        <v>0</v>
      </c>
      <c r="X425" s="127">
        <f t="shared" si="225"/>
        <v>1</v>
      </c>
      <c r="Y425" s="127">
        <f t="shared" si="226"/>
        <v>2</v>
      </c>
      <c r="Z425" s="127">
        <f t="shared" si="227"/>
        <v>3</v>
      </c>
      <c r="AA425" s="127">
        <f t="shared" si="228"/>
        <v>4</v>
      </c>
      <c r="AB425" s="127">
        <f t="shared" si="229"/>
        <v>5</v>
      </c>
      <c r="AC425" s="127" t="str">
        <f t="shared" si="230"/>
        <v/>
      </c>
      <c r="AD425" s="127" t="str">
        <f t="shared" si="231"/>
        <v/>
      </c>
      <c r="AE425" s="127" t="str">
        <f t="shared" si="232"/>
        <v/>
      </c>
      <c r="AF425" s="127" t="str">
        <f t="shared" si="233"/>
        <v/>
      </c>
      <c r="AG425" s="127">
        <f t="shared" si="234"/>
        <v>10</v>
      </c>
      <c r="AH425" s="127">
        <f t="shared" si="235"/>
        <v>11</v>
      </c>
      <c r="AI425" s="127">
        <f t="shared" si="236"/>
        <v>12</v>
      </c>
      <c r="AJ425" s="127">
        <f t="shared" si="237"/>
        <v>13</v>
      </c>
      <c r="AK425" s="127">
        <f t="shared" si="238"/>
        <v>14</v>
      </c>
      <c r="AL425" s="127">
        <f t="shared" si="239"/>
        <v>15</v>
      </c>
      <c r="AM425" s="127">
        <f t="shared" si="240"/>
        <v>16</v>
      </c>
      <c r="AN425" s="128" t="str">
        <f t="shared" si="241"/>
        <v/>
      </c>
      <c r="AO425" s="127">
        <f t="shared" ca="1" si="242"/>
        <v>17</v>
      </c>
      <c r="AP425" s="127" t="b">
        <f t="shared" ca="1" si="243"/>
        <v>1</v>
      </c>
      <c r="AQ425" s="127" t="b">
        <f t="shared" ca="1" si="244"/>
        <v>1</v>
      </c>
      <c r="AR425" s="127" t="b">
        <f t="shared" si="245"/>
        <v>0</v>
      </c>
      <c r="AS425" s="127" t="b">
        <f t="shared" si="246"/>
        <v>0</v>
      </c>
      <c r="AT425" s="127" t="b">
        <f t="shared" ca="1" si="247"/>
        <v>1</v>
      </c>
      <c r="AU425" s="127" t="b">
        <f t="shared" ca="1" si="248"/>
        <v>1</v>
      </c>
      <c r="AV425" s="127" t="b">
        <f t="shared" ca="1" si="249"/>
        <v>1</v>
      </c>
      <c r="AW425" s="127" t="b">
        <f t="shared" ca="1" si="250"/>
        <v>1</v>
      </c>
      <c r="AX425" s="127" t="b">
        <f t="shared" ca="1" si="251"/>
        <v>1</v>
      </c>
      <c r="AY425" s="127" t="b">
        <f t="shared" ca="1" si="252"/>
        <v>1</v>
      </c>
      <c r="AZ425" s="127" t="b">
        <f t="shared" ca="1" si="253"/>
        <v>1</v>
      </c>
      <c r="BA425" s="127" t="b">
        <f t="shared" ca="1" si="254"/>
        <v>1</v>
      </c>
      <c r="BB425" s="127" t="b">
        <f t="shared" ca="1" si="255"/>
        <v>1</v>
      </c>
      <c r="BC425" s="127" t="b">
        <f t="shared" ca="1" si="256"/>
        <v>1</v>
      </c>
      <c r="BD425" s="127" t="b">
        <f t="shared" ca="1" si="257"/>
        <v>1</v>
      </c>
      <c r="BE425" s="127" t="b">
        <f t="shared" ca="1" si="258"/>
        <v>1</v>
      </c>
      <c r="BF425" s="127" t="b">
        <f t="shared" ca="1" si="259"/>
        <v>1</v>
      </c>
      <c r="BG425" s="129" t="b">
        <f t="shared" si="260"/>
        <v>0</v>
      </c>
    </row>
    <row r="426" spans="1:59" ht="24.95" customHeight="1" x14ac:dyDescent="0.2">
      <c r="A426" s="74"/>
      <c r="B426" s="69"/>
      <c r="C426" s="75"/>
      <c r="D426" s="68"/>
      <c r="E426" s="68"/>
      <c r="F426" s="67"/>
      <c r="G426" s="67"/>
      <c r="H426" s="67"/>
      <c r="I426" s="67"/>
      <c r="J426" s="70"/>
      <c r="K426" s="71"/>
      <c r="L426" s="72"/>
      <c r="M426" s="72"/>
      <c r="N426" s="72"/>
      <c r="O426" s="72"/>
      <c r="P426" s="72"/>
      <c r="Q426" s="72"/>
      <c r="R426" s="72"/>
      <c r="S426" s="73"/>
      <c r="U426" s="125" t="str">
        <f>IF(W426,VLOOKUP(MIN(X426:AO426),'Data Validation (hidden)'!$B$2:$C$20,2,FALSE),IF(COUNTA(B426:S426)&gt;0,"'Scheme Name' missing but values entered in other columns",""))</f>
        <v/>
      </c>
      <c r="W426" s="126" t="b">
        <f t="shared" si="224"/>
        <v>0</v>
      </c>
      <c r="X426" s="127">
        <f t="shared" si="225"/>
        <v>1</v>
      </c>
      <c r="Y426" s="127">
        <f t="shared" si="226"/>
        <v>2</v>
      </c>
      <c r="Z426" s="127">
        <f t="shared" si="227"/>
        <v>3</v>
      </c>
      <c r="AA426" s="127">
        <f t="shared" si="228"/>
        <v>4</v>
      </c>
      <c r="AB426" s="127">
        <f t="shared" si="229"/>
        <v>5</v>
      </c>
      <c r="AC426" s="127" t="str">
        <f t="shared" si="230"/>
        <v/>
      </c>
      <c r="AD426" s="127" t="str">
        <f t="shared" si="231"/>
        <v/>
      </c>
      <c r="AE426" s="127" t="str">
        <f t="shared" si="232"/>
        <v/>
      </c>
      <c r="AF426" s="127" t="str">
        <f t="shared" si="233"/>
        <v/>
      </c>
      <c r="AG426" s="127">
        <f t="shared" si="234"/>
        <v>10</v>
      </c>
      <c r="AH426" s="127">
        <f t="shared" si="235"/>
        <v>11</v>
      </c>
      <c r="AI426" s="127">
        <f t="shared" si="236"/>
        <v>12</v>
      </c>
      <c r="AJ426" s="127">
        <f t="shared" si="237"/>
        <v>13</v>
      </c>
      <c r="AK426" s="127">
        <f t="shared" si="238"/>
        <v>14</v>
      </c>
      <c r="AL426" s="127">
        <f t="shared" si="239"/>
        <v>15</v>
      </c>
      <c r="AM426" s="127">
        <f t="shared" si="240"/>
        <v>16</v>
      </c>
      <c r="AN426" s="128" t="str">
        <f t="shared" si="241"/>
        <v/>
      </c>
      <c r="AO426" s="127">
        <f t="shared" ca="1" si="242"/>
        <v>17</v>
      </c>
      <c r="AP426" s="127" t="b">
        <f t="shared" ca="1" si="243"/>
        <v>1</v>
      </c>
      <c r="AQ426" s="127" t="b">
        <f t="shared" ca="1" si="244"/>
        <v>1</v>
      </c>
      <c r="AR426" s="127" t="b">
        <f t="shared" si="245"/>
        <v>0</v>
      </c>
      <c r="AS426" s="127" t="b">
        <f t="shared" si="246"/>
        <v>0</v>
      </c>
      <c r="AT426" s="127" t="b">
        <f t="shared" ca="1" si="247"/>
        <v>1</v>
      </c>
      <c r="AU426" s="127" t="b">
        <f t="shared" ca="1" si="248"/>
        <v>1</v>
      </c>
      <c r="AV426" s="127" t="b">
        <f t="shared" ca="1" si="249"/>
        <v>1</v>
      </c>
      <c r="AW426" s="127" t="b">
        <f t="shared" ca="1" si="250"/>
        <v>1</v>
      </c>
      <c r="AX426" s="127" t="b">
        <f t="shared" ca="1" si="251"/>
        <v>1</v>
      </c>
      <c r="AY426" s="127" t="b">
        <f t="shared" ca="1" si="252"/>
        <v>1</v>
      </c>
      <c r="AZ426" s="127" t="b">
        <f t="shared" ca="1" si="253"/>
        <v>1</v>
      </c>
      <c r="BA426" s="127" t="b">
        <f t="shared" ca="1" si="254"/>
        <v>1</v>
      </c>
      <c r="BB426" s="127" t="b">
        <f t="shared" ca="1" si="255"/>
        <v>1</v>
      </c>
      <c r="BC426" s="127" t="b">
        <f t="shared" ca="1" si="256"/>
        <v>1</v>
      </c>
      <c r="BD426" s="127" t="b">
        <f t="shared" ca="1" si="257"/>
        <v>1</v>
      </c>
      <c r="BE426" s="127" t="b">
        <f t="shared" ca="1" si="258"/>
        <v>1</v>
      </c>
      <c r="BF426" s="127" t="b">
        <f t="shared" ca="1" si="259"/>
        <v>1</v>
      </c>
      <c r="BG426" s="129" t="b">
        <f t="shared" si="260"/>
        <v>0</v>
      </c>
    </row>
    <row r="427" spans="1:59" ht="24.95" customHeight="1" x14ac:dyDescent="0.2">
      <c r="A427" s="74"/>
      <c r="B427" s="69"/>
      <c r="C427" s="75"/>
      <c r="D427" s="68"/>
      <c r="E427" s="68"/>
      <c r="F427" s="67"/>
      <c r="G427" s="67"/>
      <c r="H427" s="67"/>
      <c r="I427" s="67"/>
      <c r="J427" s="70"/>
      <c r="K427" s="71"/>
      <c r="L427" s="72"/>
      <c r="M427" s="72"/>
      <c r="N427" s="72"/>
      <c r="O427" s="72"/>
      <c r="P427" s="72"/>
      <c r="Q427" s="72"/>
      <c r="R427" s="72"/>
      <c r="S427" s="73"/>
      <c r="U427" s="125" t="str">
        <f>IF(W427,VLOOKUP(MIN(X427:AO427),'Data Validation (hidden)'!$B$2:$C$20,2,FALSE),IF(COUNTA(B427:S427)&gt;0,"'Scheme Name' missing but values entered in other columns",""))</f>
        <v/>
      </c>
      <c r="W427" s="126" t="b">
        <f t="shared" si="224"/>
        <v>0</v>
      </c>
      <c r="X427" s="127">
        <f t="shared" si="225"/>
        <v>1</v>
      </c>
      <c r="Y427" s="127">
        <f t="shared" si="226"/>
        <v>2</v>
      </c>
      <c r="Z427" s="127">
        <f t="shared" si="227"/>
        <v>3</v>
      </c>
      <c r="AA427" s="127">
        <f t="shared" si="228"/>
        <v>4</v>
      </c>
      <c r="AB427" s="127">
        <f t="shared" si="229"/>
        <v>5</v>
      </c>
      <c r="AC427" s="127" t="str">
        <f t="shared" si="230"/>
        <v/>
      </c>
      <c r="AD427" s="127" t="str">
        <f t="shared" si="231"/>
        <v/>
      </c>
      <c r="AE427" s="127" t="str">
        <f t="shared" si="232"/>
        <v/>
      </c>
      <c r="AF427" s="127" t="str">
        <f t="shared" si="233"/>
        <v/>
      </c>
      <c r="AG427" s="127">
        <f t="shared" si="234"/>
        <v>10</v>
      </c>
      <c r="AH427" s="127">
        <f t="shared" si="235"/>
        <v>11</v>
      </c>
      <c r="AI427" s="127">
        <f t="shared" si="236"/>
        <v>12</v>
      </c>
      <c r="AJ427" s="127">
        <f t="shared" si="237"/>
        <v>13</v>
      </c>
      <c r="AK427" s="127">
        <f t="shared" si="238"/>
        <v>14</v>
      </c>
      <c r="AL427" s="127">
        <f t="shared" si="239"/>
        <v>15</v>
      </c>
      <c r="AM427" s="127">
        <f t="shared" si="240"/>
        <v>16</v>
      </c>
      <c r="AN427" s="128" t="str">
        <f t="shared" si="241"/>
        <v/>
      </c>
      <c r="AO427" s="127">
        <f t="shared" ca="1" si="242"/>
        <v>17</v>
      </c>
      <c r="AP427" s="127" t="b">
        <f t="shared" ca="1" si="243"/>
        <v>1</v>
      </c>
      <c r="AQ427" s="127" t="b">
        <f t="shared" ca="1" si="244"/>
        <v>1</v>
      </c>
      <c r="AR427" s="127" t="b">
        <f t="shared" si="245"/>
        <v>0</v>
      </c>
      <c r="AS427" s="127" t="b">
        <f t="shared" si="246"/>
        <v>0</v>
      </c>
      <c r="AT427" s="127" t="b">
        <f t="shared" ca="1" si="247"/>
        <v>1</v>
      </c>
      <c r="AU427" s="127" t="b">
        <f t="shared" ca="1" si="248"/>
        <v>1</v>
      </c>
      <c r="AV427" s="127" t="b">
        <f t="shared" ca="1" si="249"/>
        <v>1</v>
      </c>
      <c r="AW427" s="127" t="b">
        <f t="shared" ca="1" si="250"/>
        <v>1</v>
      </c>
      <c r="AX427" s="127" t="b">
        <f t="shared" ca="1" si="251"/>
        <v>1</v>
      </c>
      <c r="AY427" s="127" t="b">
        <f t="shared" ca="1" si="252"/>
        <v>1</v>
      </c>
      <c r="AZ427" s="127" t="b">
        <f t="shared" ca="1" si="253"/>
        <v>1</v>
      </c>
      <c r="BA427" s="127" t="b">
        <f t="shared" ca="1" si="254"/>
        <v>1</v>
      </c>
      <c r="BB427" s="127" t="b">
        <f t="shared" ca="1" si="255"/>
        <v>1</v>
      </c>
      <c r="BC427" s="127" t="b">
        <f t="shared" ca="1" si="256"/>
        <v>1</v>
      </c>
      <c r="BD427" s="127" t="b">
        <f t="shared" ca="1" si="257"/>
        <v>1</v>
      </c>
      <c r="BE427" s="127" t="b">
        <f t="shared" ca="1" si="258"/>
        <v>1</v>
      </c>
      <c r="BF427" s="127" t="b">
        <f t="shared" ca="1" si="259"/>
        <v>1</v>
      </c>
      <c r="BG427" s="129" t="b">
        <f t="shared" si="260"/>
        <v>0</v>
      </c>
    </row>
    <row r="428" spans="1:59" ht="24.95" customHeight="1" x14ac:dyDescent="0.2">
      <c r="A428" s="74"/>
      <c r="B428" s="69"/>
      <c r="C428" s="75"/>
      <c r="D428" s="68"/>
      <c r="E428" s="68"/>
      <c r="F428" s="67"/>
      <c r="G428" s="67"/>
      <c r="H428" s="67"/>
      <c r="I428" s="67"/>
      <c r="J428" s="70"/>
      <c r="K428" s="71"/>
      <c r="L428" s="72"/>
      <c r="M428" s="72"/>
      <c r="N428" s="72"/>
      <c r="O428" s="72"/>
      <c r="P428" s="72"/>
      <c r="Q428" s="72"/>
      <c r="R428" s="72"/>
      <c r="S428" s="73"/>
      <c r="U428" s="125" t="str">
        <f>IF(W428,VLOOKUP(MIN(X428:AO428),'Data Validation (hidden)'!$B$2:$C$20,2,FALSE),IF(COUNTA(B428:S428)&gt;0,"'Scheme Name' missing but values entered in other columns",""))</f>
        <v/>
      </c>
      <c r="W428" s="126" t="b">
        <f t="shared" si="224"/>
        <v>0</v>
      </c>
      <c r="X428" s="127">
        <f t="shared" si="225"/>
        <v>1</v>
      </c>
      <c r="Y428" s="127">
        <f t="shared" si="226"/>
        <v>2</v>
      </c>
      <c r="Z428" s="127">
        <f t="shared" si="227"/>
        <v>3</v>
      </c>
      <c r="AA428" s="127">
        <f t="shared" si="228"/>
        <v>4</v>
      </c>
      <c r="AB428" s="127">
        <f t="shared" si="229"/>
        <v>5</v>
      </c>
      <c r="AC428" s="127" t="str">
        <f t="shared" si="230"/>
        <v/>
      </c>
      <c r="AD428" s="127" t="str">
        <f t="shared" si="231"/>
        <v/>
      </c>
      <c r="AE428" s="127" t="str">
        <f t="shared" si="232"/>
        <v/>
      </c>
      <c r="AF428" s="127" t="str">
        <f t="shared" si="233"/>
        <v/>
      </c>
      <c r="AG428" s="127">
        <f t="shared" si="234"/>
        <v>10</v>
      </c>
      <c r="AH428" s="127">
        <f t="shared" si="235"/>
        <v>11</v>
      </c>
      <c r="AI428" s="127">
        <f t="shared" si="236"/>
        <v>12</v>
      </c>
      <c r="AJ428" s="127">
        <f t="shared" si="237"/>
        <v>13</v>
      </c>
      <c r="AK428" s="127">
        <f t="shared" si="238"/>
        <v>14</v>
      </c>
      <c r="AL428" s="127">
        <f t="shared" si="239"/>
        <v>15</v>
      </c>
      <c r="AM428" s="127">
        <f t="shared" si="240"/>
        <v>16</v>
      </c>
      <c r="AN428" s="128" t="str">
        <f t="shared" si="241"/>
        <v/>
      </c>
      <c r="AO428" s="127">
        <f t="shared" ca="1" si="242"/>
        <v>17</v>
      </c>
      <c r="AP428" s="127" t="b">
        <f t="shared" ca="1" si="243"/>
        <v>1</v>
      </c>
      <c r="AQ428" s="127" t="b">
        <f t="shared" ca="1" si="244"/>
        <v>1</v>
      </c>
      <c r="AR428" s="127" t="b">
        <f t="shared" si="245"/>
        <v>0</v>
      </c>
      <c r="AS428" s="127" t="b">
        <f t="shared" si="246"/>
        <v>0</v>
      </c>
      <c r="AT428" s="127" t="b">
        <f t="shared" ca="1" si="247"/>
        <v>1</v>
      </c>
      <c r="AU428" s="127" t="b">
        <f t="shared" ca="1" si="248"/>
        <v>1</v>
      </c>
      <c r="AV428" s="127" t="b">
        <f t="shared" ca="1" si="249"/>
        <v>1</v>
      </c>
      <c r="AW428" s="127" t="b">
        <f t="shared" ca="1" si="250"/>
        <v>1</v>
      </c>
      <c r="AX428" s="127" t="b">
        <f t="shared" ca="1" si="251"/>
        <v>1</v>
      </c>
      <c r="AY428" s="127" t="b">
        <f t="shared" ca="1" si="252"/>
        <v>1</v>
      </c>
      <c r="AZ428" s="127" t="b">
        <f t="shared" ca="1" si="253"/>
        <v>1</v>
      </c>
      <c r="BA428" s="127" t="b">
        <f t="shared" ca="1" si="254"/>
        <v>1</v>
      </c>
      <c r="BB428" s="127" t="b">
        <f t="shared" ca="1" si="255"/>
        <v>1</v>
      </c>
      <c r="BC428" s="127" t="b">
        <f t="shared" ca="1" si="256"/>
        <v>1</v>
      </c>
      <c r="BD428" s="127" t="b">
        <f t="shared" ca="1" si="257"/>
        <v>1</v>
      </c>
      <c r="BE428" s="127" t="b">
        <f t="shared" ca="1" si="258"/>
        <v>1</v>
      </c>
      <c r="BF428" s="127" t="b">
        <f t="shared" ca="1" si="259"/>
        <v>1</v>
      </c>
      <c r="BG428" s="129" t="b">
        <f t="shared" si="260"/>
        <v>0</v>
      </c>
    </row>
    <row r="429" spans="1:59" ht="24.95" customHeight="1" x14ac:dyDescent="0.2">
      <c r="A429" s="74"/>
      <c r="B429" s="69"/>
      <c r="C429" s="75"/>
      <c r="D429" s="68"/>
      <c r="E429" s="68"/>
      <c r="F429" s="67"/>
      <c r="G429" s="67"/>
      <c r="H429" s="67"/>
      <c r="I429" s="67"/>
      <c r="J429" s="70"/>
      <c r="K429" s="71"/>
      <c r="L429" s="72"/>
      <c r="M429" s="72"/>
      <c r="N429" s="72"/>
      <c r="O429" s="72"/>
      <c r="P429" s="72"/>
      <c r="Q429" s="72"/>
      <c r="R429" s="72"/>
      <c r="S429" s="73"/>
      <c r="U429" s="125" t="str">
        <f>IF(W429,VLOOKUP(MIN(X429:AO429),'Data Validation (hidden)'!$B$2:$C$20,2,FALSE),IF(COUNTA(B429:S429)&gt;0,"'Scheme Name' missing but values entered in other columns",""))</f>
        <v/>
      </c>
      <c r="W429" s="126" t="b">
        <f t="shared" si="224"/>
        <v>0</v>
      </c>
      <c r="X429" s="127">
        <f t="shared" si="225"/>
        <v>1</v>
      </c>
      <c r="Y429" s="127">
        <f t="shared" si="226"/>
        <v>2</v>
      </c>
      <c r="Z429" s="127">
        <f t="shared" si="227"/>
        <v>3</v>
      </c>
      <c r="AA429" s="127">
        <f t="shared" si="228"/>
        <v>4</v>
      </c>
      <c r="AB429" s="127">
        <f t="shared" si="229"/>
        <v>5</v>
      </c>
      <c r="AC429" s="127" t="str">
        <f t="shared" si="230"/>
        <v/>
      </c>
      <c r="AD429" s="127" t="str">
        <f t="shared" si="231"/>
        <v/>
      </c>
      <c r="AE429" s="127" t="str">
        <f t="shared" si="232"/>
        <v/>
      </c>
      <c r="AF429" s="127" t="str">
        <f t="shared" si="233"/>
        <v/>
      </c>
      <c r="AG429" s="127">
        <f t="shared" si="234"/>
        <v>10</v>
      </c>
      <c r="AH429" s="127">
        <f t="shared" si="235"/>
        <v>11</v>
      </c>
      <c r="AI429" s="127">
        <f t="shared" si="236"/>
        <v>12</v>
      </c>
      <c r="AJ429" s="127">
        <f t="shared" si="237"/>
        <v>13</v>
      </c>
      <c r="AK429" s="127">
        <f t="shared" si="238"/>
        <v>14</v>
      </c>
      <c r="AL429" s="127">
        <f t="shared" si="239"/>
        <v>15</v>
      </c>
      <c r="AM429" s="127">
        <f t="shared" si="240"/>
        <v>16</v>
      </c>
      <c r="AN429" s="128" t="str">
        <f t="shared" si="241"/>
        <v/>
      </c>
      <c r="AO429" s="127">
        <f t="shared" ca="1" si="242"/>
        <v>17</v>
      </c>
      <c r="AP429" s="127" t="b">
        <f t="shared" ca="1" si="243"/>
        <v>1</v>
      </c>
      <c r="AQ429" s="127" t="b">
        <f t="shared" ca="1" si="244"/>
        <v>1</v>
      </c>
      <c r="AR429" s="127" t="b">
        <f t="shared" si="245"/>
        <v>0</v>
      </c>
      <c r="AS429" s="127" t="b">
        <f t="shared" si="246"/>
        <v>0</v>
      </c>
      <c r="AT429" s="127" t="b">
        <f t="shared" ca="1" si="247"/>
        <v>1</v>
      </c>
      <c r="AU429" s="127" t="b">
        <f t="shared" ca="1" si="248"/>
        <v>1</v>
      </c>
      <c r="AV429" s="127" t="b">
        <f t="shared" ca="1" si="249"/>
        <v>1</v>
      </c>
      <c r="AW429" s="127" t="b">
        <f t="shared" ca="1" si="250"/>
        <v>1</v>
      </c>
      <c r="AX429" s="127" t="b">
        <f t="shared" ca="1" si="251"/>
        <v>1</v>
      </c>
      <c r="AY429" s="127" t="b">
        <f t="shared" ca="1" si="252"/>
        <v>1</v>
      </c>
      <c r="AZ429" s="127" t="b">
        <f t="shared" ca="1" si="253"/>
        <v>1</v>
      </c>
      <c r="BA429" s="127" t="b">
        <f t="shared" ca="1" si="254"/>
        <v>1</v>
      </c>
      <c r="BB429" s="127" t="b">
        <f t="shared" ca="1" si="255"/>
        <v>1</v>
      </c>
      <c r="BC429" s="127" t="b">
        <f t="shared" ca="1" si="256"/>
        <v>1</v>
      </c>
      <c r="BD429" s="127" t="b">
        <f t="shared" ca="1" si="257"/>
        <v>1</v>
      </c>
      <c r="BE429" s="127" t="b">
        <f t="shared" ca="1" si="258"/>
        <v>1</v>
      </c>
      <c r="BF429" s="127" t="b">
        <f t="shared" ca="1" si="259"/>
        <v>1</v>
      </c>
      <c r="BG429" s="129" t="b">
        <f t="shared" si="260"/>
        <v>0</v>
      </c>
    </row>
    <row r="430" spans="1:59" ht="24.95" customHeight="1" x14ac:dyDescent="0.2">
      <c r="A430" s="74"/>
      <c r="B430" s="69"/>
      <c r="C430" s="75"/>
      <c r="D430" s="68"/>
      <c r="E430" s="68"/>
      <c r="F430" s="67"/>
      <c r="G430" s="67"/>
      <c r="H430" s="67"/>
      <c r="I430" s="67"/>
      <c r="J430" s="70"/>
      <c r="K430" s="71"/>
      <c r="L430" s="72"/>
      <c r="M430" s="72"/>
      <c r="N430" s="72"/>
      <c r="O430" s="72"/>
      <c r="P430" s="72"/>
      <c r="Q430" s="72"/>
      <c r="R430" s="72"/>
      <c r="S430" s="73"/>
      <c r="U430" s="125" t="str">
        <f>IF(W430,VLOOKUP(MIN(X430:AO430),'Data Validation (hidden)'!$B$2:$C$20,2,FALSE),IF(COUNTA(B430:S430)&gt;0,"'Scheme Name' missing but values entered in other columns",""))</f>
        <v/>
      </c>
      <c r="W430" s="126" t="b">
        <f t="shared" si="224"/>
        <v>0</v>
      </c>
      <c r="X430" s="127">
        <f t="shared" si="225"/>
        <v>1</v>
      </c>
      <c r="Y430" s="127">
        <f t="shared" si="226"/>
        <v>2</v>
      </c>
      <c r="Z430" s="127">
        <f t="shared" si="227"/>
        <v>3</v>
      </c>
      <c r="AA430" s="127">
        <f t="shared" si="228"/>
        <v>4</v>
      </c>
      <c r="AB430" s="127">
        <f t="shared" si="229"/>
        <v>5</v>
      </c>
      <c r="AC430" s="127" t="str">
        <f t="shared" si="230"/>
        <v/>
      </c>
      <c r="AD430" s="127" t="str">
        <f t="shared" si="231"/>
        <v/>
      </c>
      <c r="AE430" s="127" t="str">
        <f t="shared" si="232"/>
        <v/>
      </c>
      <c r="AF430" s="127" t="str">
        <f t="shared" si="233"/>
        <v/>
      </c>
      <c r="AG430" s="127">
        <f t="shared" si="234"/>
        <v>10</v>
      </c>
      <c r="AH430" s="127">
        <f t="shared" si="235"/>
        <v>11</v>
      </c>
      <c r="AI430" s="127">
        <f t="shared" si="236"/>
        <v>12</v>
      </c>
      <c r="AJ430" s="127">
        <f t="shared" si="237"/>
        <v>13</v>
      </c>
      <c r="AK430" s="127">
        <f t="shared" si="238"/>
        <v>14</v>
      </c>
      <c r="AL430" s="127">
        <f t="shared" si="239"/>
        <v>15</v>
      </c>
      <c r="AM430" s="127">
        <f t="shared" si="240"/>
        <v>16</v>
      </c>
      <c r="AN430" s="128" t="str">
        <f t="shared" si="241"/>
        <v/>
      </c>
      <c r="AO430" s="127">
        <f t="shared" ca="1" si="242"/>
        <v>17</v>
      </c>
      <c r="AP430" s="127" t="b">
        <f t="shared" ca="1" si="243"/>
        <v>1</v>
      </c>
      <c r="AQ430" s="127" t="b">
        <f t="shared" ca="1" si="244"/>
        <v>1</v>
      </c>
      <c r="AR430" s="127" t="b">
        <f t="shared" si="245"/>
        <v>0</v>
      </c>
      <c r="AS430" s="127" t="b">
        <f t="shared" si="246"/>
        <v>0</v>
      </c>
      <c r="AT430" s="127" t="b">
        <f t="shared" ca="1" si="247"/>
        <v>1</v>
      </c>
      <c r="AU430" s="127" t="b">
        <f t="shared" ca="1" si="248"/>
        <v>1</v>
      </c>
      <c r="AV430" s="127" t="b">
        <f t="shared" ca="1" si="249"/>
        <v>1</v>
      </c>
      <c r="AW430" s="127" t="b">
        <f t="shared" ca="1" si="250"/>
        <v>1</v>
      </c>
      <c r="AX430" s="127" t="b">
        <f t="shared" ca="1" si="251"/>
        <v>1</v>
      </c>
      <c r="AY430" s="127" t="b">
        <f t="shared" ca="1" si="252"/>
        <v>1</v>
      </c>
      <c r="AZ430" s="127" t="b">
        <f t="shared" ca="1" si="253"/>
        <v>1</v>
      </c>
      <c r="BA430" s="127" t="b">
        <f t="shared" ca="1" si="254"/>
        <v>1</v>
      </c>
      <c r="BB430" s="127" t="b">
        <f t="shared" ca="1" si="255"/>
        <v>1</v>
      </c>
      <c r="BC430" s="127" t="b">
        <f t="shared" ca="1" si="256"/>
        <v>1</v>
      </c>
      <c r="BD430" s="127" t="b">
        <f t="shared" ca="1" si="257"/>
        <v>1</v>
      </c>
      <c r="BE430" s="127" t="b">
        <f t="shared" ca="1" si="258"/>
        <v>1</v>
      </c>
      <c r="BF430" s="127" t="b">
        <f t="shared" ca="1" si="259"/>
        <v>1</v>
      </c>
      <c r="BG430" s="129" t="b">
        <f t="shared" si="260"/>
        <v>0</v>
      </c>
    </row>
    <row r="431" spans="1:59" ht="24.95" customHeight="1" x14ac:dyDescent="0.2">
      <c r="A431" s="74"/>
      <c r="B431" s="69"/>
      <c r="C431" s="75"/>
      <c r="D431" s="68"/>
      <c r="E431" s="68"/>
      <c r="F431" s="67"/>
      <c r="G431" s="67"/>
      <c r="H431" s="67"/>
      <c r="I431" s="67"/>
      <c r="J431" s="70"/>
      <c r="K431" s="71"/>
      <c r="L431" s="72"/>
      <c r="M431" s="72"/>
      <c r="N431" s="72"/>
      <c r="O431" s="72"/>
      <c r="P431" s="72"/>
      <c r="Q431" s="72"/>
      <c r="R431" s="72"/>
      <c r="S431" s="73"/>
      <c r="U431" s="125" t="str">
        <f>IF(W431,VLOOKUP(MIN(X431:AO431),'Data Validation (hidden)'!$B$2:$C$20,2,FALSE),IF(COUNTA(B431:S431)&gt;0,"'Scheme Name' missing but values entered in other columns",""))</f>
        <v/>
      </c>
      <c r="W431" s="126" t="b">
        <f t="shared" si="224"/>
        <v>0</v>
      </c>
      <c r="X431" s="127">
        <f t="shared" si="225"/>
        <v>1</v>
      </c>
      <c r="Y431" s="127">
        <f t="shared" si="226"/>
        <v>2</v>
      </c>
      <c r="Z431" s="127">
        <f t="shared" si="227"/>
        <v>3</v>
      </c>
      <c r="AA431" s="127">
        <f t="shared" si="228"/>
        <v>4</v>
      </c>
      <c r="AB431" s="127">
        <f t="shared" si="229"/>
        <v>5</v>
      </c>
      <c r="AC431" s="127" t="str">
        <f t="shared" si="230"/>
        <v/>
      </c>
      <c r="AD431" s="127" t="str">
        <f t="shared" si="231"/>
        <v/>
      </c>
      <c r="AE431" s="127" t="str">
        <f t="shared" si="232"/>
        <v/>
      </c>
      <c r="AF431" s="127" t="str">
        <f t="shared" si="233"/>
        <v/>
      </c>
      <c r="AG431" s="127">
        <f t="shared" si="234"/>
        <v>10</v>
      </c>
      <c r="AH431" s="127">
        <f t="shared" si="235"/>
        <v>11</v>
      </c>
      <c r="AI431" s="127">
        <f t="shared" si="236"/>
        <v>12</v>
      </c>
      <c r="AJ431" s="127">
        <f t="shared" si="237"/>
        <v>13</v>
      </c>
      <c r="AK431" s="127">
        <f t="shared" si="238"/>
        <v>14</v>
      </c>
      <c r="AL431" s="127">
        <f t="shared" si="239"/>
        <v>15</v>
      </c>
      <c r="AM431" s="127">
        <f t="shared" si="240"/>
        <v>16</v>
      </c>
      <c r="AN431" s="128" t="str">
        <f t="shared" si="241"/>
        <v/>
      </c>
      <c r="AO431" s="127">
        <f t="shared" ca="1" si="242"/>
        <v>17</v>
      </c>
      <c r="AP431" s="127" t="b">
        <f t="shared" ca="1" si="243"/>
        <v>1</v>
      </c>
      <c r="AQ431" s="127" t="b">
        <f t="shared" ca="1" si="244"/>
        <v>1</v>
      </c>
      <c r="AR431" s="127" t="b">
        <f t="shared" si="245"/>
        <v>0</v>
      </c>
      <c r="AS431" s="127" t="b">
        <f t="shared" si="246"/>
        <v>0</v>
      </c>
      <c r="AT431" s="127" t="b">
        <f t="shared" ca="1" si="247"/>
        <v>1</v>
      </c>
      <c r="AU431" s="127" t="b">
        <f t="shared" ca="1" si="248"/>
        <v>1</v>
      </c>
      <c r="AV431" s="127" t="b">
        <f t="shared" ca="1" si="249"/>
        <v>1</v>
      </c>
      <c r="AW431" s="127" t="b">
        <f t="shared" ca="1" si="250"/>
        <v>1</v>
      </c>
      <c r="AX431" s="127" t="b">
        <f t="shared" ca="1" si="251"/>
        <v>1</v>
      </c>
      <c r="AY431" s="127" t="b">
        <f t="shared" ca="1" si="252"/>
        <v>1</v>
      </c>
      <c r="AZ431" s="127" t="b">
        <f t="shared" ca="1" si="253"/>
        <v>1</v>
      </c>
      <c r="BA431" s="127" t="b">
        <f t="shared" ca="1" si="254"/>
        <v>1</v>
      </c>
      <c r="BB431" s="127" t="b">
        <f t="shared" ca="1" si="255"/>
        <v>1</v>
      </c>
      <c r="BC431" s="127" t="b">
        <f t="shared" ca="1" si="256"/>
        <v>1</v>
      </c>
      <c r="BD431" s="127" t="b">
        <f t="shared" ca="1" si="257"/>
        <v>1</v>
      </c>
      <c r="BE431" s="127" t="b">
        <f t="shared" ca="1" si="258"/>
        <v>1</v>
      </c>
      <c r="BF431" s="127" t="b">
        <f t="shared" ca="1" si="259"/>
        <v>1</v>
      </c>
      <c r="BG431" s="129" t="b">
        <f t="shared" si="260"/>
        <v>0</v>
      </c>
    </row>
    <row r="432" spans="1:59" ht="24.95" customHeight="1" x14ac:dyDescent="0.2">
      <c r="A432" s="74"/>
      <c r="B432" s="69"/>
      <c r="C432" s="75"/>
      <c r="D432" s="68"/>
      <c r="E432" s="68"/>
      <c r="F432" s="67"/>
      <c r="G432" s="67"/>
      <c r="H432" s="67"/>
      <c r="I432" s="67"/>
      <c r="J432" s="70"/>
      <c r="K432" s="71"/>
      <c r="L432" s="72"/>
      <c r="M432" s="72"/>
      <c r="N432" s="72"/>
      <c r="O432" s="72"/>
      <c r="P432" s="72"/>
      <c r="Q432" s="72"/>
      <c r="R432" s="72"/>
      <c r="S432" s="73"/>
      <c r="U432" s="125" t="str">
        <f>IF(W432,VLOOKUP(MIN(X432:AO432),'Data Validation (hidden)'!$B$2:$C$20,2,FALSE),IF(COUNTA(B432:S432)&gt;0,"'Scheme Name' missing but values entered in other columns",""))</f>
        <v/>
      </c>
      <c r="W432" s="126" t="b">
        <f t="shared" si="224"/>
        <v>0</v>
      </c>
      <c r="X432" s="127">
        <f t="shared" si="225"/>
        <v>1</v>
      </c>
      <c r="Y432" s="127">
        <f t="shared" si="226"/>
        <v>2</v>
      </c>
      <c r="Z432" s="127">
        <f t="shared" si="227"/>
        <v>3</v>
      </c>
      <c r="AA432" s="127">
        <f t="shared" si="228"/>
        <v>4</v>
      </c>
      <c r="AB432" s="127">
        <f t="shared" si="229"/>
        <v>5</v>
      </c>
      <c r="AC432" s="127" t="str">
        <f t="shared" si="230"/>
        <v/>
      </c>
      <c r="AD432" s="127" t="str">
        <f t="shared" si="231"/>
        <v/>
      </c>
      <c r="AE432" s="127" t="str">
        <f t="shared" si="232"/>
        <v/>
      </c>
      <c r="AF432" s="127" t="str">
        <f t="shared" si="233"/>
        <v/>
      </c>
      <c r="AG432" s="127">
        <f t="shared" si="234"/>
        <v>10</v>
      </c>
      <c r="AH432" s="127">
        <f t="shared" si="235"/>
        <v>11</v>
      </c>
      <c r="AI432" s="127">
        <f t="shared" si="236"/>
        <v>12</v>
      </c>
      <c r="AJ432" s="127">
        <f t="shared" si="237"/>
        <v>13</v>
      </c>
      <c r="AK432" s="127">
        <f t="shared" si="238"/>
        <v>14</v>
      </c>
      <c r="AL432" s="127">
        <f t="shared" si="239"/>
        <v>15</v>
      </c>
      <c r="AM432" s="127">
        <f t="shared" si="240"/>
        <v>16</v>
      </c>
      <c r="AN432" s="128" t="str">
        <f t="shared" si="241"/>
        <v/>
      </c>
      <c r="AO432" s="127">
        <f t="shared" ca="1" si="242"/>
        <v>17</v>
      </c>
      <c r="AP432" s="127" t="b">
        <f t="shared" ca="1" si="243"/>
        <v>1</v>
      </c>
      <c r="AQ432" s="127" t="b">
        <f t="shared" ca="1" si="244"/>
        <v>1</v>
      </c>
      <c r="AR432" s="127" t="b">
        <f t="shared" si="245"/>
        <v>0</v>
      </c>
      <c r="AS432" s="127" t="b">
        <f t="shared" si="246"/>
        <v>0</v>
      </c>
      <c r="AT432" s="127" t="b">
        <f t="shared" ca="1" si="247"/>
        <v>1</v>
      </c>
      <c r="AU432" s="127" t="b">
        <f t="shared" ca="1" si="248"/>
        <v>1</v>
      </c>
      <c r="AV432" s="127" t="b">
        <f t="shared" ca="1" si="249"/>
        <v>1</v>
      </c>
      <c r="AW432" s="127" t="b">
        <f t="shared" ca="1" si="250"/>
        <v>1</v>
      </c>
      <c r="AX432" s="127" t="b">
        <f t="shared" ca="1" si="251"/>
        <v>1</v>
      </c>
      <c r="AY432" s="127" t="b">
        <f t="shared" ca="1" si="252"/>
        <v>1</v>
      </c>
      <c r="AZ432" s="127" t="b">
        <f t="shared" ca="1" si="253"/>
        <v>1</v>
      </c>
      <c r="BA432" s="127" t="b">
        <f t="shared" ca="1" si="254"/>
        <v>1</v>
      </c>
      <c r="BB432" s="127" t="b">
        <f t="shared" ca="1" si="255"/>
        <v>1</v>
      </c>
      <c r="BC432" s="127" t="b">
        <f t="shared" ca="1" si="256"/>
        <v>1</v>
      </c>
      <c r="BD432" s="127" t="b">
        <f t="shared" ca="1" si="257"/>
        <v>1</v>
      </c>
      <c r="BE432" s="127" t="b">
        <f t="shared" ca="1" si="258"/>
        <v>1</v>
      </c>
      <c r="BF432" s="127" t="b">
        <f t="shared" ca="1" si="259"/>
        <v>1</v>
      </c>
      <c r="BG432" s="129" t="b">
        <f t="shared" si="260"/>
        <v>0</v>
      </c>
    </row>
    <row r="433" spans="1:59" ht="24.95" customHeight="1" x14ac:dyDescent="0.2">
      <c r="A433" s="74"/>
      <c r="B433" s="69"/>
      <c r="C433" s="75"/>
      <c r="D433" s="68"/>
      <c r="E433" s="68"/>
      <c r="F433" s="67"/>
      <c r="G433" s="67"/>
      <c r="H433" s="67"/>
      <c r="I433" s="67"/>
      <c r="J433" s="70"/>
      <c r="K433" s="71"/>
      <c r="L433" s="72"/>
      <c r="M433" s="72"/>
      <c r="N433" s="72"/>
      <c r="O433" s="72"/>
      <c r="P433" s="72"/>
      <c r="Q433" s="72"/>
      <c r="R433" s="72"/>
      <c r="S433" s="73"/>
      <c r="U433" s="125" t="str">
        <f>IF(W433,VLOOKUP(MIN(X433:AO433),'Data Validation (hidden)'!$B$2:$C$20,2,FALSE),IF(COUNTA(B433:S433)&gt;0,"'Scheme Name' missing but values entered in other columns",""))</f>
        <v/>
      </c>
      <c r="W433" s="126" t="b">
        <f t="shared" si="224"/>
        <v>0</v>
      </c>
      <c r="X433" s="127">
        <f t="shared" si="225"/>
        <v>1</v>
      </c>
      <c r="Y433" s="127">
        <f t="shared" si="226"/>
        <v>2</v>
      </c>
      <c r="Z433" s="127">
        <f t="shared" si="227"/>
        <v>3</v>
      </c>
      <c r="AA433" s="127">
        <f t="shared" si="228"/>
        <v>4</v>
      </c>
      <c r="AB433" s="127">
        <f t="shared" si="229"/>
        <v>5</v>
      </c>
      <c r="AC433" s="127" t="str">
        <f t="shared" si="230"/>
        <v/>
      </c>
      <c r="AD433" s="127" t="str">
        <f t="shared" si="231"/>
        <v/>
      </c>
      <c r="AE433" s="127" t="str">
        <f t="shared" si="232"/>
        <v/>
      </c>
      <c r="AF433" s="127" t="str">
        <f t="shared" si="233"/>
        <v/>
      </c>
      <c r="AG433" s="127">
        <f t="shared" si="234"/>
        <v>10</v>
      </c>
      <c r="AH433" s="127">
        <f t="shared" si="235"/>
        <v>11</v>
      </c>
      <c r="AI433" s="127">
        <f t="shared" si="236"/>
        <v>12</v>
      </c>
      <c r="AJ433" s="127">
        <f t="shared" si="237"/>
        <v>13</v>
      </c>
      <c r="AK433" s="127">
        <f t="shared" si="238"/>
        <v>14</v>
      </c>
      <c r="AL433" s="127">
        <f t="shared" si="239"/>
        <v>15</v>
      </c>
      <c r="AM433" s="127">
        <f t="shared" si="240"/>
        <v>16</v>
      </c>
      <c r="AN433" s="128" t="str">
        <f t="shared" si="241"/>
        <v/>
      </c>
      <c r="AO433" s="127">
        <f t="shared" ca="1" si="242"/>
        <v>17</v>
      </c>
      <c r="AP433" s="127" t="b">
        <f t="shared" ca="1" si="243"/>
        <v>1</v>
      </c>
      <c r="AQ433" s="127" t="b">
        <f t="shared" ca="1" si="244"/>
        <v>1</v>
      </c>
      <c r="AR433" s="127" t="b">
        <f t="shared" si="245"/>
        <v>0</v>
      </c>
      <c r="AS433" s="127" t="b">
        <f t="shared" si="246"/>
        <v>0</v>
      </c>
      <c r="AT433" s="127" t="b">
        <f t="shared" ca="1" si="247"/>
        <v>1</v>
      </c>
      <c r="AU433" s="127" t="b">
        <f t="shared" ca="1" si="248"/>
        <v>1</v>
      </c>
      <c r="AV433" s="127" t="b">
        <f t="shared" ca="1" si="249"/>
        <v>1</v>
      </c>
      <c r="AW433" s="127" t="b">
        <f t="shared" ca="1" si="250"/>
        <v>1</v>
      </c>
      <c r="AX433" s="127" t="b">
        <f t="shared" ca="1" si="251"/>
        <v>1</v>
      </c>
      <c r="AY433" s="127" t="b">
        <f t="shared" ca="1" si="252"/>
        <v>1</v>
      </c>
      <c r="AZ433" s="127" t="b">
        <f t="shared" ca="1" si="253"/>
        <v>1</v>
      </c>
      <c r="BA433" s="127" t="b">
        <f t="shared" ca="1" si="254"/>
        <v>1</v>
      </c>
      <c r="BB433" s="127" t="b">
        <f t="shared" ca="1" si="255"/>
        <v>1</v>
      </c>
      <c r="BC433" s="127" t="b">
        <f t="shared" ca="1" si="256"/>
        <v>1</v>
      </c>
      <c r="BD433" s="127" t="b">
        <f t="shared" ca="1" si="257"/>
        <v>1</v>
      </c>
      <c r="BE433" s="127" t="b">
        <f t="shared" ca="1" si="258"/>
        <v>1</v>
      </c>
      <c r="BF433" s="127" t="b">
        <f t="shared" ca="1" si="259"/>
        <v>1</v>
      </c>
      <c r="BG433" s="129" t="b">
        <f t="shared" si="260"/>
        <v>0</v>
      </c>
    </row>
    <row r="434" spans="1:59" ht="24.95" customHeight="1" x14ac:dyDescent="0.2">
      <c r="A434" s="74"/>
      <c r="B434" s="69"/>
      <c r="C434" s="75"/>
      <c r="D434" s="68"/>
      <c r="E434" s="68"/>
      <c r="F434" s="67"/>
      <c r="G434" s="67"/>
      <c r="H434" s="67"/>
      <c r="I434" s="67"/>
      <c r="J434" s="70"/>
      <c r="K434" s="71"/>
      <c r="L434" s="72"/>
      <c r="M434" s="72"/>
      <c r="N434" s="72"/>
      <c r="O434" s="72"/>
      <c r="P434" s="72"/>
      <c r="Q434" s="72"/>
      <c r="R434" s="72"/>
      <c r="S434" s="73"/>
      <c r="U434" s="125" t="str">
        <f>IF(W434,VLOOKUP(MIN(X434:AO434),'Data Validation (hidden)'!$B$2:$C$20,2,FALSE),IF(COUNTA(B434:S434)&gt;0,"'Scheme Name' missing but values entered in other columns",""))</f>
        <v/>
      </c>
      <c r="W434" s="126" t="b">
        <f t="shared" si="224"/>
        <v>0</v>
      </c>
      <c r="X434" s="127">
        <f t="shared" si="225"/>
        <v>1</v>
      </c>
      <c r="Y434" s="127">
        <f t="shared" si="226"/>
        <v>2</v>
      </c>
      <c r="Z434" s="127">
        <f t="shared" si="227"/>
        <v>3</v>
      </c>
      <c r="AA434" s="127">
        <f t="shared" si="228"/>
        <v>4</v>
      </c>
      <c r="AB434" s="127">
        <f t="shared" si="229"/>
        <v>5</v>
      </c>
      <c r="AC434" s="127" t="str">
        <f t="shared" si="230"/>
        <v/>
      </c>
      <c r="AD434" s="127" t="str">
        <f t="shared" si="231"/>
        <v/>
      </c>
      <c r="AE434" s="127" t="str">
        <f t="shared" si="232"/>
        <v/>
      </c>
      <c r="AF434" s="127" t="str">
        <f t="shared" si="233"/>
        <v/>
      </c>
      <c r="AG434" s="127">
        <f t="shared" si="234"/>
        <v>10</v>
      </c>
      <c r="AH434" s="127">
        <f t="shared" si="235"/>
        <v>11</v>
      </c>
      <c r="AI434" s="127">
        <f t="shared" si="236"/>
        <v>12</v>
      </c>
      <c r="AJ434" s="127">
        <f t="shared" si="237"/>
        <v>13</v>
      </c>
      <c r="AK434" s="127">
        <f t="shared" si="238"/>
        <v>14</v>
      </c>
      <c r="AL434" s="127">
        <f t="shared" si="239"/>
        <v>15</v>
      </c>
      <c r="AM434" s="127">
        <f t="shared" si="240"/>
        <v>16</v>
      </c>
      <c r="AN434" s="128" t="str">
        <f t="shared" si="241"/>
        <v/>
      </c>
      <c r="AO434" s="127">
        <f t="shared" ca="1" si="242"/>
        <v>17</v>
      </c>
      <c r="AP434" s="127" t="b">
        <f t="shared" ca="1" si="243"/>
        <v>1</v>
      </c>
      <c r="AQ434" s="127" t="b">
        <f t="shared" ca="1" si="244"/>
        <v>1</v>
      </c>
      <c r="AR434" s="127" t="b">
        <f t="shared" si="245"/>
        <v>0</v>
      </c>
      <c r="AS434" s="127" t="b">
        <f t="shared" si="246"/>
        <v>0</v>
      </c>
      <c r="AT434" s="127" t="b">
        <f t="shared" ca="1" si="247"/>
        <v>1</v>
      </c>
      <c r="AU434" s="127" t="b">
        <f t="shared" ca="1" si="248"/>
        <v>1</v>
      </c>
      <c r="AV434" s="127" t="b">
        <f t="shared" ca="1" si="249"/>
        <v>1</v>
      </c>
      <c r="AW434" s="127" t="b">
        <f t="shared" ca="1" si="250"/>
        <v>1</v>
      </c>
      <c r="AX434" s="127" t="b">
        <f t="shared" ca="1" si="251"/>
        <v>1</v>
      </c>
      <c r="AY434" s="127" t="b">
        <f t="shared" ca="1" si="252"/>
        <v>1</v>
      </c>
      <c r="AZ434" s="127" t="b">
        <f t="shared" ca="1" si="253"/>
        <v>1</v>
      </c>
      <c r="BA434" s="127" t="b">
        <f t="shared" ca="1" si="254"/>
        <v>1</v>
      </c>
      <c r="BB434" s="127" t="b">
        <f t="shared" ca="1" si="255"/>
        <v>1</v>
      </c>
      <c r="BC434" s="127" t="b">
        <f t="shared" ca="1" si="256"/>
        <v>1</v>
      </c>
      <c r="BD434" s="127" t="b">
        <f t="shared" ca="1" si="257"/>
        <v>1</v>
      </c>
      <c r="BE434" s="127" t="b">
        <f t="shared" ca="1" si="258"/>
        <v>1</v>
      </c>
      <c r="BF434" s="127" t="b">
        <f t="shared" ca="1" si="259"/>
        <v>1</v>
      </c>
      <c r="BG434" s="129" t="b">
        <f t="shared" si="260"/>
        <v>0</v>
      </c>
    </row>
    <row r="435" spans="1:59" ht="24.95" customHeight="1" x14ac:dyDescent="0.2">
      <c r="A435" s="74"/>
      <c r="B435" s="69"/>
      <c r="C435" s="75"/>
      <c r="D435" s="68"/>
      <c r="E435" s="68"/>
      <c r="F435" s="67"/>
      <c r="G435" s="67"/>
      <c r="H435" s="67"/>
      <c r="I435" s="67"/>
      <c r="J435" s="70"/>
      <c r="K435" s="71"/>
      <c r="L435" s="72"/>
      <c r="M435" s="72"/>
      <c r="N435" s="72"/>
      <c r="O435" s="72"/>
      <c r="P435" s="72"/>
      <c r="Q435" s="72"/>
      <c r="R435" s="72"/>
      <c r="S435" s="73"/>
      <c r="U435" s="125" t="str">
        <f>IF(W435,VLOOKUP(MIN(X435:AO435),'Data Validation (hidden)'!$B$2:$C$20,2,FALSE),IF(COUNTA(B435:S435)&gt;0,"'Scheme Name' missing but values entered in other columns",""))</f>
        <v/>
      </c>
      <c r="W435" s="126" t="b">
        <f t="shared" si="224"/>
        <v>0</v>
      </c>
      <c r="X435" s="127">
        <f t="shared" si="225"/>
        <v>1</v>
      </c>
      <c r="Y435" s="127">
        <f t="shared" si="226"/>
        <v>2</v>
      </c>
      <c r="Z435" s="127">
        <f t="shared" si="227"/>
        <v>3</v>
      </c>
      <c r="AA435" s="127">
        <f t="shared" si="228"/>
        <v>4</v>
      </c>
      <c r="AB435" s="127">
        <f t="shared" si="229"/>
        <v>5</v>
      </c>
      <c r="AC435" s="127" t="str">
        <f t="shared" si="230"/>
        <v/>
      </c>
      <c r="AD435" s="127" t="str">
        <f t="shared" si="231"/>
        <v/>
      </c>
      <c r="AE435" s="127" t="str">
        <f t="shared" si="232"/>
        <v/>
      </c>
      <c r="AF435" s="127" t="str">
        <f t="shared" si="233"/>
        <v/>
      </c>
      <c r="AG435" s="127">
        <f t="shared" si="234"/>
        <v>10</v>
      </c>
      <c r="AH435" s="127">
        <f t="shared" si="235"/>
        <v>11</v>
      </c>
      <c r="AI435" s="127">
        <f t="shared" si="236"/>
        <v>12</v>
      </c>
      <c r="AJ435" s="127">
        <f t="shared" si="237"/>
        <v>13</v>
      </c>
      <c r="AK435" s="127">
        <f t="shared" si="238"/>
        <v>14</v>
      </c>
      <c r="AL435" s="127">
        <f t="shared" si="239"/>
        <v>15</v>
      </c>
      <c r="AM435" s="127">
        <f t="shared" si="240"/>
        <v>16</v>
      </c>
      <c r="AN435" s="128" t="str">
        <f t="shared" si="241"/>
        <v/>
      </c>
      <c r="AO435" s="127">
        <f t="shared" ca="1" si="242"/>
        <v>17</v>
      </c>
      <c r="AP435" s="127" t="b">
        <f t="shared" ca="1" si="243"/>
        <v>1</v>
      </c>
      <c r="AQ435" s="127" t="b">
        <f t="shared" ca="1" si="244"/>
        <v>1</v>
      </c>
      <c r="AR435" s="127" t="b">
        <f t="shared" si="245"/>
        <v>0</v>
      </c>
      <c r="AS435" s="127" t="b">
        <f t="shared" si="246"/>
        <v>0</v>
      </c>
      <c r="AT435" s="127" t="b">
        <f t="shared" ca="1" si="247"/>
        <v>1</v>
      </c>
      <c r="AU435" s="127" t="b">
        <f t="shared" ca="1" si="248"/>
        <v>1</v>
      </c>
      <c r="AV435" s="127" t="b">
        <f t="shared" ca="1" si="249"/>
        <v>1</v>
      </c>
      <c r="AW435" s="127" t="b">
        <f t="shared" ca="1" si="250"/>
        <v>1</v>
      </c>
      <c r="AX435" s="127" t="b">
        <f t="shared" ca="1" si="251"/>
        <v>1</v>
      </c>
      <c r="AY435" s="127" t="b">
        <f t="shared" ca="1" si="252"/>
        <v>1</v>
      </c>
      <c r="AZ435" s="127" t="b">
        <f t="shared" ca="1" si="253"/>
        <v>1</v>
      </c>
      <c r="BA435" s="127" t="b">
        <f t="shared" ca="1" si="254"/>
        <v>1</v>
      </c>
      <c r="BB435" s="127" t="b">
        <f t="shared" ca="1" si="255"/>
        <v>1</v>
      </c>
      <c r="BC435" s="127" t="b">
        <f t="shared" ca="1" si="256"/>
        <v>1</v>
      </c>
      <c r="BD435" s="127" t="b">
        <f t="shared" ca="1" si="257"/>
        <v>1</v>
      </c>
      <c r="BE435" s="127" t="b">
        <f t="shared" ca="1" si="258"/>
        <v>1</v>
      </c>
      <c r="BF435" s="127" t="b">
        <f t="shared" ca="1" si="259"/>
        <v>1</v>
      </c>
      <c r="BG435" s="129" t="b">
        <f t="shared" si="260"/>
        <v>0</v>
      </c>
    </row>
    <row r="436" spans="1:59" ht="24.95" customHeight="1" x14ac:dyDescent="0.2">
      <c r="A436" s="74"/>
      <c r="B436" s="69"/>
      <c r="C436" s="75"/>
      <c r="D436" s="68"/>
      <c r="E436" s="68"/>
      <c r="F436" s="67"/>
      <c r="G436" s="67"/>
      <c r="H436" s="67"/>
      <c r="I436" s="67"/>
      <c r="J436" s="70"/>
      <c r="K436" s="71"/>
      <c r="L436" s="72"/>
      <c r="M436" s="72"/>
      <c r="N436" s="72"/>
      <c r="O436" s="72"/>
      <c r="P436" s="72"/>
      <c r="Q436" s="72"/>
      <c r="R436" s="72"/>
      <c r="S436" s="73"/>
      <c r="U436" s="125" t="str">
        <f>IF(W436,VLOOKUP(MIN(X436:AO436),'Data Validation (hidden)'!$B$2:$C$20,2,FALSE),IF(COUNTA(B436:S436)&gt;0,"'Scheme Name' missing but values entered in other columns",""))</f>
        <v/>
      </c>
      <c r="W436" s="126" t="b">
        <f t="shared" si="224"/>
        <v>0</v>
      </c>
      <c r="X436" s="127">
        <f t="shared" si="225"/>
        <v>1</v>
      </c>
      <c r="Y436" s="127">
        <f t="shared" si="226"/>
        <v>2</v>
      </c>
      <c r="Z436" s="127">
        <f t="shared" si="227"/>
        <v>3</v>
      </c>
      <c r="AA436" s="127">
        <f t="shared" si="228"/>
        <v>4</v>
      </c>
      <c r="AB436" s="127">
        <f t="shared" si="229"/>
        <v>5</v>
      </c>
      <c r="AC436" s="127" t="str">
        <f t="shared" si="230"/>
        <v/>
      </c>
      <c r="AD436" s="127" t="str">
        <f t="shared" si="231"/>
        <v/>
      </c>
      <c r="AE436" s="127" t="str">
        <f t="shared" si="232"/>
        <v/>
      </c>
      <c r="AF436" s="127" t="str">
        <f t="shared" si="233"/>
        <v/>
      </c>
      <c r="AG436" s="127">
        <f t="shared" si="234"/>
        <v>10</v>
      </c>
      <c r="AH436" s="127">
        <f t="shared" si="235"/>
        <v>11</v>
      </c>
      <c r="AI436" s="127">
        <f t="shared" si="236"/>
        <v>12</v>
      </c>
      <c r="AJ436" s="127">
        <f t="shared" si="237"/>
        <v>13</v>
      </c>
      <c r="AK436" s="127">
        <f t="shared" si="238"/>
        <v>14</v>
      </c>
      <c r="AL436" s="127">
        <f t="shared" si="239"/>
        <v>15</v>
      </c>
      <c r="AM436" s="127">
        <f t="shared" si="240"/>
        <v>16</v>
      </c>
      <c r="AN436" s="128" t="str">
        <f t="shared" si="241"/>
        <v/>
      </c>
      <c r="AO436" s="127">
        <f t="shared" ca="1" si="242"/>
        <v>17</v>
      </c>
      <c r="AP436" s="127" t="b">
        <f t="shared" ca="1" si="243"/>
        <v>1</v>
      </c>
      <c r="AQ436" s="127" t="b">
        <f t="shared" ca="1" si="244"/>
        <v>1</v>
      </c>
      <c r="AR436" s="127" t="b">
        <f t="shared" si="245"/>
        <v>0</v>
      </c>
      <c r="AS436" s="127" t="b">
        <f t="shared" si="246"/>
        <v>0</v>
      </c>
      <c r="AT436" s="127" t="b">
        <f t="shared" ca="1" si="247"/>
        <v>1</v>
      </c>
      <c r="AU436" s="127" t="b">
        <f t="shared" ca="1" si="248"/>
        <v>1</v>
      </c>
      <c r="AV436" s="127" t="b">
        <f t="shared" ca="1" si="249"/>
        <v>1</v>
      </c>
      <c r="AW436" s="127" t="b">
        <f t="shared" ca="1" si="250"/>
        <v>1</v>
      </c>
      <c r="AX436" s="127" t="b">
        <f t="shared" ca="1" si="251"/>
        <v>1</v>
      </c>
      <c r="AY436" s="127" t="b">
        <f t="shared" ca="1" si="252"/>
        <v>1</v>
      </c>
      <c r="AZ436" s="127" t="b">
        <f t="shared" ca="1" si="253"/>
        <v>1</v>
      </c>
      <c r="BA436" s="127" t="b">
        <f t="shared" ca="1" si="254"/>
        <v>1</v>
      </c>
      <c r="BB436" s="127" t="b">
        <f t="shared" ca="1" si="255"/>
        <v>1</v>
      </c>
      <c r="BC436" s="127" t="b">
        <f t="shared" ca="1" si="256"/>
        <v>1</v>
      </c>
      <c r="BD436" s="127" t="b">
        <f t="shared" ca="1" si="257"/>
        <v>1</v>
      </c>
      <c r="BE436" s="127" t="b">
        <f t="shared" ca="1" si="258"/>
        <v>1</v>
      </c>
      <c r="BF436" s="127" t="b">
        <f t="shared" ca="1" si="259"/>
        <v>1</v>
      </c>
      <c r="BG436" s="129" t="b">
        <f t="shared" si="260"/>
        <v>0</v>
      </c>
    </row>
    <row r="437" spans="1:59" ht="24.95" customHeight="1" x14ac:dyDescent="0.2">
      <c r="A437" s="74"/>
      <c r="B437" s="69"/>
      <c r="C437" s="75"/>
      <c r="D437" s="68"/>
      <c r="E437" s="68"/>
      <c r="F437" s="67"/>
      <c r="G437" s="67"/>
      <c r="H437" s="67"/>
      <c r="I437" s="67"/>
      <c r="J437" s="70"/>
      <c r="K437" s="71"/>
      <c r="L437" s="72"/>
      <c r="M437" s="72"/>
      <c r="N437" s="72"/>
      <c r="O437" s="72"/>
      <c r="P437" s="72"/>
      <c r="Q437" s="72"/>
      <c r="R437" s="72"/>
      <c r="S437" s="73"/>
      <c r="U437" s="125" t="str">
        <f>IF(W437,VLOOKUP(MIN(X437:AO437),'Data Validation (hidden)'!$B$2:$C$20,2,FALSE),IF(COUNTA(B437:S437)&gt;0,"'Scheme Name' missing but values entered in other columns",""))</f>
        <v/>
      </c>
      <c r="W437" s="126" t="b">
        <f t="shared" si="224"/>
        <v>0</v>
      </c>
      <c r="X437" s="127">
        <f t="shared" si="225"/>
        <v>1</v>
      </c>
      <c r="Y437" s="127">
        <f t="shared" si="226"/>
        <v>2</v>
      </c>
      <c r="Z437" s="127">
        <f t="shared" si="227"/>
        <v>3</v>
      </c>
      <c r="AA437" s="127">
        <f t="shared" si="228"/>
        <v>4</v>
      </c>
      <c r="AB437" s="127">
        <f t="shared" si="229"/>
        <v>5</v>
      </c>
      <c r="AC437" s="127" t="str">
        <f t="shared" si="230"/>
        <v/>
      </c>
      <c r="AD437" s="127" t="str">
        <f t="shared" si="231"/>
        <v/>
      </c>
      <c r="AE437" s="127" t="str">
        <f t="shared" si="232"/>
        <v/>
      </c>
      <c r="AF437" s="127" t="str">
        <f t="shared" si="233"/>
        <v/>
      </c>
      <c r="AG437" s="127">
        <f t="shared" si="234"/>
        <v>10</v>
      </c>
      <c r="AH437" s="127">
        <f t="shared" si="235"/>
        <v>11</v>
      </c>
      <c r="AI437" s="127">
        <f t="shared" si="236"/>
        <v>12</v>
      </c>
      <c r="AJ437" s="127">
        <f t="shared" si="237"/>
        <v>13</v>
      </c>
      <c r="AK437" s="127">
        <f t="shared" si="238"/>
        <v>14</v>
      </c>
      <c r="AL437" s="127">
        <f t="shared" si="239"/>
        <v>15</v>
      </c>
      <c r="AM437" s="127">
        <f t="shared" si="240"/>
        <v>16</v>
      </c>
      <c r="AN437" s="128" t="str">
        <f t="shared" si="241"/>
        <v/>
      </c>
      <c r="AO437" s="127">
        <f t="shared" ca="1" si="242"/>
        <v>17</v>
      </c>
      <c r="AP437" s="127" t="b">
        <f t="shared" ca="1" si="243"/>
        <v>1</v>
      </c>
      <c r="AQ437" s="127" t="b">
        <f t="shared" ca="1" si="244"/>
        <v>1</v>
      </c>
      <c r="AR437" s="127" t="b">
        <f t="shared" si="245"/>
        <v>0</v>
      </c>
      <c r="AS437" s="127" t="b">
        <f t="shared" si="246"/>
        <v>0</v>
      </c>
      <c r="AT437" s="127" t="b">
        <f t="shared" ca="1" si="247"/>
        <v>1</v>
      </c>
      <c r="AU437" s="127" t="b">
        <f t="shared" ca="1" si="248"/>
        <v>1</v>
      </c>
      <c r="AV437" s="127" t="b">
        <f t="shared" ca="1" si="249"/>
        <v>1</v>
      </c>
      <c r="AW437" s="127" t="b">
        <f t="shared" ca="1" si="250"/>
        <v>1</v>
      </c>
      <c r="AX437" s="127" t="b">
        <f t="shared" ca="1" si="251"/>
        <v>1</v>
      </c>
      <c r="AY437" s="127" t="b">
        <f t="shared" ca="1" si="252"/>
        <v>1</v>
      </c>
      <c r="AZ437" s="127" t="b">
        <f t="shared" ca="1" si="253"/>
        <v>1</v>
      </c>
      <c r="BA437" s="127" t="b">
        <f t="shared" ca="1" si="254"/>
        <v>1</v>
      </c>
      <c r="BB437" s="127" t="b">
        <f t="shared" ca="1" si="255"/>
        <v>1</v>
      </c>
      <c r="BC437" s="127" t="b">
        <f t="shared" ca="1" si="256"/>
        <v>1</v>
      </c>
      <c r="BD437" s="127" t="b">
        <f t="shared" ca="1" si="257"/>
        <v>1</v>
      </c>
      <c r="BE437" s="127" t="b">
        <f t="shared" ca="1" si="258"/>
        <v>1</v>
      </c>
      <c r="BF437" s="127" t="b">
        <f t="shared" ca="1" si="259"/>
        <v>1</v>
      </c>
      <c r="BG437" s="129" t="b">
        <f t="shared" si="260"/>
        <v>0</v>
      </c>
    </row>
    <row r="438" spans="1:59" ht="24.95" customHeight="1" x14ac:dyDescent="0.2">
      <c r="A438" s="74"/>
      <c r="B438" s="69"/>
      <c r="C438" s="75"/>
      <c r="D438" s="68"/>
      <c r="E438" s="68"/>
      <c r="F438" s="67"/>
      <c r="G438" s="67"/>
      <c r="H438" s="67"/>
      <c r="I438" s="67"/>
      <c r="J438" s="70"/>
      <c r="K438" s="71"/>
      <c r="L438" s="72"/>
      <c r="M438" s="72"/>
      <c r="N438" s="72"/>
      <c r="O438" s="72"/>
      <c r="P438" s="72"/>
      <c r="Q438" s="72"/>
      <c r="R438" s="72"/>
      <c r="S438" s="73"/>
      <c r="U438" s="125" t="str">
        <f>IF(W438,VLOOKUP(MIN(X438:AO438),'Data Validation (hidden)'!$B$2:$C$20,2,FALSE),IF(COUNTA(B438:S438)&gt;0,"'Scheme Name' missing but values entered in other columns",""))</f>
        <v/>
      </c>
      <c r="W438" s="126" t="b">
        <f t="shared" si="224"/>
        <v>0</v>
      </c>
      <c r="X438" s="127">
        <f t="shared" si="225"/>
        <v>1</v>
      </c>
      <c r="Y438" s="127">
        <f t="shared" si="226"/>
        <v>2</v>
      </c>
      <c r="Z438" s="127">
        <f t="shared" si="227"/>
        <v>3</v>
      </c>
      <c r="AA438" s="127">
        <f t="shared" si="228"/>
        <v>4</v>
      </c>
      <c r="AB438" s="127">
        <f t="shared" si="229"/>
        <v>5</v>
      </c>
      <c r="AC438" s="127" t="str">
        <f t="shared" si="230"/>
        <v/>
      </c>
      <c r="AD438" s="127" t="str">
        <f t="shared" si="231"/>
        <v/>
      </c>
      <c r="AE438" s="127" t="str">
        <f t="shared" si="232"/>
        <v/>
      </c>
      <c r="AF438" s="127" t="str">
        <f t="shared" si="233"/>
        <v/>
      </c>
      <c r="AG438" s="127">
        <f t="shared" si="234"/>
        <v>10</v>
      </c>
      <c r="AH438" s="127">
        <f t="shared" si="235"/>
        <v>11</v>
      </c>
      <c r="AI438" s="127">
        <f t="shared" si="236"/>
        <v>12</v>
      </c>
      <c r="AJ438" s="127">
        <f t="shared" si="237"/>
        <v>13</v>
      </c>
      <c r="AK438" s="127">
        <f t="shared" si="238"/>
        <v>14</v>
      </c>
      <c r="AL438" s="127">
        <f t="shared" si="239"/>
        <v>15</v>
      </c>
      <c r="AM438" s="127">
        <f t="shared" si="240"/>
        <v>16</v>
      </c>
      <c r="AN438" s="128" t="str">
        <f t="shared" si="241"/>
        <v/>
      </c>
      <c r="AO438" s="127">
        <f t="shared" ca="1" si="242"/>
        <v>17</v>
      </c>
      <c r="AP438" s="127" t="b">
        <f t="shared" ca="1" si="243"/>
        <v>1</v>
      </c>
      <c r="AQ438" s="127" t="b">
        <f t="shared" ca="1" si="244"/>
        <v>1</v>
      </c>
      <c r="AR438" s="127" t="b">
        <f t="shared" si="245"/>
        <v>0</v>
      </c>
      <c r="AS438" s="127" t="b">
        <f t="shared" si="246"/>
        <v>0</v>
      </c>
      <c r="AT438" s="127" t="b">
        <f t="shared" ca="1" si="247"/>
        <v>1</v>
      </c>
      <c r="AU438" s="127" t="b">
        <f t="shared" ca="1" si="248"/>
        <v>1</v>
      </c>
      <c r="AV438" s="127" t="b">
        <f t="shared" ca="1" si="249"/>
        <v>1</v>
      </c>
      <c r="AW438" s="127" t="b">
        <f t="shared" ca="1" si="250"/>
        <v>1</v>
      </c>
      <c r="AX438" s="127" t="b">
        <f t="shared" ca="1" si="251"/>
        <v>1</v>
      </c>
      <c r="AY438" s="127" t="b">
        <f t="shared" ca="1" si="252"/>
        <v>1</v>
      </c>
      <c r="AZ438" s="127" t="b">
        <f t="shared" ca="1" si="253"/>
        <v>1</v>
      </c>
      <c r="BA438" s="127" t="b">
        <f t="shared" ca="1" si="254"/>
        <v>1</v>
      </c>
      <c r="BB438" s="127" t="b">
        <f t="shared" ca="1" si="255"/>
        <v>1</v>
      </c>
      <c r="BC438" s="127" t="b">
        <f t="shared" ca="1" si="256"/>
        <v>1</v>
      </c>
      <c r="BD438" s="127" t="b">
        <f t="shared" ca="1" si="257"/>
        <v>1</v>
      </c>
      <c r="BE438" s="127" t="b">
        <f t="shared" ca="1" si="258"/>
        <v>1</v>
      </c>
      <c r="BF438" s="127" t="b">
        <f t="shared" ca="1" si="259"/>
        <v>1</v>
      </c>
      <c r="BG438" s="129" t="b">
        <f t="shared" si="260"/>
        <v>0</v>
      </c>
    </row>
    <row r="439" spans="1:59" ht="24.95" customHeight="1" x14ac:dyDescent="0.2">
      <c r="A439" s="74"/>
      <c r="B439" s="69"/>
      <c r="C439" s="75"/>
      <c r="D439" s="68"/>
      <c r="E439" s="68"/>
      <c r="F439" s="67"/>
      <c r="G439" s="67"/>
      <c r="H439" s="67"/>
      <c r="I439" s="67"/>
      <c r="J439" s="70"/>
      <c r="K439" s="71"/>
      <c r="L439" s="72"/>
      <c r="M439" s="72"/>
      <c r="N439" s="72"/>
      <c r="O439" s="72"/>
      <c r="P439" s="72"/>
      <c r="Q439" s="72"/>
      <c r="R439" s="72"/>
      <c r="S439" s="73"/>
      <c r="U439" s="125" t="str">
        <f>IF(W439,VLOOKUP(MIN(X439:AO439),'Data Validation (hidden)'!$B$2:$C$20,2,FALSE),IF(COUNTA(B439:S439)&gt;0,"'Scheme Name' missing but values entered in other columns",""))</f>
        <v/>
      </c>
      <c r="W439" s="126" t="b">
        <f t="shared" si="224"/>
        <v>0</v>
      </c>
      <c r="X439" s="127">
        <f t="shared" si="225"/>
        <v>1</v>
      </c>
      <c r="Y439" s="127">
        <f t="shared" si="226"/>
        <v>2</v>
      </c>
      <c r="Z439" s="127">
        <f t="shared" si="227"/>
        <v>3</v>
      </c>
      <c r="AA439" s="127">
        <f t="shared" si="228"/>
        <v>4</v>
      </c>
      <c r="AB439" s="127">
        <f t="shared" si="229"/>
        <v>5</v>
      </c>
      <c r="AC439" s="127" t="str">
        <f t="shared" si="230"/>
        <v/>
      </c>
      <c r="AD439" s="127" t="str">
        <f t="shared" si="231"/>
        <v/>
      </c>
      <c r="AE439" s="127" t="str">
        <f t="shared" si="232"/>
        <v/>
      </c>
      <c r="AF439" s="127" t="str">
        <f t="shared" si="233"/>
        <v/>
      </c>
      <c r="AG439" s="127">
        <f t="shared" si="234"/>
        <v>10</v>
      </c>
      <c r="AH439" s="127">
        <f t="shared" si="235"/>
        <v>11</v>
      </c>
      <c r="AI439" s="127">
        <f t="shared" si="236"/>
        <v>12</v>
      </c>
      <c r="AJ439" s="127">
        <f t="shared" si="237"/>
        <v>13</v>
      </c>
      <c r="AK439" s="127">
        <f t="shared" si="238"/>
        <v>14</v>
      </c>
      <c r="AL439" s="127">
        <f t="shared" si="239"/>
        <v>15</v>
      </c>
      <c r="AM439" s="127">
        <f t="shared" si="240"/>
        <v>16</v>
      </c>
      <c r="AN439" s="128" t="str">
        <f t="shared" si="241"/>
        <v/>
      </c>
      <c r="AO439" s="127">
        <f t="shared" ca="1" si="242"/>
        <v>17</v>
      </c>
      <c r="AP439" s="127" t="b">
        <f t="shared" ca="1" si="243"/>
        <v>1</v>
      </c>
      <c r="AQ439" s="127" t="b">
        <f t="shared" ca="1" si="244"/>
        <v>1</v>
      </c>
      <c r="AR439" s="127" t="b">
        <f t="shared" si="245"/>
        <v>0</v>
      </c>
      <c r="AS439" s="127" t="b">
        <f t="shared" si="246"/>
        <v>0</v>
      </c>
      <c r="AT439" s="127" t="b">
        <f t="shared" ca="1" si="247"/>
        <v>1</v>
      </c>
      <c r="AU439" s="127" t="b">
        <f t="shared" ca="1" si="248"/>
        <v>1</v>
      </c>
      <c r="AV439" s="127" t="b">
        <f t="shared" ca="1" si="249"/>
        <v>1</v>
      </c>
      <c r="AW439" s="127" t="b">
        <f t="shared" ca="1" si="250"/>
        <v>1</v>
      </c>
      <c r="AX439" s="127" t="b">
        <f t="shared" ca="1" si="251"/>
        <v>1</v>
      </c>
      <c r="AY439" s="127" t="b">
        <f t="shared" ca="1" si="252"/>
        <v>1</v>
      </c>
      <c r="AZ439" s="127" t="b">
        <f t="shared" ca="1" si="253"/>
        <v>1</v>
      </c>
      <c r="BA439" s="127" t="b">
        <f t="shared" ca="1" si="254"/>
        <v>1</v>
      </c>
      <c r="BB439" s="127" t="b">
        <f t="shared" ca="1" si="255"/>
        <v>1</v>
      </c>
      <c r="BC439" s="127" t="b">
        <f t="shared" ca="1" si="256"/>
        <v>1</v>
      </c>
      <c r="BD439" s="127" t="b">
        <f t="shared" ca="1" si="257"/>
        <v>1</v>
      </c>
      <c r="BE439" s="127" t="b">
        <f t="shared" ca="1" si="258"/>
        <v>1</v>
      </c>
      <c r="BF439" s="127" t="b">
        <f t="shared" ca="1" si="259"/>
        <v>1</v>
      </c>
      <c r="BG439" s="129" t="b">
        <f t="shared" si="260"/>
        <v>0</v>
      </c>
    </row>
    <row r="440" spans="1:59" ht="24.95" customHeight="1" x14ac:dyDescent="0.2">
      <c r="A440" s="74"/>
      <c r="B440" s="69"/>
      <c r="C440" s="75"/>
      <c r="D440" s="68"/>
      <c r="E440" s="68"/>
      <c r="F440" s="67"/>
      <c r="G440" s="67"/>
      <c r="H440" s="67"/>
      <c r="I440" s="67"/>
      <c r="J440" s="70"/>
      <c r="K440" s="71"/>
      <c r="L440" s="72"/>
      <c r="M440" s="72"/>
      <c r="N440" s="72"/>
      <c r="O440" s="72"/>
      <c r="P440" s="72"/>
      <c r="Q440" s="72"/>
      <c r="R440" s="72"/>
      <c r="S440" s="73"/>
      <c r="U440" s="125" t="str">
        <f>IF(W440,VLOOKUP(MIN(X440:AO440),'Data Validation (hidden)'!$B$2:$C$20,2,FALSE),IF(COUNTA(B440:S440)&gt;0,"'Scheme Name' missing but values entered in other columns",""))</f>
        <v/>
      </c>
      <c r="W440" s="126" t="b">
        <f t="shared" si="224"/>
        <v>0</v>
      </c>
      <c r="X440" s="127">
        <f t="shared" si="225"/>
        <v>1</v>
      </c>
      <c r="Y440" s="127">
        <f t="shared" si="226"/>
        <v>2</v>
      </c>
      <c r="Z440" s="127">
        <f t="shared" si="227"/>
        <v>3</v>
      </c>
      <c r="AA440" s="127">
        <f t="shared" si="228"/>
        <v>4</v>
      </c>
      <c r="AB440" s="127">
        <f t="shared" si="229"/>
        <v>5</v>
      </c>
      <c r="AC440" s="127" t="str">
        <f t="shared" si="230"/>
        <v/>
      </c>
      <c r="AD440" s="127" t="str">
        <f t="shared" si="231"/>
        <v/>
      </c>
      <c r="AE440" s="127" t="str">
        <f t="shared" si="232"/>
        <v/>
      </c>
      <c r="AF440" s="127" t="str">
        <f t="shared" si="233"/>
        <v/>
      </c>
      <c r="AG440" s="127">
        <f t="shared" si="234"/>
        <v>10</v>
      </c>
      <c r="AH440" s="127">
        <f t="shared" si="235"/>
        <v>11</v>
      </c>
      <c r="AI440" s="127">
        <f t="shared" si="236"/>
        <v>12</v>
      </c>
      <c r="AJ440" s="127">
        <f t="shared" si="237"/>
        <v>13</v>
      </c>
      <c r="AK440" s="127">
        <f t="shared" si="238"/>
        <v>14</v>
      </c>
      <c r="AL440" s="127">
        <f t="shared" si="239"/>
        <v>15</v>
      </c>
      <c r="AM440" s="127">
        <f t="shared" si="240"/>
        <v>16</v>
      </c>
      <c r="AN440" s="128" t="str">
        <f t="shared" si="241"/>
        <v/>
      </c>
      <c r="AO440" s="127">
        <f t="shared" ca="1" si="242"/>
        <v>17</v>
      </c>
      <c r="AP440" s="127" t="b">
        <f t="shared" ca="1" si="243"/>
        <v>1</v>
      </c>
      <c r="AQ440" s="127" t="b">
        <f t="shared" ca="1" si="244"/>
        <v>1</v>
      </c>
      <c r="AR440" s="127" t="b">
        <f t="shared" si="245"/>
        <v>0</v>
      </c>
      <c r="AS440" s="127" t="b">
        <f t="shared" si="246"/>
        <v>0</v>
      </c>
      <c r="AT440" s="127" t="b">
        <f t="shared" ca="1" si="247"/>
        <v>1</v>
      </c>
      <c r="AU440" s="127" t="b">
        <f t="shared" ca="1" si="248"/>
        <v>1</v>
      </c>
      <c r="AV440" s="127" t="b">
        <f t="shared" ca="1" si="249"/>
        <v>1</v>
      </c>
      <c r="AW440" s="127" t="b">
        <f t="shared" ca="1" si="250"/>
        <v>1</v>
      </c>
      <c r="AX440" s="127" t="b">
        <f t="shared" ca="1" si="251"/>
        <v>1</v>
      </c>
      <c r="AY440" s="127" t="b">
        <f t="shared" ca="1" si="252"/>
        <v>1</v>
      </c>
      <c r="AZ440" s="127" t="b">
        <f t="shared" ca="1" si="253"/>
        <v>1</v>
      </c>
      <c r="BA440" s="127" t="b">
        <f t="shared" ca="1" si="254"/>
        <v>1</v>
      </c>
      <c r="BB440" s="127" t="b">
        <f t="shared" ca="1" si="255"/>
        <v>1</v>
      </c>
      <c r="BC440" s="127" t="b">
        <f t="shared" ca="1" si="256"/>
        <v>1</v>
      </c>
      <c r="BD440" s="127" t="b">
        <f t="shared" ca="1" si="257"/>
        <v>1</v>
      </c>
      <c r="BE440" s="127" t="b">
        <f t="shared" ca="1" si="258"/>
        <v>1</v>
      </c>
      <c r="BF440" s="127" t="b">
        <f t="shared" ca="1" si="259"/>
        <v>1</v>
      </c>
      <c r="BG440" s="129" t="b">
        <f t="shared" si="260"/>
        <v>0</v>
      </c>
    </row>
    <row r="441" spans="1:59" ht="24.95" customHeight="1" x14ac:dyDescent="0.2">
      <c r="A441" s="74"/>
      <c r="B441" s="69"/>
      <c r="C441" s="75"/>
      <c r="D441" s="68"/>
      <c r="E441" s="68"/>
      <c r="F441" s="67"/>
      <c r="G441" s="67"/>
      <c r="H441" s="67"/>
      <c r="I441" s="67"/>
      <c r="J441" s="70"/>
      <c r="K441" s="71"/>
      <c r="L441" s="72"/>
      <c r="M441" s="72"/>
      <c r="N441" s="72"/>
      <c r="O441" s="72"/>
      <c r="P441" s="72"/>
      <c r="Q441" s="72"/>
      <c r="R441" s="72"/>
      <c r="S441" s="73"/>
      <c r="U441" s="125" t="str">
        <f>IF(W441,VLOOKUP(MIN(X441:AO441),'Data Validation (hidden)'!$B$2:$C$20,2,FALSE),IF(COUNTA(B441:S441)&gt;0,"'Scheme Name' missing but values entered in other columns",""))</f>
        <v/>
      </c>
      <c r="W441" s="126" t="b">
        <f t="shared" si="224"/>
        <v>0</v>
      </c>
      <c r="X441" s="127">
        <f t="shared" si="225"/>
        <v>1</v>
      </c>
      <c r="Y441" s="127">
        <f t="shared" si="226"/>
        <v>2</v>
      </c>
      <c r="Z441" s="127">
        <f t="shared" si="227"/>
        <v>3</v>
      </c>
      <c r="AA441" s="127">
        <f t="shared" si="228"/>
        <v>4</v>
      </c>
      <c r="AB441" s="127">
        <f t="shared" si="229"/>
        <v>5</v>
      </c>
      <c r="AC441" s="127" t="str">
        <f t="shared" si="230"/>
        <v/>
      </c>
      <c r="AD441" s="127" t="str">
        <f t="shared" si="231"/>
        <v/>
      </c>
      <c r="AE441" s="127" t="str">
        <f t="shared" si="232"/>
        <v/>
      </c>
      <c r="AF441" s="127" t="str">
        <f t="shared" si="233"/>
        <v/>
      </c>
      <c r="AG441" s="127">
        <f t="shared" si="234"/>
        <v>10</v>
      </c>
      <c r="AH441" s="127">
        <f t="shared" si="235"/>
        <v>11</v>
      </c>
      <c r="AI441" s="127">
        <f t="shared" si="236"/>
        <v>12</v>
      </c>
      <c r="AJ441" s="127">
        <f t="shared" si="237"/>
        <v>13</v>
      </c>
      <c r="AK441" s="127">
        <f t="shared" si="238"/>
        <v>14</v>
      </c>
      <c r="AL441" s="127">
        <f t="shared" si="239"/>
        <v>15</v>
      </c>
      <c r="AM441" s="127">
        <f t="shared" si="240"/>
        <v>16</v>
      </c>
      <c r="AN441" s="128" t="str">
        <f t="shared" si="241"/>
        <v/>
      </c>
      <c r="AO441" s="127">
        <f t="shared" ca="1" si="242"/>
        <v>17</v>
      </c>
      <c r="AP441" s="127" t="b">
        <f t="shared" ca="1" si="243"/>
        <v>1</v>
      </c>
      <c r="AQ441" s="127" t="b">
        <f t="shared" ca="1" si="244"/>
        <v>1</v>
      </c>
      <c r="AR441" s="127" t="b">
        <f t="shared" si="245"/>
        <v>0</v>
      </c>
      <c r="AS441" s="127" t="b">
        <f t="shared" si="246"/>
        <v>0</v>
      </c>
      <c r="AT441" s="127" t="b">
        <f t="shared" ca="1" si="247"/>
        <v>1</v>
      </c>
      <c r="AU441" s="127" t="b">
        <f t="shared" ca="1" si="248"/>
        <v>1</v>
      </c>
      <c r="AV441" s="127" t="b">
        <f t="shared" ca="1" si="249"/>
        <v>1</v>
      </c>
      <c r="AW441" s="127" t="b">
        <f t="shared" ca="1" si="250"/>
        <v>1</v>
      </c>
      <c r="AX441" s="127" t="b">
        <f t="shared" ca="1" si="251"/>
        <v>1</v>
      </c>
      <c r="AY441" s="127" t="b">
        <f t="shared" ca="1" si="252"/>
        <v>1</v>
      </c>
      <c r="AZ441" s="127" t="b">
        <f t="shared" ca="1" si="253"/>
        <v>1</v>
      </c>
      <c r="BA441" s="127" t="b">
        <f t="shared" ca="1" si="254"/>
        <v>1</v>
      </c>
      <c r="BB441" s="127" t="b">
        <f t="shared" ca="1" si="255"/>
        <v>1</v>
      </c>
      <c r="BC441" s="127" t="b">
        <f t="shared" ca="1" si="256"/>
        <v>1</v>
      </c>
      <c r="BD441" s="127" t="b">
        <f t="shared" ca="1" si="257"/>
        <v>1</v>
      </c>
      <c r="BE441" s="127" t="b">
        <f t="shared" ca="1" si="258"/>
        <v>1</v>
      </c>
      <c r="BF441" s="127" t="b">
        <f t="shared" ca="1" si="259"/>
        <v>1</v>
      </c>
      <c r="BG441" s="129" t="b">
        <f t="shared" si="260"/>
        <v>0</v>
      </c>
    </row>
    <row r="442" spans="1:59" ht="24.95" customHeight="1" x14ac:dyDescent="0.2">
      <c r="A442" s="74"/>
      <c r="B442" s="69"/>
      <c r="C442" s="75"/>
      <c r="D442" s="68"/>
      <c r="E442" s="68"/>
      <c r="F442" s="67"/>
      <c r="G442" s="67"/>
      <c r="H442" s="67"/>
      <c r="I442" s="67"/>
      <c r="J442" s="70"/>
      <c r="K442" s="71"/>
      <c r="L442" s="72"/>
      <c r="M442" s="72"/>
      <c r="N442" s="72"/>
      <c r="O442" s="72"/>
      <c r="P442" s="72"/>
      <c r="Q442" s="72"/>
      <c r="R442" s="72"/>
      <c r="S442" s="73"/>
      <c r="U442" s="125" t="str">
        <f>IF(W442,VLOOKUP(MIN(X442:AO442),'Data Validation (hidden)'!$B$2:$C$20,2,FALSE),IF(COUNTA(B442:S442)&gt;0,"'Scheme Name' missing but values entered in other columns",""))</f>
        <v/>
      </c>
      <c r="W442" s="126" t="b">
        <f t="shared" si="224"/>
        <v>0</v>
      </c>
      <c r="X442" s="127">
        <f t="shared" si="225"/>
        <v>1</v>
      </c>
      <c r="Y442" s="127">
        <f t="shared" si="226"/>
        <v>2</v>
      </c>
      <c r="Z442" s="127">
        <f t="shared" si="227"/>
        <v>3</v>
      </c>
      <c r="AA442" s="127">
        <f t="shared" si="228"/>
        <v>4</v>
      </c>
      <c r="AB442" s="127">
        <f t="shared" si="229"/>
        <v>5</v>
      </c>
      <c r="AC442" s="127" t="str">
        <f t="shared" si="230"/>
        <v/>
      </c>
      <c r="AD442" s="127" t="str">
        <f t="shared" si="231"/>
        <v/>
      </c>
      <c r="AE442" s="127" t="str">
        <f t="shared" si="232"/>
        <v/>
      </c>
      <c r="AF442" s="127" t="str">
        <f t="shared" si="233"/>
        <v/>
      </c>
      <c r="AG442" s="127">
        <f t="shared" si="234"/>
        <v>10</v>
      </c>
      <c r="AH442" s="127">
        <f t="shared" si="235"/>
        <v>11</v>
      </c>
      <c r="AI442" s="127">
        <f t="shared" si="236"/>
        <v>12</v>
      </c>
      <c r="AJ442" s="127">
        <f t="shared" si="237"/>
        <v>13</v>
      </c>
      <c r="AK442" s="127">
        <f t="shared" si="238"/>
        <v>14</v>
      </c>
      <c r="AL442" s="127">
        <f t="shared" si="239"/>
        <v>15</v>
      </c>
      <c r="AM442" s="127">
        <f t="shared" si="240"/>
        <v>16</v>
      </c>
      <c r="AN442" s="128" t="str">
        <f t="shared" si="241"/>
        <v/>
      </c>
      <c r="AO442" s="127">
        <f t="shared" ca="1" si="242"/>
        <v>17</v>
      </c>
      <c r="AP442" s="127" t="b">
        <f t="shared" ca="1" si="243"/>
        <v>1</v>
      </c>
      <c r="AQ442" s="127" t="b">
        <f t="shared" ca="1" si="244"/>
        <v>1</v>
      </c>
      <c r="AR442" s="127" t="b">
        <f t="shared" si="245"/>
        <v>0</v>
      </c>
      <c r="AS442" s="127" t="b">
        <f t="shared" si="246"/>
        <v>0</v>
      </c>
      <c r="AT442" s="127" t="b">
        <f t="shared" ca="1" si="247"/>
        <v>1</v>
      </c>
      <c r="AU442" s="127" t="b">
        <f t="shared" ca="1" si="248"/>
        <v>1</v>
      </c>
      <c r="AV442" s="127" t="b">
        <f t="shared" ca="1" si="249"/>
        <v>1</v>
      </c>
      <c r="AW442" s="127" t="b">
        <f t="shared" ca="1" si="250"/>
        <v>1</v>
      </c>
      <c r="AX442" s="127" t="b">
        <f t="shared" ca="1" si="251"/>
        <v>1</v>
      </c>
      <c r="AY442" s="127" t="b">
        <f t="shared" ca="1" si="252"/>
        <v>1</v>
      </c>
      <c r="AZ442" s="127" t="b">
        <f t="shared" ca="1" si="253"/>
        <v>1</v>
      </c>
      <c r="BA442" s="127" t="b">
        <f t="shared" ca="1" si="254"/>
        <v>1</v>
      </c>
      <c r="BB442" s="127" t="b">
        <f t="shared" ca="1" si="255"/>
        <v>1</v>
      </c>
      <c r="BC442" s="127" t="b">
        <f t="shared" ca="1" si="256"/>
        <v>1</v>
      </c>
      <c r="BD442" s="127" t="b">
        <f t="shared" ca="1" si="257"/>
        <v>1</v>
      </c>
      <c r="BE442" s="127" t="b">
        <f t="shared" ca="1" si="258"/>
        <v>1</v>
      </c>
      <c r="BF442" s="127" t="b">
        <f t="shared" ca="1" si="259"/>
        <v>1</v>
      </c>
      <c r="BG442" s="129" t="b">
        <f t="shared" si="260"/>
        <v>0</v>
      </c>
    </row>
    <row r="443" spans="1:59" ht="24.95" customHeight="1" x14ac:dyDescent="0.2">
      <c r="A443" s="74"/>
      <c r="B443" s="69"/>
      <c r="C443" s="75"/>
      <c r="D443" s="68"/>
      <c r="E443" s="68"/>
      <c r="F443" s="67"/>
      <c r="G443" s="67"/>
      <c r="H443" s="67"/>
      <c r="I443" s="67"/>
      <c r="J443" s="70"/>
      <c r="K443" s="71"/>
      <c r="L443" s="72"/>
      <c r="M443" s="72"/>
      <c r="N443" s="72"/>
      <c r="O443" s="72"/>
      <c r="P443" s="72"/>
      <c r="Q443" s="72"/>
      <c r="R443" s="72"/>
      <c r="S443" s="73"/>
      <c r="U443" s="125" t="str">
        <f>IF(W443,VLOOKUP(MIN(X443:AO443),'Data Validation (hidden)'!$B$2:$C$20,2,FALSE),IF(COUNTA(B443:S443)&gt;0,"'Scheme Name' missing but values entered in other columns",""))</f>
        <v/>
      </c>
      <c r="W443" s="126" t="b">
        <f t="shared" si="224"/>
        <v>0</v>
      </c>
      <c r="X443" s="127">
        <f t="shared" si="225"/>
        <v>1</v>
      </c>
      <c r="Y443" s="127">
        <f t="shared" si="226"/>
        <v>2</v>
      </c>
      <c r="Z443" s="127">
        <f t="shared" si="227"/>
        <v>3</v>
      </c>
      <c r="AA443" s="127">
        <f t="shared" si="228"/>
        <v>4</v>
      </c>
      <c r="AB443" s="127">
        <f t="shared" si="229"/>
        <v>5</v>
      </c>
      <c r="AC443" s="127" t="str">
        <f t="shared" si="230"/>
        <v/>
      </c>
      <c r="AD443" s="127" t="str">
        <f t="shared" si="231"/>
        <v/>
      </c>
      <c r="AE443" s="127" t="str">
        <f t="shared" si="232"/>
        <v/>
      </c>
      <c r="AF443" s="127" t="str">
        <f t="shared" si="233"/>
        <v/>
      </c>
      <c r="AG443" s="127">
        <f t="shared" si="234"/>
        <v>10</v>
      </c>
      <c r="AH443" s="127">
        <f t="shared" si="235"/>
        <v>11</v>
      </c>
      <c r="AI443" s="127">
        <f t="shared" si="236"/>
        <v>12</v>
      </c>
      <c r="AJ443" s="127">
        <f t="shared" si="237"/>
        <v>13</v>
      </c>
      <c r="AK443" s="127">
        <f t="shared" si="238"/>
        <v>14</v>
      </c>
      <c r="AL443" s="127">
        <f t="shared" si="239"/>
        <v>15</v>
      </c>
      <c r="AM443" s="127">
        <f t="shared" si="240"/>
        <v>16</v>
      </c>
      <c r="AN443" s="128" t="str">
        <f t="shared" si="241"/>
        <v/>
      </c>
      <c r="AO443" s="127">
        <f t="shared" ca="1" si="242"/>
        <v>17</v>
      </c>
      <c r="AP443" s="127" t="b">
        <f t="shared" ca="1" si="243"/>
        <v>1</v>
      </c>
      <c r="AQ443" s="127" t="b">
        <f t="shared" ca="1" si="244"/>
        <v>1</v>
      </c>
      <c r="AR443" s="127" t="b">
        <f t="shared" si="245"/>
        <v>0</v>
      </c>
      <c r="AS443" s="127" t="b">
        <f t="shared" si="246"/>
        <v>0</v>
      </c>
      <c r="AT443" s="127" t="b">
        <f t="shared" ca="1" si="247"/>
        <v>1</v>
      </c>
      <c r="AU443" s="127" t="b">
        <f t="shared" ca="1" si="248"/>
        <v>1</v>
      </c>
      <c r="AV443" s="127" t="b">
        <f t="shared" ca="1" si="249"/>
        <v>1</v>
      </c>
      <c r="AW443" s="127" t="b">
        <f t="shared" ca="1" si="250"/>
        <v>1</v>
      </c>
      <c r="AX443" s="127" t="b">
        <f t="shared" ca="1" si="251"/>
        <v>1</v>
      </c>
      <c r="AY443" s="127" t="b">
        <f t="shared" ca="1" si="252"/>
        <v>1</v>
      </c>
      <c r="AZ443" s="127" t="b">
        <f t="shared" ca="1" si="253"/>
        <v>1</v>
      </c>
      <c r="BA443" s="127" t="b">
        <f t="shared" ca="1" si="254"/>
        <v>1</v>
      </c>
      <c r="BB443" s="127" t="b">
        <f t="shared" ca="1" si="255"/>
        <v>1</v>
      </c>
      <c r="BC443" s="127" t="b">
        <f t="shared" ca="1" si="256"/>
        <v>1</v>
      </c>
      <c r="BD443" s="127" t="b">
        <f t="shared" ca="1" si="257"/>
        <v>1</v>
      </c>
      <c r="BE443" s="127" t="b">
        <f t="shared" ca="1" si="258"/>
        <v>1</v>
      </c>
      <c r="BF443" s="127" t="b">
        <f t="shared" ca="1" si="259"/>
        <v>1</v>
      </c>
      <c r="BG443" s="129" t="b">
        <f t="shared" si="260"/>
        <v>0</v>
      </c>
    </row>
    <row r="444" spans="1:59" ht="24.95" customHeight="1" x14ac:dyDescent="0.2">
      <c r="A444" s="74"/>
      <c r="B444" s="69"/>
      <c r="C444" s="75"/>
      <c r="D444" s="68"/>
      <c r="E444" s="68"/>
      <c r="F444" s="67"/>
      <c r="G444" s="67"/>
      <c r="H444" s="67"/>
      <c r="I444" s="67"/>
      <c r="J444" s="70"/>
      <c r="K444" s="71"/>
      <c r="L444" s="72"/>
      <c r="M444" s="72"/>
      <c r="N444" s="72"/>
      <c r="O444" s="72"/>
      <c r="P444" s="72"/>
      <c r="Q444" s="72"/>
      <c r="R444" s="72"/>
      <c r="S444" s="73"/>
      <c r="U444" s="125" t="str">
        <f>IF(W444,VLOOKUP(MIN(X444:AO444),'Data Validation (hidden)'!$B$2:$C$20,2,FALSE),IF(COUNTA(B444:S444)&gt;0,"'Scheme Name' missing but values entered in other columns",""))</f>
        <v/>
      </c>
      <c r="W444" s="126" t="b">
        <f t="shared" si="224"/>
        <v>0</v>
      </c>
      <c r="X444" s="127">
        <f t="shared" si="225"/>
        <v>1</v>
      </c>
      <c r="Y444" s="127">
        <f t="shared" si="226"/>
        <v>2</v>
      </c>
      <c r="Z444" s="127">
        <f t="shared" si="227"/>
        <v>3</v>
      </c>
      <c r="AA444" s="127">
        <f t="shared" si="228"/>
        <v>4</v>
      </c>
      <c r="AB444" s="127">
        <f t="shared" si="229"/>
        <v>5</v>
      </c>
      <c r="AC444" s="127" t="str">
        <f t="shared" si="230"/>
        <v/>
      </c>
      <c r="AD444" s="127" t="str">
        <f t="shared" si="231"/>
        <v/>
      </c>
      <c r="AE444" s="127" t="str">
        <f t="shared" si="232"/>
        <v/>
      </c>
      <c r="AF444" s="127" t="str">
        <f t="shared" si="233"/>
        <v/>
      </c>
      <c r="AG444" s="127">
        <f t="shared" si="234"/>
        <v>10</v>
      </c>
      <c r="AH444" s="127">
        <f t="shared" si="235"/>
        <v>11</v>
      </c>
      <c r="AI444" s="127">
        <f t="shared" si="236"/>
        <v>12</v>
      </c>
      <c r="AJ444" s="127">
        <f t="shared" si="237"/>
        <v>13</v>
      </c>
      <c r="AK444" s="127">
        <f t="shared" si="238"/>
        <v>14</v>
      </c>
      <c r="AL444" s="127">
        <f t="shared" si="239"/>
        <v>15</v>
      </c>
      <c r="AM444" s="127">
        <f t="shared" si="240"/>
        <v>16</v>
      </c>
      <c r="AN444" s="128" t="str">
        <f t="shared" si="241"/>
        <v/>
      </c>
      <c r="AO444" s="127">
        <f t="shared" ca="1" si="242"/>
        <v>17</v>
      </c>
      <c r="AP444" s="127" t="b">
        <f t="shared" ca="1" si="243"/>
        <v>1</v>
      </c>
      <c r="AQ444" s="127" t="b">
        <f t="shared" ca="1" si="244"/>
        <v>1</v>
      </c>
      <c r="AR444" s="127" t="b">
        <f t="shared" si="245"/>
        <v>0</v>
      </c>
      <c r="AS444" s="127" t="b">
        <f t="shared" si="246"/>
        <v>0</v>
      </c>
      <c r="AT444" s="127" t="b">
        <f t="shared" ca="1" si="247"/>
        <v>1</v>
      </c>
      <c r="AU444" s="127" t="b">
        <f t="shared" ca="1" si="248"/>
        <v>1</v>
      </c>
      <c r="AV444" s="127" t="b">
        <f t="shared" ca="1" si="249"/>
        <v>1</v>
      </c>
      <c r="AW444" s="127" t="b">
        <f t="shared" ca="1" si="250"/>
        <v>1</v>
      </c>
      <c r="AX444" s="127" t="b">
        <f t="shared" ca="1" si="251"/>
        <v>1</v>
      </c>
      <c r="AY444" s="127" t="b">
        <f t="shared" ca="1" si="252"/>
        <v>1</v>
      </c>
      <c r="AZ444" s="127" t="b">
        <f t="shared" ca="1" si="253"/>
        <v>1</v>
      </c>
      <c r="BA444" s="127" t="b">
        <f t="shared" ca="1" si="254"/>
        <v>1</v>
      </c>
      <c r="BB444" s="127" t="b">
        <f t="shared" ca="1" si="255"/>
        <v>1</v>
      </c>
      <c r="BC444" s="127" t="b">
        <f t="shared" ca="1" si="256"/>
        <v>1</v>
      </c>
      <c r="BD444" s="127" t="b">
        <f t="shared" ca="1" si="257"/>
        <v>1</v>
      </c>
      <c r="BE444" s="127" t="b">
        <f t="shared" ca="1" si="258"/>
        <v>1</v>
      </c>
      <c r="BF444" s="127" t="b">
        <f t="shared" ca="1" si="259"/>
        <v>1</v>
      </c>
      <c r="BG444" s="129" t="b">
        <f t="shared" si="260"/>
        <v>0</v>
      </c>
    </row>
    <row r="445" spans="1:59" ht="24.95" customHeight="1" x14ac:dyDescent="0.2">
      <c r="A445" s="74"/>
      <c r="B445" s="69"/>
      <c r="C445" s="75"/>
      <c r="D445" s="68"/>
      <c r="E445" s="68"/>
      <c r="F445" s="67"/>
      <c r="G445" s="67"/>
      <c r="H445" s="67"/>
      <c r="I445" s="67"/>
      <c r="J445" s="70"/>
      <c r="K445" s="71"/>
      <c r="L445" s="72"/>
      <c r="M445" s="72"/>
      <c r="N445" s="72"/>
      <c r="O445" s="72"/>
      <c r="P445" s="72"/>
      <c r="Q445" s="72"/>
      <c r="R445" s="72"/>
      <c r="S445" s="73"/>
      <c r="U445" s="125" t="str">
        <f>IF(W445,VLOOKUP(MIN(X445:AO445),'Data Validation (hidden)'!$B$2:$C$20,2,FALSE),IF(COUNTA(B445:S445)&gt;0,"'Scheme Name' missing but values entered in other columns",""))</f>
        <v/>
      </c>
      <c r="W445" s="126" t="b">
        <f t="shared" si="224"/>
        <v>0</v>
      </c>
      <c r="X445" s="127">
        <f t="shared" si="225"/>
        <v>1</v>
      </c>
      <c r="Y445" s="127">
        <f t="shared" si="226"/>
        <v>2</v>
      </c>
      <c r="Z445" s="127">
        <f t="shared" si="227"/>
        <v>3</v>
      </c>
      <c r="AA445" s="127">
        <f t="shared" si="228"/>
        <v>4</v>
      </c>
      <c r="AB445" s="127">
        <f t="shared" si="229"/>
        <v>5</v>
      </c>
      <c r="AC445" s="127" t="str">
        <f t="shared" si="230"/>
        <v/>
      </c>
      <c r="AD445" s="127" t="str">
        <f t="shared" si="231"/>
        <v/>
      </c>
      <c r="AE445" s="127" t="str">
        <f t="shared" si="232"/>
        <v/>
      </c>
      <c r="AF445" s="127" t="str">
        <f t="shared" si="233"/>
        <v/>
      </c>
      <c r="AG445" s="127">
        <f t="shared" si="234"/>
        <v>10</v>
      </c>
      <c r="AH445" s="127">
        <f t="shared" si="235"/>
        <v>11</v>
      </c>
      <c r="AI445" s="127">
        <f t="shared" si="236"/>
        <v>12</v>
      </c>
      <c r="AJ445" s="127">
        <f t="shared" si="237"/>
        <v>13</v>
      </c>
      <c r="AK445" s="127">
        <f t="shared" si="238"/>
        <v>14</v>
      </c>
      <c r="AL445" s="127">
        <f t="shared" si="239"/>
        <v>15</v>
      </c>
      <c r="AM445" s="127">
        <f t="shared" si="240"/>
        <v>16</v>
      </c>
      <c r="AN445" s="128" t="str">
        <f t="shared" si="241"/>
        <v/>
      </c>
      <c r="AO445" s="127">
        <f t="shared" ca="1" si="242"/>
        <v>17</v>
      </c>
      <c r="AP445" s="127" t="b">
        <f t="shared" ca="1" si="243"/>
        <v>1</v>
      </c>
      <c r="AQ445" s="127" t="b">
        <f t="shared" ca="1" si="244"/>
        <v>1</v>
      </c>
      <c r="AR445" s="127" t="b">
        <f t="shared" si="245"/>
        <v>0</v>
      </c>
      <c r="AS445" s="127" t="b">
        <f t="shared" si="246"/>
        <v>0</v>
      </c>
      <c r="AT445" s="127" t="b">
        <f t="shared" ca="1" si="247"/>
        <v>1</v>
      </c>
      <c r="AU445" s="127" t="b">
        <f t="shared" ca="1" si="248"/>
        <v>1</v>
      </c>
      <c r="AV445" s="127" t="b">
        <f t="shared" ca="1" si="249"/>
        <v>1</v>
      </c>
      <c r="AW445" s="127" t="b">
        <f t="shared" ca="1" si="250"/>
        <v>1</v>
      </c>
      <c r="AX445" s="127" t="b">
        <f t="shared" ca="1" si="251"/>
        <v>1</v>
      </c>
      <c r="AY445" s="127" t="b">
        <f t="shared" ca="1" si="252"/>
        <v>1</v>
      </c>
      <c r="AZ445" s="127" t="b">
        <f t="shared" ca="1" si="253"/>
        <v>1</v>
      </c>
      <c r="BA445" s="127" t="b">
        <f t="shared" ca="1" si="254"/>
        <v>1</v>
      </c>
      <c r="BB445" s="127" t="b">
        <f t="shared" ca="1" si="255"/>
        <v>1</v>
      </c>
      <c r="BC445" s="127" t="b">
        <f t="shared" ca="1" si="256"/>
        <v>1</v>
      </c>
      <c r="BD445" s="127" t="b">
        <f t="shared" ca="1" si="257"/>
        <v>1</v>
      </c>
      <c r="BE445" s="127" t="b">
        <f t="shared" ca="1" si="258"/>
        <v>1</v>
      </c>
      <c r="BF445" s="127" t="b">
        <f t="shared" ca="1" si="259"/>
        <v>1</v>
      </c>
      <c r="BG445" s="129" t="b">
        <f t="shared" si="260"/>
        <v>0</v>
      </c>
    </row>
    <row r="446" spans="1:59" ht="24.95" customHeight="1" x14ac:dyDescent="0.2">
      <c r="A446" s="74"/>
      <c r="B446" s="69"/>
      <c r="C446" s="75"/>
      <c r="D446" s="68"/>
      <c r="E446" s="68"/>
      <c r="F446" s="67"/>
      <c r="G446" s="67"/>
      <c r="H446" s="67"/>
      <c r="I446" s="67"/>
      <c r="J446" s="70"/>
      <c r="K446" s="71"/>
      <c r="L446" s="72"/>
      <c r="M446" s="72"/>
      <c r="N446" s="72"/>
      <c r="O446" s="72"/>
      <c r="P446" s="72"/>
      <c r="Q446" s="72"/>
      <c r="R446" s="72"/>
      <c r="S446" s="73"/>
      <c r="U446" s="125" t="str">
        <f>IF(W446,VLOOKUP(MIN(X446:AO446),'Data Validation (hidden)'!$B$2:$C$20,2,FALSE),IF(COUNTA(B446:S446)&gt;0,"'Scheme Name' missing but values entered in other columns",""))</f>
        <v/>
      </c>
      <c r="W446" s="126" t="b">
        <f t="shared" si="224"/>
        <v>0</v>
      </c>
      <c r="X446" s="127">
        <f t="shared" si="225"/>
        <v>1</v>
      </c>
      <c r="Y446" s="127">
        <f t="shared" si="226"/>
        <v>2</v>
      </c>
      <c r="Z446" s="127">
        <f t="shared" si="227"/>
        <v>3</v>
      </c>
      <c r="AA446" s="127">
        <f t="shared" si="228"/>
        <v>4</v>
      </c>
      <c r="AB446" s="127">
        <f t="shared" si="229"/>
        <v>5</v>
      </c>
      <c r="AC446" s="127" t="str">
        <f t="shared" si="230"/>
        <v/>
      </c>
      <c r="AD446" s="127" t="str">
        <f t="shared" si="231"/>
        <v/>
      </c>
      <c r="AE446" s="127" t="str">
        <f t="shared" si="232"/>
        <v/>
      </c>
      <c r="AF446" s="127" t="str">
        <f t="shared" si="233"/>
        <v/>
      </c>
      <c r="AG446" s="127">
        <f t="shared" si="234"/>
        <v>10</v>
      </c>
      <c r="AH446" s="127">
        <f t="shared" si="235"/>
        <v>11</v>
      </c>
      <c r="AI446" s="127">
        <f t="shared" si="236"/>
        <v>12</v>
      </c>
      <c r="AJ446" s="127">
        <f t="shared" si="237"/>
        <v>13</v>
      </c>
      <c r="AK446" s="127">
        <f t="shared" si="238"/>
        <v>14</v>
      </c>
      <c r="AL446" s="127">
        <f t="shared" si="239"/>
        <v>15</v>
      </c>
      <c r="AM446" s="127">
        <f t="shared" si="240"/>
        <v>16</v>
      </c>
      <c r="AN446" s="128" t="str">
        <f t="shared" si="241"/>
        <v/>
      </c>
      <c r="AO446" s="127">
        <f t="shared" ca="1" si="242"/>
        <v>17</v>
      </c>
      <c r="AP446" s="127" t="b">
        <f t="shared" ca="1" si="243"/>
        <v>1</v>
      </c>
      <c r="AQ446" s="127" t="b">
        <f t="shared" ca="1" si="244"/>
        <v>1</v>
      </c>
      <c r="AR446" s="127" t="b">
        <f t="shared" si="245"/>
        <v>0</v>
      </c>
      <c r="AS446" s="127" t="b">
        <f t="shared" si="246"/>
        <v>0</v>
      </c>
      <c r="AT446" s="127" t="b">
        <f t="shared" ca="1" si="247"/>
        <v>1</v>
      </c>
      <c r="AU446" s="127" t="b">
        <f t="shared" ca="1" si="248"/>
        <v>1</v>
      </c>
      <c r="AV446" s="127" t="b">
        <f t="shared" ca="1" si="249"/>
        <v>1</v>
      </c>
      <c r="AW446" s="127" t="b">
        <f t="shared" ca="1" si="250"/>
        <v>1</v>
      </c>
      <c r="AX446" s="127" t="b">
        <f t="shared" ca="1" si="251"/>
        <v>1</v>
      </c>
      <c r="AY446" s="127" t="b">
        <f t="shared" ca="1" si="252"/>
        <v>1</v>
      </c>
      <c r="AZ446" s="127" t="b">
        <f t="shared" ca="1" si="253"/>
        <v>1</v>
      </c>
      <c r="BA446" s="127" t="b">
        <f t="shared" ca="1" si="254"/>
        <v>1</v>
      </c>
      <c r="BB446" s="127" t="b">
        <f t="shared" ca="1" si="255"/>
        <v>1</v>
      </c>
      <c r="BC446" s="127" t="b">
        <f t="shared" ca="1" si="256"/>
        <v>1</v>
      </c>
      <c r="BD446" s="127" t="b">
        <f t="shared" ca="1" si="257"/>
        <v>1</v>
      </c>
      <c r="BE446" s="127" t="b">
        <f t="shared" ca="1" si="258"/>
        <v>1</v>
      </c>
      <c r="BF446" s="127" t="b">
        <f t="shared" ca="1" si="259"/>
        <v>1</v>
      </c>
      <c r="BG446" s="129" t="b">
        <f t="shared" si="260"/>
        <v>0</v>
      </c>
    </row>
    <row r="447" spans="1:59" ht="24.95" customHeight="1" x14ac:dyDescent="0.2">
      <c r="A447" s="74"/>
      <c r="B447" s="69"/>
      <c r="C447" s="75"/>
      <c r="D447" s="68"/>
      <c r="E447" s="68"/>
      <c r="F447" s="67"/>
      <c r="G447" s="67"/>
      <c r="H447" s="67"/>
      <c r="I447" s="67"/>
      <c r="J447" s="70"/>
      <c r="K447" s="71"/>
      <c r="L447" s="72"/>
      <c r="M447" s="72"/>
      <c r="N447" s="72"/>
      <c r="O447" s="72"/>
      <c r="P447" s="72"/>
      <c r="Q447" s="72"/>
      <c r="R447" s="72"/>
      <c r="S447" s="73"/>
      <c r="U447" s="125" t="str">
        <f>IF(W447,VLOOKUP(MIN(X447:AO447),'Data Validation (hidden)'!$B$2:$C$20,2,FALSE),IF(COUNTA(B447:S447)&gt;0,"'Scheme Name' missing but values entered in other columns",""))</f>
        <v/>
      </c>
      <c r="W447" s="126" t="b">
        <f t="shared" si="224"/>
        <v>0</v>
      </c>
      <c r="X447" s="127">
        <f t="shared" si="225"/>
        <v>1</v>
      </c>
      <c r="Y447" s="127">
        <f t="shared" si="226"/>
        <v>2</v>
      </c>
      <c r="Z447" s="127">
        <f t="shared" si="227"/>
        <v>3</v>
      </c>
      <c r="AA447" s="127">
        <f t="shared" si="228"/>
        <v>4</v>
      </c>
      <c r="AB447" s="127">
        <f t="shared" si="229"/>
        <v>5</v>
      </c>
      <c r="AC447" s="127" t="str">
        <f t="shared" si="230"/>
        <v/>
      </c>
      <c r="AD447" s="127" t="str">
        <f t="shared" si="231"/>
        <v/>
      </c>
      <c r="AE447" s="127" t="str">
        <f t="shared" si="232"/>
        <v/>
      </c>
      <c r="AF447" s="127" t="str">
        <f t="shared" si="233"/>
        <v/>
      </c>
      <c r="AG447" s="127">
        <f t="shared" si="234"/>
        <v>10</v>
      </c>
      <c r="AH447" s="127">
        <f t="shared" si="235"/>
        <v>11</v>
      </c>
      <c r="AI447" s="127">
        <f t="shared" si="236"/>
        <v>12</v>
      </c>
      <c r="AJ447" s="127">
        <f t="shared" si="237"/>
        <v>13</v>
      </c>
      <c r="AK447" s="127">
        <f t="shared" si="238"/>
        <v>14</v>
      </c>
      <c r="AL447" s="127">
        <f t="shared" si="239"/>
        <v>15</v>
      </c>
      <c r="AM447" s="127">
        <f t="shared" si="240"/>
        <v>16</v>
      </c>
      <c r="AN447" s="128" t="str">
        <f t="shared" si="241"/>
        <v/>
      </c>
      <c r="AO447" s="127">
        <f t="shared" ca="1" si="242"/>
        <v>17</v>
      </c>
      <c r="AP447" s="127" t="b">
        <f t="shared" ca="1" si="243"/>
        <v>1</v>
      </c>
      <c r="AQ447" s="127" t="b">
        <f t="shared" ca="1" si="244"/>
        <v>1</v>
      </c>
      <c r="AR447" s="127" t="b">
        <f t="shared" si="245"/>
        <v>0</v>
      </c>
      <c r="AS447" s="127" t="b">
        <f t="shared" si="246"/>
        <v>0</v>
      </c>
      <c r="AT447" s="127" t="b">
        <f t="shared" ca="1" si="247"/>
        <v>1</v>
      </c>
      <c r="AU447" s="127" t="b">
        <f t="shared" ca="1" si="248"/>
        <v>1</v>
      </c>
      <c r="AV447" s="127" t="b">
        <f t="shared" ca="1" si="249"/>
        <v>1</v>
      </c>
      <c r="AW447" s="127" t="b">
        <f t="shared" ca="1" si="250"/>
        <v>1</v>
      </c>
      <c r="AX447" s="127" t="b">
        <f t="shared" ca="1" si="251"/>
        <v>1</v>
      </c>
      <c r="AY447" s="127" t="b">
        <f t="shared" ca="1" si="252"/>
        <v>1</v>
      </c>
      <c r="AZ447" s="127" t="b">
        <f t="shared" ca="1" si="253"/>
        <v>1</v>
      </c>
      <c r="BA447" s="127" t="b">
        <f t="shared" ca="1" si="254"/>
        <v>1</v>
      </c>
      <c r="BB447" s="127" t="b">
        <f t="shared" ca="1" si="255"/>
        <v>1</v>
      </c>
      <c r="BC447" s="127" t="b">
        <f t="shared" ca="1" si="256"/>
        <v>1</v>
      </c>
      <c r="BD447" s="127" t="b">
        <f t="shared" ca="1" si="257"/>
        <v>1</v>
      </c>
      <c r="BE447" s="127" t="b">
        <f t="shared" ca="1" si="258"/>
        <v>1</v>
      </c>
      <c r="BF447" s="127" t="b">
        <f t="shared" ca="1" si="259"/>
        <v>1</v>
      </c>
      <c r="BG447" s="129" t="b">
        <f t="shared" si="260"/>
        <v>0</v>
      </c>
    </row>
    <row r="448" spans="1:59" ht="24.95" customHeight="1" x14ac:dyDescent="0.2">
      <c r="A448" s="74"/>
      <c r="B448" s="69"/>
      <c r="C448" s="75"/>
      <c r="D448" s="68"/>
      <c r="E448" s="68"/>
      <c r="F448" s="67"/>
      <c r="G448" s="67"/>
      <c r="H448" s="67"/>
      <c r="I448" s="67"/>
      <c r="J448" s="70"/>
      <c r="K448" s="71"/>
      <c r="L448" s="72"/>
      <c r="M448" s="72"/>
      <c r="N448" s="72"/>
      <c r="O448" s="72"/>
      <c r="P448" s="72"/>
      <c r="Q448" s="72"/>
      <c r="R448" s="72"/>
      <c r="S448" s="73"/>
      <c r="U448" s="125" t="str">
        <f>IF(W448,VLOOKUP(MIN(X448:AO448),'Data Validation (hidden)'!$B$2:$C$20,2,FALSE),IF(COUNTA(B448:S448)&gt;0,"'Scheme Name' missing but values entered in other columns",""))</f>
        <v/>
      </c>
      <c r="W448" s="126" t="b">
        <f t="shared" si="224"/>
        <v>0</v>
      </c>
      <c r="X448" s="127">
        <f t="shared" si="225"/>
        <v>1</v>
      </c>
      <c r="Y448" s="127">
        <f t="shared" si="226"/>
        <v>2</v>
      </c>
      <c r="Z448" s="127">
        <f t="shared" si="227"/>
        <v>3</v>
      </c>
      <c r="AA448" s="127">
        <f t="shared" si="228"/>
        <v>4</v>
      </c>
      <c r="AB448" s="127">
        <f t="shared" si="229"/>
        <v>5</v>
      </c>
      <c r="AC448" s="127" t="str">
        <f t="shared" si="230"/>
        <v/>
      </c>
      <c r="AD448" s="127" t="str">
        <f t="shared" si="231"/>
        <v/>
      </c>
      <c r="AE448" s="127" t="str">
        <f t="shared" si="232"/>
        <v/>
      </c>
      <c r="AF448" s="127" t="str">
        <f t="shared" si="233"/>
        <v/>
      </c>
      <c r="AG448" s="127">
        <f t="shared" si="234"/>
        <v>10</v>
      </c>
      <c r="AH448" s="127">
        <f t="shared" si="235"/>
        <v>11</v>
      </c>
      <c r="AI448" s="127">
        <f t="shared" si="236"/>
        <v>12</v>
      </c>
      <c r="AJ448" s="127">
        <f t="shared" si="237"/>
        <v>13</v>
      </c>
      <c r="AK448" s="127">
        <f t="shared" si="238"/>
        <v>14</v>
      </c>
      <c r="AL448" s="127">
        <f t="shared" si="239"/>
        <v>15</v>
      </c>
      <c r="AM448" s="127">
        <f t="shared" si="240"/>
        <v>16</v>
      </c>
      <c r="AN448" s="128" t="str">
        <f t="shared" si="241"/>
        <v/>
      </c>
      <c r="AO448" s="127">
        <f t="shared" ca="1" si="242"/>
        <v>17</v>
      </c>
      <c r="AP448" s="127" t="b">
        <f t="shared" ca="1" si="243"/>
        <v>1</v>
      </c>
      <c r="AQ448" s="127" t="b">
        <f t="shared" ca="1" si="244"/>
        <v>1</v>
      </c>
      <c r="AR448" s="127" t="b">
        <f t="shared" si="245"/>
        <v>0</v>
      </c>
      <c r="AS448" s="127" t="b">
        <f t="shared" si="246"/>
        <v>0</v>
      </c>
      <c r="AT448" s="127" t="b">
        <f t="shared" ca="1" si="247"/>
        <v>1</v>
      </c>
      <c r="AU448" s="127" t="b">
        <f t="shared" ca="1" si="248"/>
        <v>1</v>
      </c>
      <c r="AV448" s="127" t="b">
        <f t="shared" ca="1" si="249"/>
        <v>1</v>
      </c>
      <c r="AW448" s="127" t="b">
        <f t="shared" ca="1" si="250"/>
        <v>1</v>
      </c>
      <c r="AX448" s="127" t="b">
        <f t="shared" ca="1" si="251"/>
        <v>1</v>
      </c>
      <c r="AY448" s="127" t="b">
        <f t="shared" ca="1" si="252"/>
        <v>1</v>
      </c>
      <c r="AZ448" s="127" t="b">
        <f t="shared" ca="1" si="253"/>
        <v>1</v>
      </c>
      <c r="BA448" s="127" t="b">
        <f t="shared" ca="1" si="254"/>
        <v>1</v>
      </c>
      <c r="BB448" s="127" t="b">
        <f t="shared" ca="1" si="255"/>
        <v>1</v>
      </c>
      <c r="BC448" s="127" t="b">
        <f t="shared" ca="1" si="256"/>
        <v>1</v>
      </c>
      <c r="BD448" s="127" t="b">
        <f t="shared" ca="1" si="257"/>
        <v>1</v>
      </c>
      <c r="BE448" s="127" t="b">
        <f t="shared" ca="1" si="258"/>
        <v>1</v>
      </c>
      <c r="BF448" s="127" t="b">
        <f t="shared" ca="1" si="259"/>
        <v>1</v>
      </c>
      <c r="BG448" s="129" t="b">
        <f t="shared" si="260"/>
        <v>0</v>
      </c>
    </row>
    <row r="449" spans="1:59" ht="24.95" customHeight="1" x14ac:dyDescent="0.2">
      <c r="A449" s="74"/>
      <c r="B449" s="69"/>
      <c r="C449" s="75"/>
      <c r="D449" s="68"/>
      <c r="E449" s="68"/>
      <c r="F449" s="67"/>
      <c r="G449" s="67"/>
      <c r="H449" s="67"/>
      <c r="I449" s="67"/>
      <c r="J449" s="70"/>
      <c r="K449" s="71"/>
      <c r="L449" s="72"/>
      <c r="M449" s="72"/>
      <c r="N449" s="72"/>
      <c r="O449" s="72"/>
      <c r="P449" s="72"/>
      <c r="Q449" s="72"/>
      <c r="R449" s="72"/>
      <c r="S449" s="73"/>
      <c r="U449" s="125" t="str">
        <f>IF(W449,VLOOKUP(MIN(X449:AO449),'Data Validation (hidden)'!$B$2:$C$20,2,FALSE),IF(COUNTA(B449:S449)&gt;0,"'Scheme Name' missing but values entered in other columns",""))</f>
        <v/>
      </c>
      <c r="W449" s="126" t="b">
        <f t="shared" si="224"/>
        <v>0</v>
      </c>
      <c r="X449" s="127">
        <f t="shared" si="225"/>
        <v>1</v>
      </c>
      <c r="Y449" s="127">
        <f t="shared" si="226"/>
        <v>2</v>
      </c>
      <c r="Z449" s="127">
        <f t="shared" si="227"/>
        <v>3</v>
      </c>
      <c r="AA449" s="127">
        <f t="shared" si="228"/>
        <v>4</v>
      </c>
      <c r="AB449" s="127">
        <f t="shared" si="229"/>
        <v>5</v>
      </c>
      <c r="AC449" s="127" t="str">
        <f t="shared" si="230"/>
        <v/>
      </c>
      <c r="AD449" s="127" t="str">
        <f t="shared" si="231"/>
        <v/>
      </c>
      <c r="AE449" s="127" t="str">
        <f t="shared" si="232"/>
        <v/>
      </c>
      <c r="AF449" s="127" t="str">
        <f t="shared" si="233"/>
        <v/>
      </c>
      <c r="AG449" s="127">
        <f t="shared" si="234"/>
        <v>10</v>
      </c>
      <c r="AH449" s="127">
        <f t="shared" si="235"/>
        <v>11</v>
      </c>
      <c r="AI449" s="127">
        <f t="shared" si="236"/>
        <v>12</v>
      </c>
      <c r="AJ449" s="127">
        <f t="shared" si="237"/>
        <v>13</v>
      </c>
      <c r="AK449" s="127">
        <f t="shared" si="238"/>
        <v>14</v>
      </c>
      <c r="AL449" s="127">
        <f t="shared" si="239"/>
        <v>15</v>
      </c>
      <c r="AM449" s="127">
        <f t="shared" si="240"/>
        <v>16</v>
      </c>
      <c r="AN449" s="128" t="str">
        <f t="shared" si="241"/>
        <v/>
      </c>
      <c r="AO449" s="127">
        <f t="shared" ca="1" si="242"/>
        <v>17</v>
      </c>
      <c r="AP449" s="127" t="b">
        <f t="shared" ca="1" si="243"/>
        <v>1</v>
      </c>
      <c r="AQ449" s="127" t="b">
        <f t="shared" ca="1" si="244"/>
        <v>1</v>
      </c>
      <c r="AR449" s="127" t="b">
        <f t="shared" si="245"/>
        <v>0</v>
      </c>
      <c r="AS449" s="127" t="b">
        <f t="shared" si="246"/>
        <v>0</v>
      </c>
      <c r="AT449" s="127" t="b">
        <f t="shared" ca="1" si="247"/>
        <v>1</v>
      </c>
      <c r="AU449" s="127" t="b">
        <f t="shared" ca="1" si="248"/>
        <v>1</v>
      </c>
      <c r="AV449" s="127" t="b">
        <f t="shared" ca="1" si="249"/>
        <v>1</v>
      </c>
      <c r="AW449" s="127" t="b">
        <f t="shared" ca="1" si="250"/>
        <v>1</v>
      </c>
      <c r="AX449" s="127" t="b">
        <f t="shared" ca="1" si="251"/>
        <v>1</v>
      </c>
      <c r="AY449" s="127" t="b">
        <f t="shared" ca="1" si="252"/>
        <v>1</v>
      </c>
      <c r="AZ449" s="127" t="b">
        <f t="shared" ca="1" si="253"/>
        <v>1</v>
      </c>
      <c r="BA449" s="127" t="b">
        <f t="shared" ca="1" si="254"/>
        <v>1</v>
      </c>
      <c r="BB449" s="127" t="b">
        <f t="shared" ca="1" si="255"/>
        <v>1</v>
      </c>
      <c r="BC449" s="127" t="b">
        <f t="shared" ca="1" si="256"/>
        <v>1</v>
      </c>
      <c r="BD449" s="127" t="b">
        <f t="shared" ca="1" si="257"/>
        <v>1</v>
      </c>
      <c r="BE449" s="127" t="b">
        <f t="shared" ca="1" si="258"/>
        <v>1</v>
      </c>
      <c r="BF449" s="127" t="b">
        <f t="shared" ca="1" si="259"/>
        <v>1</v>
      </c>
      <c r="BG449" s="129" t="b">
        <f t="shared" si="260"/>
        <v>0</v>
      </c>
    </row>
    <row r="450" spans="1:59" ht="24.95" customHeight="1" x14ac:dyDescent="0.2">
      <c r="A450" s="74"/>
      <c r="B450" s="69"/>
      <c r="C450" s="75"/>
      <c r="D450" s="68"/>
      <c r="E450" s="68"/>
      <c r="F450" s="67"/>
      <c r="G450" s="67"/>
      <c r="H450" s="67"/>
      <c r="I450" s="67"/>
      <c r="J450" s="70"/>
      <c r="K450" s="71"/>
      <c r="L450" s="72"/>
      <c r="M450" s="72"/>
      <c r="N450" s="72"/>
      <c r="O450" s="72"/>
      <c r="P450" s="72"/>
      <c r="Q450" s="72"/>
      <c r="R450" s="72"/>
      <c r="S450" s="73"/>
      <c r="U450" s="125" t="str">
        <f>IF(W450,VLOOKUP(MIN(X450:AO450),'Data Validation (hidden)'!$B$2:$C$20,2,FALSE),IF(COUNTA(B450:S450)&gt;0,"'Scheme Name' missing but values entered in other columns",""))</f>
        <v/>
      </c>
      <c r="W450" s="126" t="b">
        <f t="shared" si="224"/>
        <v>0</v>
      </c>
      <c r="X450" s="127">
        <f t="shared" si="225"/>
        <v>1</v>
      </c>
      <c r="Y450" s="127">
        <f t="shared" si="226"/>
        <v>2</v>
      </c>
      <c r="Z450" s="127">
        <f t="shared" si="227"/>
        <v>3</v>
      </c>
      <c r="AA450" s="127">
        <f t="shared" si="228"/>
        <v>4</v>
      </c>
      <c r="AB450" s="127">
        <f t="shared" si="229"/>
        <v>5</v>
      </c>
      <c r="AC450" s="127" t="str">
        <f t="shared" si="230"/>
        <v/>
      </c>
      <c r="AD450" s="127" t="str">
        <f t="shared" si="231"/>
        <v/>
      </c>
      <c r="AE450" s="127" t="str">
        <f t="shared" si="232"/>
        <v/>
      </c>
      <c r="AF450" s="127" t="str">
        <f t="shared" si="233"/>
        <v/>
      </c>
      <c r="AG450" s="127">
        <f t="shared" si="234"/>
        <v>10</v>
      </c>
      <c r="AH450" s="127">
        <f t="shared" si="235"/>
        <v>11</v>
      </c>
      <c r="AI450" s="127">
        <f t="shared" si="236"/>
        <v>12</v>
      </c>
      <c r="AJ450" s="127">
        <f t="shared" si="237"/>
        <v>13</v>
      </c>
      <c r="AK450" s="127">
        <f t="shared" si="238"/>
        <v>14</v>
      </c>
      <c r="AL450" s="127">
        <f t="shared" si="239"/>
        <v>15</v>
      </c>
      <c r="AM450" s="127">
        <f t="shared" si="240"/>
        <v>16</v>
      </c>
      <c r="AN450" s="128" t="str">
        <f t="shared" si="241"/>
        <v/>
      </c>
      <c r="AO450" s="127">
        <f t="shared" ca="1" si="242"/>
        <v>17</v>
      </c>
      <c r="AP450" s="127" t="b">
        <f t="shared" ca="1" si="243"/>
        <v>1</v>
      </c>
      <c r="AQ450" s="127" t="b">
        <f t="shared" ca="1" si="244"/>
        <v>1</v>
      </c>
      <c r="AR450" s="127" t="b">
        <f t="shared" si="245"/>
        <v>0</v>
      </c>
      <c r="AS450" s="127" t="b">
        <f t="shared" si="246"/>
        <v>0</v>
      </c>
      <c r="AT450" s="127" t="b">
        <f t="shared" ca="1" si="247"/>
        <v>1</v>
      </c>
      <c r="AU450" s="127" t="b">
        <f t="shared" ca="1" si="248"/>
        <v>1</v>
      </c>
      <c r="AV450" s="127" t="b">
        <f t="shared" ca="1" si="249"/>
        <v>1</v>
      </c>
      <c r="AW450" s="127" t="b">
        <f t="shared" ca="1" si="250"/>
        <v>1</v>
      </c>
      <c r="AX450" s="127" t="b">
        <f t="shared" ca="1" si="251"/>
        <v>1</v>
      </c>
      <c r="AY450" s="127" t="b">
        <f t="shared" ca="1" si="252"/>
        <v>1</v>
      </c>
      <c r="AZ450" s="127" t="b">
        <f t="shared" ca="1" si="253"/>
        <v>1</v>
      </c>
      <c r="BA450" s="127" t="b">
        <f t="shared" ca="1" si="254"/>
        <v>1</v>
      </c>
      <c r="BB450" s="127" t="b">
        <f t="shared" ca="1" si="255"/>
        <v>1</v>
      </c>
      <c r="BC450" s="127" t="b">
        <f t="shared" ca="1" si="256"/>
        <v>1</v>
      </c>
      <c r="BD450" s="127" t="b">
        <f t="shared" ca="1" si="257"/>
        <v>1</v>
      </c>
      <c r="BE450" s="127" t="b">
        <f t="shared" ca="1" si="258"/>
        <v>1</v>
      </c>
      <c r="BF450" s="127" t="b">
        <f t="shared" ca="1" si="259"/>
        <v>1</v>
      </c>
      <c r="BG450" s="129" t="b">
        <f t="shared" si="260"/>
        <v>0</v>
      </c>
    </row>
    <row r="451" spans="1:59" ht="24.95" customHeight="1" x14ac:dyDescent="0.2">
      <c r="A451" s="74"/>
      <c r="B451" s="69"/>
      <c r="C451" s="75"/>
      <c r="D451" s="68"/>
      <c r="E451" s="68"/>
      <c r="F451" s="67"/>
      <c r="G451" s="67"/>
      <c r="H451" s="67"/>
      <c r="I451" s="67"/>
      <c r="J451" s="70"/>
      <c r="K451" s="71"/>
      <c r="L451" s="72"/>
      <c r="M451" s="72"/>
      <c r="N451" s="72"/>
      <c r="O451" s="72"/>
      <c r="P451" s="72"/>
      <c r="Q451" s="72"/>
      <c r="R451" s="72"/>
      <c r="S451" s="73"/>
      <c r="U451" s="125" t="str">
        <f>IF(W451,VLOOKUP(MIN(X451:AO451),'Data Validation (hidden)'!$B$2:$C$20,2,FALSE),IF(COUNTA(B451:S451)&gt;0,"'Scheme Name' missing but values entered in other columns",""))</f>
        <v/>
      </c>
      <c r="W451" s="126" t="b">
        <f t="shared" si="224"/>
        <v>0</v>
      </c>
      <c r="X451" s="127">
        <f t="shared" si="225"/>
        <v>1</v>
      </c>
      <c r="Y451" s="127">
        <f t="shared" si="226"/>
        <v>2</v>
      </c>
      <c r="Z451" s="127">
        <f t="shared" si="227"/>
        <v>3</v>
      </c>
      <c r="AA451" s="127">
        <f t="shared" si="228"/>
        <v>4</v>
      </c>
      <c r="AB451" s="127">
        <f t="shared" si="229"/>
        <v>5</v>
      </c>
      <c r="AC451" s="127" t="str">
        <f t="shared" si="230"/>
        <v/>
      </c>
      <c r="AD451" s="127" t="str">
        <f t="shared" si="231"/>
        <v/>
      </c>
      <c r="AE451" s="127" t="str">
        <f t="shared" si="232"/>
        <v/>
      </c>
      <c r="AF451" s="127" t="str">
        <f t="shared" si="233"/>
        <v/>
      </c>
      <c r="AG451" s="127">
        <f t="shared" si="234"/>
        <v>10</v>
      </c>
      <c r="AH451" s="127">
        <f t="shared" si="235"/>
        <v>11</v>
      </c>
      <c r="AI451" s="127">
        <f t="shared" si="236"/>
        <v>12</v>
      </c>
      <c r="AJ451" s="127">
        <f t="shared" si="237"/>
        <v>13</v>
      </c>
      <c r="AK451" s="127">
        <f t="shared" si="238"/>
        <v>14</v>
      </c>
      <c r="AL451" s="127">
        <f t="shared" si="239"/>
        <v>15</v>
      </c>
      <c r="AM451" s="127">
        <f t="shared" si="240"/>
        <v>16</v>
      </c>
      <c r="AN451" s="128" t="str">
        <f t="shared" si="241"/>
        <v/>
      </c>
      <c r="AO451" s="127">
        <f t="shared" ca="1" si="242"/>
        <v>17</v>
      </c>
      <c r="AP451" s="127" t="b">
        <f t="shared" ca="1" si="243"/>
        <v>1</v>
      </c>
      <c r="AQ451" s="127" t="b">
        <f t="shared" ca="1" si="244"/>
        <v>1</v>
      </c>
      <c r="AR451" s="127" t="b">
        <f t="shared" si="245"/>
        <v>0</v>
      </c>
      <c r="AS451" s="127" t="b">
        <f t="shared" si="246"/>
        <v>0</v>
      </c>
      <c r="AT451" s="127" t="b">
        <f t="shared" ca="1" si="247"/>
        <v>1</v>
      </c>
      <c r="AU451" s="127" t="b">
        <f t="shared" ca="1" si="248"/>
        <v>1</v>
      </c>
      <c r="AV451" s="127" t="b">
        <f t="shared" ca="1" si="249"/>
        <v>1</v>
      </c>
      <c r="AW451" s="127" t="b">
        <f t="shared" ca="1" si="250"/>
        <v>1</v>
      </c>
      <c r="AX451" s="127" t="b">
        <f t="shared" ca="1" si="251"/>
        <v>1</v>
      </c>
      <c r="AY451" s="127" t="b">
        <f t="shared" ca="1" si="252"/>
        <v>1</v>
      </c>
      <c r="AZ451" s="127" t="b">
        <f t="shared" ca="1" si="253"/>
        <v>1</v>
      </c>
      <c r="BA451" s="127" t="b">
        <f t="shared" ca="1" si="254"/>
        <v>1</v>
      </c>
      <c r="BB451" s="127" t="b">
        <f t="shared" ca="1" si="255"/>
        <v>1</v>
      </c>
      <c r="BC451" s="127" t="b">
        <f t="shared" ca="1" si="256"/>
        <v>1</v>
      </c>
      <c r="BD451" s="127" t="b">
        <f t="shared" ca="1" si="257"/>
        <v>1</v>
      </c>
      <c r="BE451" s="127" t="b">
        <f t="shared" ca="1" si="258"/>
        <v>1</v>
      </c>
      <c r="BF451" s="127" t="b">
        <f t="shared" ca="1" si="259"/>
        <v>1</v>
      </c>
      <c r="BG451" s="129" t="b">
        <f t="shared" si="260"/>
        <v>0</v>
      </c>
    </row>
    <row r="452" spans="1:59" ht="24.95" customHeight="1" x14ac:dyDescent="0.2">
      <c r="A452" s="74"/>
      <c r="B452" s="69"/>
      <c r="C452" s="75"/>
      <c r="D452" s="68"/>
      <c r="E452" s="68"/>
      <c r="F452" s="67"/>
      <c r="G452" s="67"/>
      <c r="H452" s="67"/>
      <c r="I452" s="67"/>
      <c r="J452" s="70"/>
      <c r="K452" s="71"/>
      <c r="L452" s="72"/>
      <c r="M452" s="72"/>
      <c r="N452" s="72"/>
      <c r="O452" s="72"/>
      <c r="P452" s="72"/>
      <c r="Q452" s="72"/>
      <c r="R452" s="72"/>
      <c r="S452" s="73"/>
      <c r="U452" s="125" t="str">
        <f>IF(W452,VLOOKUP(MIN(X452:AO452),'Data Validation (hidden)'!$B$2:$C$20,2,FALSE),IF(COUNTA(B452:S452)&gt;0,"'Scheme Name' missing but values entered in other columns",""))</f>
        <v/>
      </c>
      <c r="W452" s="126" t="b">
        <f t="shared" si="224"/>
        <v>0</v>
      </c>
      <c r="X452" s="127">
        <f t="shared" si="225"/>
        <v>1</v>
      </c>
      <c r="Y452" s="127">
        <f t="shared" si="226"/>
        <v>2</v>
      </c>
      <c r="Z452" s="127">
        <f t="shared" si="227"/>
        <v>3</v>
      </c>
      <c r="AA452" s="127">
        <f t="shared" si="228"/>
        <v>4</v>
      </c>
      <c r="AB452" s="127">
        <f t="shared" si="229"/>
        <v>5</v>
      </c>
      <c r="AC452" s="127" t="str">
        <f t="shared" si="230"/>
        <v/>
      </c>
      <c r="AD452" s="127" t="str">
        <f t="shared" si="231"/>
        <v/>
      </c>
      <c r="AE452" s="127" t="str">
        <f t="shared" si="232"/>
        <v/>
      </c>
      <c r="AF452" s="127" t="str">
        <f t="shared" si="233"/>
        <v/>
      </c>
      <c r="AG452" s="127">
        <f t="shared" si="234"/>
        <v>10</v>
      </c>
      <c r="AH452" s="127">
        <f t="shared" si="235"/>
        <v>11</v>
      </c>
      <c r="AI452" s="127">
        <f t="shared" si="236"/>
        <v>12</v>
      </c>
      <c r="AJ452" s="127">
        <f t="shared" si="237"/>
        <v>13</v>
      </c>
      <c r="AK452" s="127">
        <f t="shared" si="238"/>
        <v>14</v>
      </c>
      <c r="AL452" s="127">
        <f t="shared" si="239"/>
        <v>15</v>
      </c>
      <c r="AM452" s="127">
        <f t="shared" si="240"/>
        <v>16</v>
      </c>
      <c r="AN452" s="128" t="str">
        <f t="shared" si="241"/>
        <v/>
      </c>
      <c r="AO452" s="127">
        <f t="shared" ca="1" si="242"/>
        <v>17</v>
      </c>
      <c r="AP452" s="127" t="b">
        <f t="shared" ca="1" si="243"/>
        <v>1</v>
      </c>
      <c r="AQ452" s="127" t="b">
        <f t="shared" ca="1" si="244"/>
        <v>1</v>
      </c>
      <c r="AR452" s="127" t="b">
        <f t="shared" si="245"/>
        <v>0</v>
      </c>
      <c r="AS452" s="127" t="b">
        <f t="shared" si="246"/>
        <v>0</v>
      </c>
      <c r="AT452" s="127" t="b">
        <f t="shared" ca="1" si="247"/>
        <v>1</v>
      </c>
      <c r="AU452" s="127" t="b">
        <f t="shared" ca="1" si="248"/>
        <v>1</v>
      </c>
      <c r="AV452" s="127" t="b">
        <f t="shared" ca="1" si="249"/>
        <v>1</v>
      </c>
      <c r="AW452" s="127" t="b">
        <f t="shared" ca="1" si="250"/>
        <v>1</v>
      </c>
      <c r="AX452" s="127" t="b">
        <f t="shared" ca="1" si="251"/>
        <v>1</v>
      </c>
      <c r="AY452" s="127" t="b">
        <f t="shared" ca="1" si="252"/>
        <v>1</v>
      </c>
      <c r="AZ452" s="127" t="b">
        <f t="shared" ca="1" si="253"/>
        <v>1</v>
      </c>
      <c r="BA452" s="127" t="b">
        <f t="shared" ca="1" si="254"/>
        <v>1</v>
      </c>
      <c r="BB452" s="127" t="b">
        <f t="shared" ca="1" si="255"/>
        <v>1</v>
      </c>
      <c r="BC452" s="127" t="b">
        <f t="shared" ca="1" si="256"/>
        <v>1</v>
      </c>
      <c r="BD452" s="127" t="b">
        <f t="shared" ca="1" si="257"/>
        <v>1</v>
      </c>
      <c r="BE452" s="127" t="b">
        <f t="shared" ca="1" si="258"/>
        <v>1</v>
      </c>
      <c r="BF452" s="127" t="b">
        <f t="shared" ca="1" si="259"/>
        <v>1</v>
      </c>
      <c r="BG452" s="129" t="b">
        <f t="shared" si="260"/>
        <v>0</v>
      </c>
    </row>
    <row r="453" spans="1:59" ht="24.95" customHeight="1" x14ac:dyDescent="0.2">
      <c r="A453" s="74"/>
      <c r="B453" s="69"/>
      <c r="C453" s="75"/>
      <c r="D453" s="68"/>
      <c r="E453" s="68"/>
      <c r="F453" s="67"/>
      <c r="G453" s="67"/>
      <c r="H453" s="67"/>
      <c r="I453" s="67"/>
      <c r="J453" s="70"/>
      <c r="K453" s="71"/>
      <c r="L453" s="72"/>
      <c r="M453" s="72"/>
      <c r="N453" s="72"/>
      <c r="O453" s="72"/>
      <c r="P453" s="72"/>
      <c r="Q453" s="72"/>
      <c r="R453" s="72"/>
      <c r="S453" s="73"/>
      <c r="U453" s="125" t="str">
        <f>IF(W453,VLOOKUP(MIN(X453:AO453),'Data Validation (hidden)'!$B$2:$C$20,2,FALSE),IF(COUNTA(B453:S453)&gt;0,"'Scheme Name' missing but values entered in other columns",""))</f>
        <v/>
      </c>
      <c r="W453" s="126" t="b">
        <f t="shared" si="224"/>
        <v>0</v>
      </c>
      <c r="X453" s="127">
        <f t="shared" si="225"/>
        <v>1</v>
      </c>
      <c r="Y453" s="127">
        <f t="shared" si="226"/>
        <v>2</v>
      </c>
      <c r="Z453" s="127">
        <f t="shared" si="227"/>
        <v>3</v>
      </c>
      <c r="AA453" s="127">
        <f t="shared" si="228"/>
        <v>4</v>
      </c>
      <c r="AB453" s="127">
        <f t="shared" si="229"/>
        <v>5</v>
      </c>
      <c r="AC453" s="127" t="str">
        <f t="shared" si="230"/>
        <v/>
      </c>
      <c r="AD453" s="127" t="str">
        <f t="shared" si="231"/>
        <v/>
      </c>
      <c r="AE453" s="127" t="str">
        <f t="shared" si="232"/>
        <v/>
      </c>
      <c r="AF453" s="127" t="str">
        <f t="shared" si="233"/>
        <v/>
      </c>
      <c r="AG453" s="127">
        <f t="shared" si="234"/>
        <v>10</v>
      </c>
      <c r="AH453" s="127">
        <f t="shared" si="235"/>
        <v>11</v>
      </c>
      <c r="AI453" s="127">
        <f t="shared" si="236"/>
        <v>12</v>
      </c>
      <c r="AJ453" s="127">
        <f t="shared" si="237"/>
        <v>13</v>
      </c>
      <c r="AK453" s="127">
        <f t="shared" si="238"/>
        <v>14</v>
      </c>
      <c r="AL453" s="127">
        <f t="shared" si="239"/>
        <v>15</v>
      </c>
      <c r="AM453" s="127">
        <f t="shared" si="240"/>
        <v>16</v>
      </c>
      <c r="AN453" s="128" t="str">
        <f t="shared" si="241"/>
        <v/>
      </c>
      <c r="AO453" s="127">
        <f t="shared" ca="1" si="242"/>
        <v>17</v>
      </c>
      <c r="AP453" s="127" t="b">
        <f t="shared" ca="1" si="243"/>
        <v>1</v>
      </c>
      <c r="AQ453" s="127" t="b">
        <f t="shared" ca="1" si="244"/>
        <v>1</v>
      </c>
      <c r="AR453" s="127" t="b">
        <f t="shared" si="245"/>
        <v>0</v>
      </c>
      <c r="AS453" s="127" t="b">
        <f t="shared" si="246"/>
        <v>0</v>
      </c>
      <c r="AT453" s="127" t="b">
        <f t="shared" ca="1" si="247"/>
        <v>1</v>
      </c>
      <c r="AU453" s="127" t="b">
        <f t="shared" ca="1" si="248"/>
        <v>1</v>
      </c>
      <c r="AV453" s="127" t="b">
        <f t="shared" ca="1" si="249"/>
        <v>1</v>
      </c>
      <c r="AW453" s="127" t="b">
        <f t="shared" ca="1" si="250"/>
        <v>1</v>
      </c>
      <c r="AX453" s="127" t="b">
        <f t="shared" ca="1" si="251"/>
        <v>1</v>
      </c>
      <c r="AY453" s="127" t="b">
        <f t="shared" ca="1" si="252"/>
        <v>1</v>
      </c>
      <c r="AZ453" s="127" t="b">
        <f t="shared" ca="1" si="253"/>
        <v>1</v>
      </c>
      <c r="BA453" s="127" t="b">
        <f t="shared" ca="1" si="254"/>
        <v>1</v>
      </c>
      <c r="BB453" s="127" t="b">
        <f t="shared" ca="1" si="255"/>
        <v>1</v>
      </c>
      <c r="BC453" s="127" t="b">
        <f t="shared" ca="1" si="256"/>
        <v>1</v>
      </c>
      <c r="BD453" s="127" t="b">
        <f t="shared" ca="1" si="257"/>
        <v>1</v>
      </c>
      <c r="BE453" s="127" t="b">
        <f t="shared" ca="1" si="258"/>
        <v>1</v>
      </c>
      <c r="BF453" s="127" t="b">
        <f t="shared" ca="1" si="259"/>
        <v>1</v>
      </c>
      <c r="BG453" s="129" t="b">
        <f t="shared" si="260"/>
        <v>0</v>
      </c>
    </row>
    <row r="454" spans="1:59" ht="24.95" customHeight="1" x14ac:dyDescent="0.2">
      <c r="A454" s="74"/>
      <c r="B454" s="69"/>
      <c r="C454" s="75"/>
      <c r="D454" s="68"/>
      <c r="E454" s="68"/>
      <c r="F454" s="67"/>
      <c r="G454" s="67"/>
      <c r="H454" s="67"/>
      <c r="I454" s="67"/>
      <c r="J454" s="70"/>
      <c r="K454" s="71"/>
      <c r="L454" s="72"/>
      <c r="M454" s="72"/>
      <c r="N454" s="72"/>
      <c r="O454" s="72"/>
      <c r="P454" s="72"/>
      <c r="Q454" s="72"/>
      <c r="R454" s="72"/>
      <c r="S454" s="73"/>
      <c r="U454" s="125" t="str">
        <f>IF(W454,VLOOKUP(MIN(X454:AO454),'Data Validation (hidden)'!$B$2:$C$20,2,FALSE),IF(COUNTA(B454:S454)&gt;0,"'Scheme Name' missing but values entered in other columns",""))</f>
        <v/>
      </c>
      <c r="W454" s="126" t="b">
        <f t="shared" si="224"/>
        <v>0</v>
      </c>
      <c r="X454" s="127">
        <f t="shared" si="225"/>
        <v>1</v>
      </c>
      <c r="Y454" s="127">
        <f t="shared" si="226"/>
        <v>2</v>
      </c>
      <c r="Z454" s="127">
        <f t="shared" si="227"/>
        <v>3</v>
      </c>
      <c r="AA454" s="127">
        <f t="shared" si="228"/>
        <v>4</v>
      </c>
      <c r="AB454" s="127">
        <f t="shared" si="229"/>
        <v>5</v>
      </c>
      <c r="AC454" s="127" t="str">
        <f t="shared" si="230"/>
        <v/>
      </c>
      <c r="AD454" s="127" t="str">
        <f t="shared" si="231"/>
        <v/>
      </c>
      <c r="AE454" s="127" t="str">
        <f t="shared" si="232"/>
        <v/>
      </c>
      <c r="AF454" s="127" t="str">
        <f t="shared" si="233"/>
        <v/>
      </c>
      <c r="AG454" s="127">
        <f t="shared" si="234"/>
        <v>10</v>
      </c>
      <c r="AH454" s="127">
        <f t="shared" si="235"/>
        <v>11</v>
      </c>
      <c r="AI454" s="127">
        <f t="shared" si="236"/>
        <v>12</v>
      </c>
      <c r="AJ454" s="127">
        <f t="shared" si="237"/>
        <v>13</v>
      </c>
      <c r="AK454" s="127">
        <f t="shared" si="238"/>
        <v>14</v>
      </c>
      <c r="AL454" s="127">
        <f t="shared" si="239"/>
        <v>15</v>
      </c>
      <c r="AM454" s="127">
        <f t="shared" si="240"/>
        <v>16</v>
      </c>
      <c r="AN454" s="128" t="str">
        <f t="shared" si="241"/>
        <v/>
      </c>
      <c r="AO454" s="127">
        <f t="shared" ca="1" si="242"/>
        <v>17</v>
      </c>
      <c r="AP454" s="127" t="b">
        <f t="shared" ca="1" si="243"/>
        <v>1</v>
      </c>
      <c r="AQ454" s="127" t="b">
        <f t="shared" ca="1" si="244"/>
        <v>1</v>
      </c>
      <c r="AR454" s="127" t="b">
        <f t="shared" si="245"/>
        <v>0</v>
      </c>
      <c r="AS454" s="127" t="b">
        <f t="shared" si="246"/>
        <v>0</v>
      </c>
      <c r="AT454" s="127" t="b">
        <f t="shared" ca="1" si="247"/>
        <v>1</v>
      </c>
      <c r="AU454" s="127" t="b">
        <f t="shared" ca="1" si="248"/>
        <v>1</v>
      </c>
      <c r="AV454" s="127" t="b">
        <f t="shared" ca="1" si="249"/>
        <v>1</v>
      </c>
      <c r="AW454" s="127" t="b">
        <f t="shared" ca="1" si="250"/>
        <v>1</v>
      </c>
      <c r="AX454" s="127" t="b">
        <f t="shared" ca="1" si="251"/>
        <v>1</v>
      </c>
      <c r="AY454" s="127" t="b">
        <f t="shared" ca="1" si="252"/>
        <v>1</v>
      </c>
      <c r="AZ454" s="127" t="b">
        <f t="shared" ca="1" si="253"/>
        <v>1</v>
      </c>
      <c r="BA454" s="127" t="b">
        <f t="shared" ca="1" si="254"/>
        <v>1</v>
      </c>
      <c r="BB454" s="127" t="b">
        <f t="shared" ca="1" si="255"/>
        <v>1</v>
      </c>
      <c r="BC454" s="127" t="b">
        <f t="shared" ca="1" si="256"/>
        <v>1</v>
      </c>
      <c r="BD454" s="127" t="b">
        <f t="shared" ca="1" si="257"/>
        <v>1</v>
      </c>
      <c r="BE454" s="127" t="b">
        <f t="shared" ca="1" si="258"/>
        <v>1</v>
      </c>
      <c r="BF454" s="127" t="b">
        <f t="shared" ca="1" si="259"/>
        <v>1</v>
      </c>
      <c r="BG454" s="129" t="b">
        <f t="shared" si="260"/>
        <v>0</v>
      </c>
    </row>
    <row r="455" spans="1:59" ht="24.95" customHeight="1" x14ac:dyDescent="0.2">
      <c r="A455" s="74"/>
      <c r="B455" s="69"/>
      <c r="C455" s="75"/>
      <c r="D455" s="68"/>
      <c r="E455" s="68"/>
      <c r="F455" s="67"/>
      <c r="G455" s="67"/>
      <c r="H455" s="67"/>
      <c r="I455" s="67"/>
      <c r="J455" s="70"/>
      <c r="K455" s="71"/>
      <c r="L455" s="72"/>
      <c r="M455" s="72"/>
      <c r="N455" s="72"/>
      <c r="O455" s="72"/>
      <c r="P455" s="72"/>
      <c r="Q455" s="72"/>
      <c r="R455" s="72"/>
      <c r="S455" s="73"/>
      <c r="U455" s="125" t="str">
        <f>IF(W455,VLOOKUP(MIN(X455:AO455),'Data Validation (hidden)'!$B$2:$C$20,2,FALSE),IF(COUNTA(B455:S455)&gt;0,"'Scheme Name' missing but values entered in other columns",""))</f>
        <v/>
      </c>
      <c r="W455" s="126" t="b">
        <f t="shared" si="224"/>
        <v>0</v>
      </c>
      <c r="X455" s="127">
        <f t="shared" si="225"/>
        <v>1</v>
      </c>
      <c r="Y455" s="127">
        <f t="shared" si="226"/>
        <v>2</v>
      </c>
      <c r="Z455" s="127">
        <f t="shared" si="227"/>
        <v>3</v>
      </c>
      <c r="AA455" s="127">
        <f t="shared" si="228"/>
        <v>4</v>
      </c>
      <c r="AB455" s="127">
        <f t="shared" si="229"/>
        <v>5</v>
      </c>
      <c r="AC455" s="127" t="str">
        <f t="shared" si="230"/>
        <v/>
      </c>
      <c r="AD455" s="127" t="str">
        <f t="shared" si="231"/>
        <v/>
      </c>
      <c r="AE455" s="127" t="str">
        <f t="shared" si="232"/>
        <v/>
      </c>
      <c r="AF455" s="127" t="str">
        <f t="shared" si="233"/>
        <v/>
      </c>
      <c r="AG455" s="127">
        <f t="shared" si="234"/>
        <v>10</v>
      </c>
      <c r="AH455" s="127">
        <f t="shared" si="235"/>
        <v>11</v>
      </c>
      <c r="AI455" s="127">
        <f t="shared" si="236"/>
        <v>12</v>
      </c>
      <c r="AJ455" s="127">
        <f t="shared" si="237"/>
        <v>13</v>
      </c>
      <c r="AK455" s="127">
        <f t="shared" si="238"/>
        <v>14</v>
      </c>
      <c r="AL455" s="127">
        <f t="shared" si="239"/>
        <v>15</v>
      </c>
      <c r="AM455" s="127">
        <f t="shared" si="240"/>
        <v>16</v>
      </c>
      <c r="AN455" s="128" t="str">
        <f t="shared" si="241"/>
        <v/>
      </c>
      <c r="AO455" s="127">
        <f t="shared" ca="1" si="242"/>
        <v>17</v>
      </c>
      <c r="AP455" s="127" t="b">
        <f t="shared" ca="1" si="243"/>
        <v>1</v>
      </c>
      <c r="AQ455" s="127" t="b">
        <f t="shared" ca="1" si="244"/>
        <v>1</v>
      </c>
      <c r="AR455" s="127" t="b">
        <f t="shared" si="245"/>
        <v>0</v>
      </c>
      <c r="AS455" s="127" t="b">
        <f t="shared" si="246"/>
        <v>0</v>
      </c>
      <c r="AT455" s="127" t="b">
        <f t="shared" ca="1" si="247"/>
        <v>1</v>
      </c>
      <c r="AU455" s="127" t="b">
        <f t="shared" ca="1" si="248"/>
        <v>1</v>
      </c>
      <c r="AV455" s="127" t="b">
        <f t="shared" ca="1" si="249"/>
        <v>1</v>
      </c>
      <c r="AW455" s="127" t="b">
        <f t="shared" ca="1" si="250"/>
        <v>1</v>
      </c>
      <c r="AX455" s="127" t="b">
        <f t="shared" ca="1" si="251"/>
        <v>1</v>
      </c>
      <c r="AY455" s="127" t="b">
        <f t="shared" ca="1" si="252"/>
        <v>1</v>
      </c>
      <c r="AZ455" s="127" t="b">
        <f t="shared" ca="1" si="253"/>
        <v>1</v>
      </c>
      <c r="BA455" s="127" t="b">
        <f t="shared" ca="1" si="254"/>
        <v>1</v>
      </c>
      <c r="BB455" s="127" t="b">
        <f t="shared" ca="1" si="255"/>
        <v>1</v>
      </c>
      <c r="BC455" s="127" t="b">
        <f t="shared" ca="1" si="256"/>
        <v>1</v>
      </c>
      <c r="BD455" s="127" t="b">
        <f t="shared" ca="1" si="257"/>
        <v>1</v>
      </c>
      <c r="BE455" s="127" t="b">
        <f t="shared" ca="1" si="258"/>
        <v>1</v>
      </c>
      <c r="BF455" s="127" t="b">
        <f t="shared" ca="1" si="259"/>
        <v>1</v>
      </c>
      <c r="BG455" s="129" t="b">
        <f t="shared" si="260"/>
        <v>0</v>
      </c>
    </row>
    <row r="456" spans="1:59" ht="24.95" customHeight="1" x14ac:dyDescent="0.2">
      <c r="A456" s="74"/>
      <c r="B456" s="69"/>
      <c r="C456" s="75"/>
      <c r="D456" s="68"/>
      <c r="E456" s="68"/>
      <c r="F456" s="67"/>
      <c r="G456" s="67"/>
      <c r="H456" s="67"/>
      <c r="I456" s="67"/>
      <c r="J456" s="70"/>
      <c r="K456" s="71"/>
      <c r="L456" s="72"/>
      <c r="M456" s="72"/>
      <c r="N456" s="72"/>
      <c r="O456" s="72"/>
      <c r="P456" s="72"/>
      <c r="Q456" s="72"/>
      <c r="R456" s="72"/>
      <c r="S456" s="73"/>
      <c r="U456" s="125" t="str">
        <f>IF(W456,VLOOKUP(MIN(X456:AO456),'Data Validation (hidden)'!$B$2:$C$20,2,FALSE),IF(COUNTA(B456:S456)&gt;0,"'Scheme Name' missing but values entered in other columns",""))</f>
        <v/>
      </c>
      <c r="W456" s="126" t="b">
        <f t="shared" si="224"/>
        <v>0</v>
      </c>
      <c r="X456" s="127">
        <f t="shared" si="225"/>
        <v>1</v>
      </c>
      <c r="Y456" s="127">
        <f t="shared" si="226"/>
        <v>2</v>
      </c>
      <c r="Z456" s="127">
        <f t="shared" si="227"/>
        <v>3</v>
      </c>
      <c r="AA456" s="127">
        <f t="shared" si="228"/>
        <v>4</v>
      </c>
      <c r="AB456" s="127">
        <f t="shared" si="229"/>
        <v>5</v>
      </c>
      <c r="AC456" s="127" t="str">
        <f t="shared" si="230"/>
        <v/>
      </c>
      <c r="AD456" s="127" t="str">
        <f t="shared" si="231"/>
        <v/>
      </c>
      <c r="AE456" s="127" t="str">
        <f t="shared" si="232"/>
        <v/>
      </c>
      <c r="AF456" s="127" t="str">
        <f t="shared" si="233"/>
        <v/>
      </c>
      <c r="AG456" s="127">
        <f t="shared" si="234"/>
        <v>10</v>
      </c>
      <c r="AH456" s="127">
        <f t="shared" si="235"/>
        <v>11</v>
      </c>
      <c r="AI456" s="127">
        <f t="shared" si="236"/>
        <v>12</v>
      </c>
      <c r="AJ456" s="127">
        <f t="shared" si="237"/>
        <v>13</v>
      </c>
      <c r="AK456" s="127">
        <f t="shared" si="238"/>
        <v>14</v>
      </c>
      <c r="AL456" s="127">
        <f t="shared" si="239"/>
        <v>15</v>
      </c>
      <c r="AM456" s="127">
        <f t="shared" si="240"/>
        <v>16</v>
      </c>
      <c r="AN456" s="128" t="str">
        <f t="shared" si="241"/>
        <v/>
      </c>
      <c r="AO456" s="127">
        <f t="shared" ca="1" si="242"/>
        <v>17</v>
      </c>
      <c r="AP456" s="127" t="b">
        <f t="shared" ca="1" si="243"/>
        <v>1</v>
      </c>
      <c r="AQ456" s="127" t="b">
        <f t="shared" ca="1" si="244"/>
        <v>1</v>
      </c>
      <c r="AR456" s="127" t="b">
        <f t="shared" si="245"/>
        <v>0</v>
      </c>
      <c r="AS456" s="127" t="b">
        <f t="shared" si="246"/>
        <v>0</v>
      </c>
      <c r="AT456" s="127" t="b">
        <f t="shared" ca="1" si="247"/>
        <v>1</v>
      </c>
      <c r="AU456" s="127" t="b">
        <f t="shared" ca="1" si="248"/>
        <v>1</v>
      </c>
      <c r="AV456" s="127" t="b">
        <f t="shared" ca="1" si="249"/>
        <v>1</v>
      </c>
      <c r="AW456" s="127" t="b">
        <f t="shared" ca="1" si="250"/>
        <v>1</v>
      </c>
      <c r="AX456" s="127" t="b">
        <f t="shared" ca="1" si="251"/>
        <v>1</v>
      </c>
      <c r="AY456" s="127" t="b">
        <f t="shared" ca="1" si="252"/>
        <v>1</v>
      </c>
      <c r="AZ456" s="127" t="b">
        <f t="shared" ca="1" si="253"/>
        <v>1</v>
      </c>
      <c r="BA456" s="127" t="b">
        <f t="shared" ca="1" si="254"/>
        <v>1</v>
      </c>
      <c r="BB456" s="127" t="b">
        <f t="shared" ca="1" si="255"/>
        <v>1</v>
      </c>
      <c r="BC456" s="127" t="b">
        <f t="shared" ca="1" si="256"/>
        <v>1</v>
      </c>
      <c r="BD456" s="127" t="b">
        <f t="shared" ca="1" si="257"/>
        <v>1</v>
      </c>
      <c r="BE456" s="127" t="b">
        <f t="shared" ca="1" si="258"/>
        <v>1</v>
      </c>
      <c r="BF456" s="127" t="b">
        <f t="shared" ca="1" si="259"/>
        <v>1</v>
      </c>
      <c r="BG456" s="129" t="b">
        <f t="shared" si="260"/>
        <v>0</v>
      </c>
    </row>
    <row r="457" spans="1:59" ht="24.95" customHeight="1" x14ac:dyDescent="0.2">
      <c r="A457" s="74"/>
      <c r="B457" s="69"/>
      <c r="C457" s="75"/>
      <c r="D457" s="68"/>
      <c r="E457" s="68"/>
      <c r="F457" s="67"/>
      <c r="G457" s="67"/>
      <c r="H457" s="67"/>
      <c r="I457" s="67"/>
      <c r="J457" s="70"/>
      <c r="K457" s="71"/>
      <c r="L457" s="72"/>
      <c r="M457" s="72"/>
      <c r="N457" s="72"/>
      <c r="O457" s="72"/>
      <c r="P457" s="72"/>
      <c r="Q457" s="72"/>
      <c r="R457" s="72"/>
      <c r="S457" s="73"/>
      <c r="U457" s="125" t="str">
        <f>IF(W457,VLOOKUP(MIN(X457:AO457),'Data Validation (hidden)'!$B$2:$C$20,2,FALSE),IF(COUNTA(B457:S457)&gt;0,"'Scheme Name' missing but values entered in other columns",""))</f>
        <v/>
      </c>
      <c r="W457" s="126" t="b">
        <f t="shared" ref="W457:W520" si="261">A457&lt;&gt;""</f>
        <v>0</v>
      </c>
      <c r="X457" s="127">
        <f t="shared" ref="X457:X520" si="262">IF(B457="",1,"")</f>
        <v>1</v>
      </c>
      <c r="Y457" s="127">
        <f t="shared" ref="Y457:Y520" si="263">IF(D457="",2,"")</f>
        <v>2</v>
      </c>
      <c r="Z457" s="127">
        <f t="shared" ref="Z457:Z520" si="264">IF(E457="",3,"")</f>
        <v>3</v>
      </c>
      <c r="AA457" s="127">
        <f t="shared" ref="AA457:AA520" si="265">IF(F457="",4,"")</f>
        <v>4</v>
      </c>
      <c r="AB457" s="127">
        <f t="shared" ref="AB457:AB520" si="266">IF(G457="",5,"")</f>
        <v>5</v>
      </c>
      <c r="AC457" s="127" t="str">
        <f t="shared" ref="AC457:AC520" si="267">IF(G457=0,"",IF(H457="",6,""))</f>
        <v/>
      </c>
      <c r="AD457" s="127" t="str">
        <f t="shared" ref="AD457:AD520" si="268">IF(G457=0,"",IF(I457="",7,""))</f>
        <v/>
      </c>
      <c r="AE457" s="127" t="str">
        <f t="shared" ref="AE457:AE520" si="269">IF(G457=0,"",IF(J457="",8,""))</f>
        <v/>
      </c>
      <c r="AF457" s="127" t="str">
        <f t="shared" ref="AF457:AF520" si="270">IF(G457=0,"",IF(K457="",9,""))</f>
        <v/>
      </c>
      <c r="AG457" s="127">
        <f t="shared" ref="AG457:AG520" si="271">IF(L457="",10,"")</f>
        <v>10</v>
      </c>
      <c r="AH457" s="127">
        <f t="shared" ref="AH457:AH520" si="272">IF(M457="",11,"")</f>
        <v>11</v>
      </c>
      <c r="AI457" s="127">
        <f t="shared" ref="AI457:AI520" si="273">IF(N457="",12,"")</f>
        <v>12</v>
      </c>
      <c r="AJ457" s="127">
        <f t="shared" ref="AJ457:AJ520" si="274">IF(O457="",13,"")</f>
        <v>13</v>
      </c>
      <c r="AK457" s="127">
        <f t="shared" ref="AK457:AK520" si="275">IF(P457="",14,"")</f>
        <v>14</v>
      </c>
      <c r="AL457" s="127">
        <f t="shared" ref="AL457:AL520" si="276">IF(Q457="",15,"")</f>
        <v>15</v>
      </c>
      <c r="AM457" s="127">
        <f t="shared" ref="AM457:AM520" si="277">IF(R457="",16,"")</f>
        <v>16</v>
      </c>
      <c r="AN457" s="128" t="str">
        <f t="shared" ref="AN457:AN520" si="278">IF(COUNT(X457:AM457)=0,"18","")</f>
        <v/>
      </c>
      <c r="AO457" s="127">
        <f t="shared" ref="AO457:AO520" ca="1" si="279">IF(AND(AP457,AQ457,AR457,AS457,AT457,AU457,AV457,AW457,AX457,AY457,AZ457,BA457,BB457,BC457,BF457)=TRUE,"",17)</f>
        <v>17</v>
      </c>
      <c r="AP457" s="127" t="b">
        <f t="shared" ref="AP457:AP520" ca="1" si="280">IF(CELL("format", A457) = "G",TRUE,FALSE)</f>
        <v>1</v>
      </c>
      <c r="AQ457" s="127" t="b">
        <f t="shared" ref="AQ457:AQ520" ca="1" si="281">IF(CELL("format", B457) = "F0",TRUE,FALSE)</f>
        <v>1</v>
      </c>
      <c r="AR457" s="127" t="b">
        <f t="shared" ref="AR457:AR520" si="282">OR(D457="Open-Ended Scheme",D457="Closed-Ended Scheme",D457="Non-Guernsey Scheme")</f>
        <v>0</v>
      </c>
      <c r="AS457" s="127" t="b">
        <f t="shared" ref="AS457:AS520" si="283">OR(E457="Daily",E457="Weekly",E457="Monthly",E457="Quarterly",E457="Biannually",E457="Annually",E457="Other",E457="N/A",)</f>
        <v>0</v>
      </c>
      <c r="AT457" s="127" t="b">
        <f t="shared" ref="AT457:AT520" ca="1" si="284">IF(CELL("format",F457) = "F0",TRUE,FALSE)</f>
        <v>1</v>
      </c>
      <c r="AU457" s="127" t="b">
        <f t="shared" ref="AU457:AU520" ca="1" si="285">IF(CELL("format",G457) = "F0",TRUE,FALSE)</f>
        <v>1</v>
      </c>
      <c r="AV457" s="127" t="b">
        <f t="shared" ref="AV457:AV520" ca="1" si="286">IF(CELL("format",H457) = "F0",TRUE,FALSE)</f>
        <v>1</v>
      </c>
      <c r="AW457" s="127" t="b">
        <f t="shared" ref="AW457:AW520" ca="1" si="287">IF(CELL("format",I457) = "F0",TRUE,FALSE)</f>
        <v>1</v>
      </c>
      <c r="AX457" s="127" t="b">
        <f t="shared" ref="AX457:AX520" ca="1" si="288">IF(CELL("format",J457) = "F2",TRUE,FALSE)</f>
        <v>1</v>
      </c>
      <c r="AY457" s="127" t="b">
        <f t="shared" ref="AY457:AY520" ca="1" si="289">IF(CELL("format",K457) = "F2",TRUE,FALSE)</f>
        <v>1</v>
      </c>
      <c r="AZ457" s="127" t="b">
        <f t="shared" ref="AZ457:AZ520" ca="1" si="290">IF(CELL("format",L457) = "F0",TRUE,FALSE)</f>
        <v>1</v>
      </c>
      <c r="BA457" s="127" t="b">
        <f t="shared" ref="BA457:BA520" ca="1" si="291">IF(CELL("format",M457) = "F0",TRUE,FALSE)</f>
        <v>1</v>
      </c>
      <c r="BB457" s="127" t="b">
        <f t="shared" ref="BB457:BB520" ca="1" si="292">IF(CELL("format",N457) = "F0",TRUE,FALSE)</f>
        <v>1</v>
      </c>
      <c r="BC457" s="127" t="b">
        <f t="shared" ref="BC457:BC520" ca="1" si="293">IF(CELL("format",O457) = "F0",TRUE,FALSE)</f>
        <v>1</v>
      </c>
      <c r="BD457" s="127" t="b">
        <f t="shared" ref="BD457:BD520" ca="1" si="294">IF(CELL("format",P457) = "F0",TRUE,FALSE)</f>
        <v>1</v>
      </c>
      <c r="BE457" s="127" t="b">
        <f t="shared" ref="BE457:BE520" ca="1" si="295">IF(CELL("format",Q457) = "F0",TRUE,FALSE)</f>
        <v>1</v>
      </c>
      <c r="BF457" s="127" t="b">
        <f t="shared" ref="BF457:BF520" ca="1" si="296">IF(CELL("format",R457) = "F0",TRUE,FALSE)</f>
        <v>1</v>
      </c>
      <c r="BG457" s="129" t="b">
        <f t="shared" ref="BG457:BG520" si="297">IF(U457="",FALSE,IF(U457="OK",FALSE,TRUE))</f>
        <v>0</v>
      </c>
    </row>
    <row r="458" spans="1:59" ht="24.95" customHeight="1" x14ac:dyDescent="0.2">
      <c r="A458" s="74"/>
      <c r="B458" s="69"/>
      <c r="C458" s="75"/>
      <c r="D458" s="68"/>
      <c r="E458" s="68"/>
      <c r="F458" s="67"/>
      <c r="G458" s="67"/>
      <c r="H458" s="67"/>
      <c r="I458" s="67"/>
      <c r="J458" s="70"/>
      <c r="K458" s="71"/>
      <c r="L458" s="72"/>
      <c r="M458" s="72"/>
      <c r="N458" s="72"/>
      <c r="O458" s="72"/>
      <c r="P458" s="72"/>
      <c r="Q458" s="72"/>
      <c r="R458" s="72"/>
      <c r="S458" s="73"/>
      <c r="U458" s="125" t="str">
        <f>IF(W458,VLOOKUP(MIN(X458:AO458),'Data Validation (hidden)'!$B$2:$C$20,2,FALSE),IF(COUNTA(B458:S458)&gt;0,"'Scheme Name' missing but values entered in other columns",""))</f>
        <v/>
      </c>
      <c r="W458" s="126" t="b">
        <f t="shared" si="261"/>
        <v>0</v>
      </c>
      <c r="X458" s="127">
        <f t="shared" si="262"/>
        <v>1</v>
      </c>
      <c r="Y458" s="127">
        <f t="shared" si="263"/>
        <v>2</v>
      </c>
      <c r="Z458" s="127">
        <f t="shared" si="264"/>
        <v>3</v>
      </c>
      <c r="AA458" s="127">
        <f t="shared" si="265"/>
        <v>4</v>
      </c>
      <c r="AB458" s="127">
        <f t="shared" si="266"/>
        <v>5</v>
      </c>
      <c r="AC458" s="127" t="str">
        <f t="shared" si="267"/>
        <v/>
      </c>
      <c r="AD458" s="127" t="str">
        <f t="shared" si="268"/>
        <v/>
      </c>
      <c r="AE458" s="127" t="str">
        <f t="shared" si="269"/>
        <v/>
      </c>
      <c r="AF458" s="127" t="str">
        <f t="shared" si="270"/>
        <v/>
      </c>
      <c r="AG458" s="127">
        <f t="shared" si="271"/>
        <v>10</v>
      </c>
      <c r="AH458" s="127">
        <f t="shared" si="272"/>
        <v>11</v>
      </c>
      <c r="AI458" s="127">
        <f t="shared" si="273"/>
        <v>12</v>
      </c>
      <c r="AJ458" s="127">
        <f t="shared" si="274"/>
        <v>13</v>
      </c>
      <c r="AK458" s="127">
        <f t="shared" si="275"/>
        <v>14</v>
      </c>
      <c r="AL458" s="127">
        <f t="shared" si="276"/>
        <v>15</v>
      </c>
      <c r="AM458" s="127">
        <f t="shared" si="277"/>
        <v>16</v>
      </c>
      <c r="AN458" s="128" t="str">
        <f t="shared" si="278"/>
        <v/>
      </c>
      <c r="AO458" s="127">
        <f t="shared" ca="1" si="279"/>
        <v>17</v>
      </c>
      <c r="AP458" s="127" t="b">
        <f t="shared" ca="1" si="280"/>
        <v>1</v>
      </c>
      <c r="AQ458" s="127" t="b">
        <f t="shared" ca="1" si="281"/>
        <v>1</v>
      </c>
      <c r="AR458" s="127" t="b">
        <f t="shared" si="282"/>
        <v>0</v>
      </c>
      <c r="AS458" s="127" t="b">
        <f t="shared" si="283"/>
        <v>0</v>
      </c>
      <c r="AT458" s="127" t="b">
        <f t="shared" ca="1" si="284"/>
        <v>1</v>
      </c>
      <c r="AU458" s="127" t="b">
        <f t="shared" ca="1" si="285"/>
        <v>1</v>
      </c>
      <c r="AV458" s="127" t="b">
        <f t="shared" ca="1" si="286"/>
        <v>1</v>
      </c>
      <c r="AW458" s="127" t="b">
        <f t="shared" ca="1" si="287"/>
        <v>1</v>
      </c>
      <c r="AX458" s="127" t="b">
        <f t="shared" ca="1" si="288"/>
        <v>1</v>
      </c>
      <c r="AY458" s="127" t="b">
        <f t="shared" ca="1" si="289"/>
        <v>1</v>
      </c>
      <c r="AZ458" s="127" t="b">
        <f t="shared" ca="1" si="290"/>
        <v>1</v>
      </c>
      <c r="BA458" s="127" t="b">
        <f t="shared" ca="1" si="291"/>
        <v>1</v>
      </c>
      <c r="BB458" s="127" t="b">
        <f t="shared" ca="1" si="292"/>
        <v>1</v>
      </c>
      <c r="BC458" s="127" t="b">
        <f t="shared" ca="1" si="293"/>
        <v>1</v>
      </c>
      <c r="BD458" s="127" t="b">
        <f t="shared" ca="1" si="294"/>
        <v>1</v>
      </c>
      <c r="BE458" s="127" t="b">
        <f t="shared" ca="1" si="295"/>
        <v>1</v>
      </c>
      <c r="BF458" s="127" t="b">
        <f t="shared" ca="1" si="296"/>
        <v>1</v>
      </c>
      <c r="BG458" s="129" t="b">
        <f t="shared" si="297"/>
        <v>0</v>
      </c>
    </row>
    <row r="459" spans="1:59" ht="24.95" customHeight="1" x14ac:dyDescent="0.2">
      <c r="A459" s="74"/>
      <c r="B459" s="69"/>
      <c r="C459" s="75"/>
      <c r="D459" s="68"/>
      <c r="E459" s="68"/>
      <c r="F459" s="67"/>
      <c r="G459" s="67"/>
      <c r="H459" s="67"/>
      <c r="I459" s="67"/>
      <c r="J459" s="70"/>
      <c r="K459" s="71"/>
      <c r="L459" s="72"/>
      <c r="M459" s="72"/>
      <c r="N459" s="72"/>
      <c r="O459" s="72"/>
      <c r="P459" s="72"/>
      <c r="Q459" s="72"/>
      <c r="R459" s="72"/>
      <c r="S459" s="73"/>
      <c r="U459" s="125" t="str">
        <f>IF(W459,VLOOKUP(MIN(X459:AO459),'Data Validation (hidden)'!$B$2:$C$20,2,FALSE),IF(COUNTA(B459:S459)&gt;0,"'Scheme Name' missing but values entered in other columns",""))</f>
        <v/>
      </c>
      <c r="W459" s="126" t="b">
        <f t="shared" si="261"/>
        <v>0</v>
      </c>
      <c r="X459" s="127">
        <f t="shared" si="262"/>
        <v>1</v>
      </c>
      <c r="Y459" s="127">
        <f t="shared" si="263"/>
        <v>2</v>
      </c>
      <c r="Z459" s="127">
        <f t="shared" si="264"/>
        <v>3</v>
      </c>
      <c r="AA459" s="127">
        <f t="shared" si="265"/>
        <v>4</v>
      </c>
      <c r="AB459" s="127">
        <f t="shared" si="266"/>
        <v>5</v>
      </c>
      <c r="AC459" s="127" t="str">
        <f t="shared" si="267"/>
        <v/>
      </c>
      <c r="AD459" s="127" t="str">
        <f t="shared" si="268"/>
        <v/>
      </c>
      <c r="AE459" s="127" t="str">
        <f t="shared" si="269"/>
        <v/>
      </c>
      <c r="AF459" s="127" t="str">
        <f t="shared" si="270"/>
        <v/>
      </c>
      <c r="AG459" s="127">
        <f t="shared" si="271"/>
        <v>10</v>
      </c>
      <c r="AH459" s="127">
        <f t="shared" si="272"/>
        <v>11</v>
      </c>
      <c r="AI459" s="127">
        <f t="shared" si="273"/>
        <v>12</v>
      </c>
      <c r="AJ459" s="127">
        <f t="shared" si="274"/>
        <v>13</v>
      </c>
      <c r="AK459" s="127">
        <f t="shared" si="275"/>
        <v>14</v>
      </c>
      <c r="AL459" s="127">
        <f t="shared" si="276"/>
        <v>15</v>
      </c>
      <c r="AM459" s="127">
        <f t="shared" si="277"/>
        <v>16</v>
      </c>
      <c r="AN459" s="128" t="str">
        <f t="shared" si="278"/>
        <v/>
      </c>
      <c r="AO459" s="127">
        <f t="shared" ca="1" si="279"/>
        <v>17</v>
      </c>
      <c r="AP459" s="127" t="b">
        <f t="shared" ca="1" si="280"/>
        <v>1</v>
      </c>
      <c r="AQ459" s="127" t="b">
        <f t="shared" ca="1" si="281"/>
        <v>1</v>
      </c>
      <c r="AR459" s="127" t="b">
        <f t="shared" si="282"/>
        <v>0</v>
      </c>
      <c r="AS459" s="127" t="b">
        <f t="shared" si="283"/>
        <v>0</v>
      </c>
      <c r="AT459" s="127" t="b">
        <f t="shared" ca="1" si="284"/>
        <v>1</v>
      </c>
      <c r="AU459" s="127" t="b">
        <f t="shared" ca="1" si="285"/>
        <v>1</v>
      </c>
      <c r="AV459" s="127" t="b">
        <f t="shared" ca="1" si="286"/>
        <v>1</v>
      </c>
      <c r="AW459" s="127" t="b">
        <f t="shared" ca="1" si="287"/>
        <v>1</v>
      </c>
      <c r="AX459" s="127" t="b">
        <f t="shared" ca="1" si="288"/>
        <v>1</v>
      </c>
      <c r="AY459" s="127" t="b">
        <f t="shared" ca="1" si="289"/>
        <v>1</v>
      </c>
      <c r="AZ459" s="127" t="b">
        <f t="shared" ca="1" si="290"/>
        <v>1</v>
      </c>
      <c r="BA459" s="127" t="b">
        <f t="shared" ca="1" si="291"/>
        <v>1</v>
      </c>
      <c r="BB459" s="127" t="b">
        <f t="shared" ca="1" si="292"/>
        <v>1</v>
      </c>
      <c r="BC459" s="127" t="b">
        <f t="shared" ca="1" si="293"/>
        <v>1</v>
      </c>
      <c r="BD459" s="127" t="b">
        <f t="shared" ca="1" si="294"/>
        <v>1</v>
      </c>
      <c r="BE459" s="127" t="b">
        <f t="shared" ca="1" si="295"/>
        <v>1</v>
      </c>
      <c r="BF459" s="127" t="b">
        <f t="shared" ca="1" si="296"/>
        <v>1</v>
      </c>
      <c r="BG459" s="129" t="b">
        <f t="shared" si="297"/>
        <v>0</v>
      </c>
    </row>
    <row r="460" spans="1:59" ht="24.95" customHeight="1" x14ac:dyDescent="0.2">
      <c r="A460" s="74"/>
      <c r="B460" s="69"/>
      <c r="C460" s="75"/>
      <c r="D460" s="68"/>
      <c r="E460" s="68"/>
      <c r="F460" s="67"/>
      <c r="G460" s="67"/>
      <c r="H460" s="67"/>
      <c r="I460" s="67"/>
      <c r="J460" s="70"/>
      <c r="K460" s="71"/>
      <c r="L460" s="72"/>
      <c r="M460" s="72"/>
      <c r="N460" s="72"/>
      <c r="O460" s="72"/>
      <c r="P460" s="72"/>
      <c r="Q460" s="72"/>
      <c r="R460" s="72"/>
      <c r="S460" s="73"/>
      <c r="U460" s="125" t="str">
        <f>IF(W460,VLOOKUP(MIN(X460:AO460),'Data Validation (hidden)'!$B$2:$C$20,2,FALSE),IF(COUNTA(B460:S460)&gt;0,"'Scheme Name' missing but values entered in other columns",""))</f>
        <v/>
      </c>
      <c r="W460" s="126" t="b">
        <f t="shared" si="261"/>
        <v>0</v>
      </c>
      <c r="X460" s="127">
        <f t="shared" si="262"/>
        <v>1</v>
      </c>
      <c r="Y460" s="127">
        <f t="shared" si="263"/>
        <v>2</v>
      </c>
      <c r="Z460" s="127">
        <f t="shared" si="264"/>
        <v>3</v>
      </c>
      <c r="AA460" s="127">
        <f t="shared" si="265"/>
        <v>4</v>
      </c>
      <c r="AB460" s="127">
        <f t="shared" si="266"/>
        <v>5</v>
      </c>
      <c r="AC460" s="127" t="str">
        <f t="shared" si="267"/>
        <v/>
      </c>
      <c r="AD460" s="127" t="str">
        <f t="shared" si="268"/>
        <v/>
      </c>
      <c r="AE460" s="127" t="str">
        <f t="shared" si="269"/>
        <v/>
      </c>
      <c r="AF460" s="127" t="str">
        <f t="shared" si="270"/>
        <v/>
      </c>
      <c r="AG460" s="127">
        <f t="shared" si="271"/>
        <v>10</v>
      </c>
      <c r="AH460" s="127">
        <f t="shared" si="272"/>
        <v>11</v>
      </c>
      <c r="AI460" s="127">
        <f t="shared" si="273"/>
        <v>12</v>
      </c>
      <c r="AJ460" s="127">
        <f t="shared" si="274"/>
        <v>13</v>
      </c>
      <c r="AK460" s="127">
        <f t="shared" si="275"/>
        <v>14</v>
      </c>
      <c r="AL460" s="127">
        <f t="shared" si="276"/>
        <v>15</v>
      </c>
      <c r="AM460" s="127">
        <f t="shared" si="277"/>
        <v>16</v>
      </c>
      <c r="AN460" s="128" t="str">
        <f t="shared" si="278"/>
        <v/>
      </c>
      <c r="AO460" s="127">
        <f t="shared" ca="1" si="279"/>
        <v>17</v>
      </c>
      <c r="AP460" s="127" t="b">
        <f t="shared" ca="1" si="280"/>
        <v>1</v>
      </c>
      <c r="AQ460" s="127" t="b">
        <f t="shared" ca="1" si="281"/>
        <v>1</v>
      </c>
      <c r="AR460" s="127" t="b">
        <f t="shared" si="282"/>
        <v>0</v>
      </c>
      <c r="AS460" s="127" t="b">
        <f t="shared" si="283"/>
        <v>0</v>
      </c>
      <c r="AT460" s="127" t="b">
        <f t="shared" ca="1" si="284"/>
        <v>1</v>
      </c>
      <c r="AU460" s="127" t="b">
        <f t="shared" ca="1" si="285"/>
        <v>1</v>
      </c>
      <c r="AV460" s="127" t="b">
        <f t="shared" ca="1" si="286"/>
        <v>1</v>
      </c>
      <c r="AW460" s="127" t="b">
        <f t="shared" ca="1" si="287"/>
        <v>1</v>
      </c>
      <c r="AX460" s="127" t="b">
        <f t="shared" ca="1" si="288"/>
        <v>1</v>
      </c>
      <c r="AY460" s="127" t="b">
        <f t="shared" ca="1" si="289"/>
        <v>1</v>
      </c>
      <c r="AZ460" s="127" t="b">
        <f t="shared" ca="1" si="290"/>
        <v>1</v>
      </c>
      <c r="BA460" s="127" t="b">
        <f t="shared" ca="1" si="291"/>
        <v>1</v>
      </c>
      <c r="BB460" s="127" t="b">
        <f t="shared" ca="1" si="292"/>
        <v>1</v>
      </c>
      <c r="BC460" s="127" t="b">
        <f t="shared" ca="1" si="293"/>
        <v>1</v>
      </c>
      <c r="BD460" s="127" t="b">
        <f t="shared" ca="1" si="294"/>
        <v>1</v>
      </c>
      <c r="BE460" s="127" t="b">
        <f t="shared" ca="1" si="295"/>
        <v>1</v>
      </c>
      <c r="BF460" s="127" t="b">
        <f t="shared" ca="1" si="296"/>
        <v>1</v>
      </c>
      <c r="BG460" s="129" t="b">
        <f t="shared" si="297"/>
        <v>0</v>
      </c>
    </row>
    <row r="461" spans="1:59" ht="24.95" customHeight="1" x14ac:dyDescent="0.2">
      <c r="A461" s="74"/>
      <c r="B461" s="69"/>
      <c r="C461" s="75"/>
      <c r="D461" s="68"/>
      <c r="E461" s="68"/>
      <c r="F461" s="67"/>
      <c r="G461" s="67"/>
      <c r="H461" s="67"/>
      <c r="I461" s="67"/>
      <c r="J461" s="70"/>
      <c r="K461" s="71"/>
      <c r="L461" s="72"/>
      <c r="M461" s="72"/>
      <c r="N461" s="72"/>
      <c r="O461" s="72"/>
      <c r="P461" s="72"/>
      <c r="Q461" s="72"/>
      <c r="R461" s="72"/>
      <c r="S461" s="73"/>
      <c r="U461" s="125" t="str">
        <f>IF(W461,VLOOKUP(MIN(X461:AO461),'Data Validation (hidden)'!$B$2:$C$20,2,FALSE),IF(COUNTA(B461:S461)&gt;0,"'Scheme Name' missing but values entered in other columns",""))</f>
        <v/>
      </c>
      <c r="W461" s="126" t="b">
        <f t="shared" si="261"/>
        <v>0</v>
      </c>
      <c r="X461" s="127">
        <f t="shared" si="262"/>
        <v>1</v>
      </c>
      <c r="Y461" s="127">
        <f t="shared" si="263"/>
        <v>2</v>
      </c>
      <c r="Z461" s="127">
        <f t="shared" si="264"/>
        <v>3</v>
      </c>
      <c r="AA461" s="127">
        <f t="shared" si="265"/>
        <v>4</v>
      </c>
      <c r="AB461" s="127">
        <f t="shared" si="266"/>
        <v>5</v>
      </c>
      <c r="AC461" s="127" t="str">
        <f t="shared" si="267"/>
        <v/>
      </c>
      <c r="AD461" s="127" t="str">
        <f t="shared" si="268"/>
        <v/>
      </c>
      <c r="AE461" s="127" t="str">
        <f t="shared" si="269"/>
        <v/>
      </c>
      <c r="AF461" s="127" t="str">
        <f t="shared" si="270"/>
        <v/>
      </c>
      <c r="AG461" s="127">
        <f t="shared" si="271"/>
        <v>10</v>
      </c>
      <c r="AH461" s="127">
        <f t="shared" si="272"/>
        <v>11</v>
      </c>
      <c r="AI461" s="127">
        <f t="shared" si="273"/>
        <v>12</v>
      </c>
      <c r="AJ461" s="127">
        <f t="shared" si="274"/>
        <v>13</v>
      </c>
      <c r="AK461" s="127">
        <f t="shared" si="275"/>
        <v>14</v>
      </c>
      <c r="AL461" s="127">
        <f t="shared" si="276"/>
        <v>15</v>
      </c>
      <c r="AM461" s="127">
        <f t="shared" si="277"/>
        <v>16</v>
      </c>
      <c r="AN461" s="128" t="str">
        <f t="shared" si="278"/>
        <v/>
      </c>
      <c r="AO461" s="127">
        <f t="shared" ca="1" si="279"/>
        <v>17</v>
      </c>
      <c r="AP461" s="127" t="b">
        <f t="shared" ca="1" si="280"/>
        <v>1</v>
      </c>
      <c r="AQ461" s="127" t="b">
        <f t="shared" ca="1" si="281"/>
        <v>1</v>
      </c>
      <c r="AR461" s="127" t="b">
        <f t="shared" si="282"/>
        <v>0</v>
      </c>
      <c r="AS461" s="127" t="b">
        <f t="shared" si="283"/>
        <v>0</v>
      </c>
      <c r="AT461" s="127" t="b">
        <f t="shared" ca="1" si="284"/>
        <v>1</v>
      </c>
      <c r="AU461" s="127" t="b">
        <f t="shared" ca="1" si="285"/>
        <v>1</v>
      </c>
      <c r="AV461" s="127" t="b">
        <f t="shared" ca="1" si="286"/>
        <v>1</v>
      </c>
      <c r="AW461" s="127" t="b">
        <f t="shared" ca="1" si="287"/>
        <v>1</v>
      </c>
      <c r="AX461" s="127" t="b">
        <f t="shared" ca="1" si="288"/>
        <v>1</v>
      </c>
      <c r="AY461" s="127" t="b">
        <f t="shared" ca="1" si="289"/>
        <v>1</v>
      </c>
      <c r="AZ461" s="127" t="b">
        <f t="shared" ca="1" si="290"/>
        <v>1</v>
      </c>
      <c r="BA461" s="127" t="b">
        <f t="shared" ca="1" si="291"/>
        <v>1</v>
      </c>
      <c r="BB461" s="127" t="b">
        <f t="shared" ca="1" si="292"/>
        <v>1</v>
      </c>
      <c r="BC461" s="127" t="b">
        <f t="shared" ca="1" si="293"/>
        <v>1</v>
      </c>
      <c r="BD461" s="127" t="b">
        <f t="shared" ca="1" si="294"/>
        <v>1</v>
      </c>
      <c r="BE461" s="127" t="b">
        <f t="shared" ca="1" si="295"/>
        <v>1</v>
      </c>
      <c r="BF461" s="127" t="b">
        <f t="shared" ca="1" si="296"/>
        <v>1</v>
      </c>
      <c r="BG461" s="129" t="b">
        <f t="shared" si="297"/>
        <v>0</v>
      </c>
    </row>
    <row r="462" spans="1:59" ht="24.95" customHeight="1" x14ac:dyDescent="0.2">
      <c r="A462" s="74"/>
      <c r="B462" s="69"/>
      <c r="C462" s="75"/>
      <c r="D462" s="68"/>
      <c r="E462" s="68"/>
      <c r="F462" s="67"/>
      <c r="G462" s="67"/>
      <c r="H462" s="67"/>
      <c r="I462" s="67"/>
      <c r="J462" s="70"/>
      <c r="K462" s="71"/>
      <c r="L462" s="72"/>
      <c r="M462" s="72"/>
      <c r="N462" s="72"/>
      <c r="O462" s="72"/>
      <c r="P462" s="72"/>
      <c r="Q462" s="72"/>
      <c r="R462" s="72"/>
      <c r="S462" s="73"/>
      <c r="U462" s="125" t="str">
        <f>IF(W462,VLOOKUP(MIN(X462:AO462),'Data Validation (hidden)'!$B$2:$C$20,2,FALSE),IF(COUNTA(B462:S462)&gt;0,"'Scheme Name' missing but values entered in other columns",""))</f>
        <v/>
      </c>
      <c r="W462" s="126" t="b">
        <f t="shared" si="261"/>
        <v>0</v>
      </c>
      <c r="X462" s="127">
        <f t="shared" si="262"/>
        <v>1</v>
      </c>
      <c r="Y462" s="127">
        <f t="shared" si="263"/>
        <v>2</v>
      </c>
      <c r="Z462" s="127">
        <f t="shared" si="264"/>
        <v>3</v>
      </c>
      <c r="AA462" s="127">
        <f t="shared" si="265"/>
        <v>4</v>
      </c>
      <c r="AB462" s="127">
        <f t="shared" si="266"/>
        <v>5</v>
      </c>
      <c r="AC462" s="127" t="str">
        <f t="shared" si="267"/>
        <v/>
      </c>
      <c r="AD462" s="127" t="str">
        <f t="shared" si="268"/>
        <v/>
      </c>
      <c r="AE462" s="127" t="str">
        <f t="shared" si="269"/>
        <v/>
      </c>
      <c r="AF462" s="127" t="str">
        <f t="shared" si="270"/>
        <v/>
      </c>
      <c r="AG462" s="127">
        <f t="shared" si="271"/>
        <v>10</v>
      </c>
      <c r="AH462" s="127">
        <f t="shared" si="272"/>
        <v>11</v>
      </c>
      <c r="AI462" s="127">
        <f t="shared" si="273"/>
        <v>12</v>
      </c>
      <c r="AJ462" s="127">
        <f t="shared" si="274"/>
        <v>13</v>
      </c>
      <c r="AK462" s="127">
        <f t="shared" si="275"/>
        <v>14</v>
      </c>
      <c r="AL462" s="127">
        <f t="shared" si="276"/>
        <v>15</v>
      </c>
      <c r="AM462" s="127">
        <f t="shared" si="277"/>
        <v>16</v>
      </c>
      <c r="AN462" s="128" t="str">
        <f t="shared" si="278"/>
        <v/>
      </c>
      <c r="AO462" s="127">
        <f t="shared" ca="1" si="279"/>
        <v>17</v>
      </c>
      <c r="AP462" s="127" t="b">
        <f t="shared" ca="1" si="280"/>
        <v>1</v>
      </c>
      <c r="AQ462" s="127" t="b">
        <f t="shared" ca="1" si="281"/>
        <v>1</v>
      </c>
      <c r="AR462" s="127" t="b">
        <f t="shared" si="282"/>
        <v>0</v>
      </c>
      <c r="AS462" s="127" t="b">
        <f t="shared" si="283"/>
        <v>0</v>
      </c>
      <c r="AT462" s="127" t="b">
        <f t="shared" ca="1" si="284"/>
        <v>1</v>
      </c>
      <c r="AU462" s="127" t="b">
        <f t="shared" ca="1" si="285"/>
        <v>1</v>
      </c>
      <c r="AV462" s="127" t="b">
        <f t="shared" ca="1" si="286"/>
        <v>1</v>
      </c>
      <c r="AW462" s="127" t="b">
        <f t="shared" ca="1" si="287"/>
        <v>1</v>
      </c>
      <c r="AX462" s="127" t="b">
        <f t="shared" ca="1" si="288"/>
        <v>1</v>
      </c>
      <c r="AY462" s="127" t="b">
        <f t="shared" ca="1" si="289"/>
        <v>1</v>
      </c>
      <c r="AZ462" s="127" t="b">
        <f t="shared" ca="1" si="290"/>
        <v>1</v>
      </c>
      <c r="BA462" s="127" t="b">
        <f t="shared" ca="1" si="291"/>
        <v>1</v>
      </c>
      <c r="BB462" s="127" t="b">
        <f t="shared" ca="1" si="292"/>
        <v>1</v>
      </c>
      <c r="BC462" s="127" t="b">
        <f t="shared" ca="1" si="293"/>
        <v>1</v>
      </c>
      <c r="BD462" s="127" t="b">
        <f t="shared" ca="1" si="294"/>
        <v>1</v>
      </c>
      <c r="BE462" s="127" t="b">
        <f t="shared" ca="1" si="295"/>
        <v>1</v>
      </c>
      <c r="BF462" s="127" t="b">
        <f t="shared" ca="1" si="296"/>
        <v>1</v>
      </c>
      <c r="BG462" s="129" t="b">
        <f t="shared" si="297"/>
        <v>0</v>
      </c>
    </row>
    <row r="463" spans="1:59" ht="24.95" customHeight="1" x14ac:dyDescent="0.2">
      <c r="A463" s="74"/>
      <c r="B463" s="69"/>
      <c r="C463" s="75"/>
      <c r="D463" s="68"/>
      <c r="E463" s="68"/>
      <c r="F463" s="67"/>
      <c r="G463" s="67"/>
      <c r="H463" s="67"/>
      <c r="I463" s="67"/>
      <c r="J463" s="70"/>
      <c r="K463" s="71"/>
      <c r="L463" s="72"/>
      <c r="M463" s="72"/>
      <c r="N463" s="72"/>
      <c r="O463" s="72"/>
      <c r="P463" s="72"/>
      <c r="Q463" s="72"/>
      <c r="R463" s="72"/>
      <c r="S463" s="73"/>
      <c r="U463" s="125" t="str">
        <f>IF(W463,VLOOKUP(MIN(X463:AO463),'Data Validation (hidden)'!$B$2:$C$20,2,FALSE),IF(COUNTA(B463:S463)&gt;0,"'Scheme Name' missing but values entered in other columns",""))</f>
        <v/>
      </c>
      <c r="W463" s="126" t="b">
        <f t="shared" si="261"/>
        <v>0</v>
      </c>
      <c r="X463" s="127">
        <f t="shared" si="262"/>
        <v>1</v>
      </c>
      <c r="Y463" s="127">
        <f t="shared" si="263"/>
        <v>2</v>
      </c>
      <c r="Z463" s="127">
        <f t="shared" si="264"/>
        <v>3</v>
      </c>
      <c r="AA463" s="127">
        <f t="shared" si="265"/>
        <v>4</v>
      </c>
      <c r="AB463" s="127">
        <f t="shared" si="266"/>
        <v>5</v>
      </c>
      <c r="AC463" s="127" t="str">
        <f t="shared" si="267"/>
        <v/>
      </c>
      <c r="AD463" s="127" t="str">
        <f t="shared" si="268"/>
        <v/>
      </c>
      <c r="AE463" s="127" t="str">
        <f t="shared" si="269"/>
        <v/>
      </c>
      <c r="AF463" s="127" t="str">
        <f t="shared" si="270"/>
        <v/>
      </c>
      <c r="AG463" s="127">
        <f t="shared" si="271"/>
        <v>10</v>
      </c>
      <c r="AH463" s="127">
        <f t="shared" si="272"/>
        <v>11</v>
      </c>
      <c r="AI463" s="127">
        <f t="shared" si="273"/>
        <v>12</v>
      </c>
      <c r="AJ463" s="127">
        <f t="shared" si="274"/>
        <v>13</v>
      </c>
      <c r="AK463" s="127">
        <f t="shared" si="275"/>
        <v>14</v>
      </c>
      <c r="AL463" s="127">
        <f t="shared" si="276"/>
        <v>15</v>
      </c>
      <c r="AM463" s="127">
        <f t="shared" si="277"/>
        <v>16</v>
      </c>
      <c r="AN463" s="128" t="str">
        <f t="shared" si="278"/>
        <v/>
      </c>
      <c r="AO463" s="127">
        <f t="shared" ca="1" si="279"/>
        <v>17</v>
      </c>
      <c r="AP463" s="127" t="b">
        <f t="shared" ca="1" si="280"/>
        <v>1</v>
      </c>
      <c r="AQ463" s="127" t="b">
        <f t="shared" ca="1" si="281"/>
        <v>1</v>
      </c>
      <c r="AR463" s="127" t="b">
        <f t="shared" si="282"/>
        <v>0</v>
      </c>
      <c r="AS463" s="127" t="b">
        <f t="shared" si="283"/>
        <v>0</v>
      </c>
      <c r="AT463" s="127" t="b">
        <f t="shared" ca="1" si="284"/>
        <v>1</v>
      </c>
      <c r="AU463" s="127" t="b">
        <f t="shared" ca="1" si="285"/>
        <v>1</v>
      </c>
      <c r="AV463" s="127" t="b">
        <f t="shared" ca="1" si="286"/>
        <v>1</v>
      </c>
      <c r="AW463" s="127" t="b">
        <f t="shared" ca="1" si="287"/>
        <v>1</v>
      </c>
      <c r="AX463" s="127" t="b">
        <f t="shared" ca="1" si="288"/>
        <v>1</v>
      </c>
      <c r="AY463" s="127" t="b">
        <f t="shared" ca="1" si="289"/>
        <v>1</v>
      </c>
      <c r="AZ463" s="127" t="b">
        <f t="shared" ca="1" si="290"/>
        <v>1</v>
      </c>
      <c r="BA463" s="127" t="b">
        <f t="shared" ca="1" si="291"/>
        <v>1</v>
      </c>
      <c r="BB463" s="127" t="b">
        <f t="shared" ca="1" si="292"/>
        <v>1</v>
      </c>
      <c r="BC463" s="127" t="b">
        <f t="shared" ca="1" si="293"/>
        <v>1</v>
      </c>
      <c r="BD463" s="127" t="b">
        <f t="shared" ca="1" si="294"/>
        <v>1</v>
      </c>
      <c r="BE463" s="127" t="b">
        <f t="shared" ca="1" si="295"/>
        <v>1</v>
      </c>
      <c r="BF463" s="127" t="b">
        <f t="shared" ca="1" si="296"/>
        <v>1</v>
      </c>
      <c r="BG463" s="129" t="b">
        <f t="shared" si="297"/>
        <v>0</v>
      </c>
    </row>
    <row r="464" spans="1:59" ht="24.95" customHeight="1" x14ac:dyDescent="0.2">
      <c r="A464" s="74"/>
      <c r="B464" s="69"/>
      <c r="C464" s="75"/>
      <c r="D464" s="68"/>
      <c r="E464" s="68"/>
      <c r="F464" s="67"/>
      <c r="G464" s="67"/>
      <c r="H464" s="67"/>
      <c r="I464" s="67"/>
      <c r="J464" s="70"/>
      <c r="K464" s="71"/>
      <c r="L464" s="72"/>
      <c r="M464" s="72"/>
      <c r="N464" s="72"/>
      <c r="O464" s="72"/>
      <c r="P464" s="72"/>
      <c r="Q464" s="72"/>
      <c r="R464" s="72"/>
      <c r="S464" s="73"/>
      <c r="U464" s="125" t="str">
        <f>IF(W464,VLOOKUP(MIN(X464:AO464),'Data Validation (hidden)'!$B$2:$C$20,2,FALSE),IF(COUNTA(B464:S464)&gt;0,"'Scheme Name' missing but values entered in other columns",""))</f>
        <v/>
      </c>
      <c r="W464" s="126" t="b">
        <f t="shared" si="261"/>
        <v>0</v>
      </c>
      <c r="X464" s="127">
        <f t="shared" si="262"/>
        <v>1</v>
      </c>
      <c r="Y464" s="127">
        <f t="shared" si="263"/>
        <v>2</v>
      </c>
      <c r="Z464" s="127">
        <f t="shared" si="264"/>
        <v>3</v>
      </c>
      <c r="AA464" s="127">
        <f t="shared" si="265"/>
        <v>4</v>
      </c>
      <c r="AB464" s="127">
        <f t="shared" si="266"/>
        <v>5</v>
      </c>
      <c r="AC464" s="127" t="str">
        <f t="shared" si="267"/>
        <v/>
      </c>
      <c r="AD464" s="127" t="str">
        <f t="shared" si="268"/>
        <v/>
      </c>
      <c r="AE464" s="127" t="str">
        <f t="shared" si="269"/>
        <v/>
      </c>
      <c r="AF464" s="127" t="str">
        <f t="shared" si="270"/>
        <v/>
      </c>
      <c r="AG464" s="127">
        <f t="shared" si="271"/>
        <v>10</v>
      </c>
      <c r="AH464" s="127">
        <f t="shared" si="272"/>
        <v>11</v>
      </c>
      <c r="AI464" s="127">
        <f t="shared" si="273"/>
        <v>12</v>
      </c>
      <c r="AJ464" s="127">
        <f t="shared" si="274"/>
        <v>13</v>
      </c>
      <c r="AK464" s="127">
        <f t="shared" si="275"/>
        <v>14</v>
      </c>
      <c r="AL464" s="127">
        <f t="shared" si="276"/>
        <v>15</v>
      </c>
      <c r="AM464" s="127">
        <f t="shared" si="277"/>
        <v>16</v>
      </c>
      <c r="AN464" s="128" t="str">
        <f t="shared" si="278"/>
        <v/>
      </c>
      <c r="AO464" s="127">
        <f t="shared" ca="1" si="279"/>
        <v>17</v>
      </c>
      <c r="AP464" s="127" t="b">
        <f t="shared" ca="1" si="280"/>
        <v>1</v>
      </c>
      <c r="AQ464" s="127" t="b">
        <f t="shared" ca="1" si="281"/>
        <v>1</v>
      </c>
      <c r="AR464" s="127" t="b">
        <f t="shared" si="282"/>
        <v>0</v>
      </c>
      <c r="AS464" s="127" t="b">
        <f t="shared" si="283"/>
        <v>0</v>
      </c>
      <c r="AT464" s="127" t="b">
        <f t="shared" ca="1" si="284"/>
        <v>1</v>
      </c>
      <c r="AU464" s="127" t="b">
        <f t="shared" ca="1" si="285"/>
        <v>1</v>
      </c>
      <c r="AV464" s="127" t="b">
        <f t="shared" ca="1" si="286"/>
        <v>1</v>
      </c>
      <c r="AW464" s="127" t="b">
        <f t="shared" ca="1" si="287"/>
        <v>1</v>
      </c>
      <c r="AX464" s="127" t="b">
        <f t="shared" ca="1" si="288"/>
        <v>1</v>
      </c>
      <c r="AY464" s="127" t="b">
        <f t="shared" ca="1" si="289"/>
        <v>1</v>
      </c>
      <c r="AZ464" s="127" t="b">
        <f t="shared" ca="1" si="290"/>
        <v>1</v>
      </c>
      <c r="BA464" s="127" t="b">
        <f t="shared" ca="1" si="291"/>
        <v>1</v>
      </c>
      <c r="BB464" s="127" t="b">
        <f t="shared" ca="1" si="292"/>
        <v>1</v>
      </c>
      <c r="BC464" s="127" t="b">
        <f t="shared" ca="1" si="293"/>
        <v>1</v>
      </c>
      <c r="BD464" s="127" t="b">
        <f t="shared" ca="1" si="294"/>
        <v>1</v>
      </c>
      <c r="BE464" s="127" t="b">
        <f t="shared" ca="1" si="295"/>
        <v>1</v>
      </c>
      <c r="BF464" s="127" t="b">
        <f t="shared" ca="1" si="296"/>
        <v>1</v>
      </c>
      <c r="BG464" s="129" t="b">
        <f t="shared" si="297"/>
        <v>0</v>
      </c>
    </row>
    <row r="465" spans="1:59" ht="24.95" customHeight="1" x14ac:dyDescent="0.2">
      <c r="A465" s="74"/>
      <c r="B465" s="69"/>
      <c r="C465" s="75"/>
      <c r="D465" s="68"/>
      <c r="E465" s="68"/>
      <c r="F465" s="67"/>
      <c r="G465" s="67"/>
      <c r="H465" s="67"/>
      <c r="I465" s="67"/>
      <c r="J465" s="70"/>
      <c r="K465" s="71"/>
      <c r="L465" s="72"/>
      <c r="M465" s="72"/>
      <c r="N465" s="72"/>
      <c r="O465" s="72"/>
      <c r="P465" s="72"/>
      <c r="Q465" s="72"/>
      <c r="R465" s="72"/>
      <c r="S465" s="73"/>
      <c r="U465" s="125" t="str">
        <f>IF(W465,VLOOKUP(MIN(X465:AO465),'Data Validation (hidden)'!$B$2:$C$20,2,FALSE),IF(COUNTA(B465:S465)&gt;0,"'Scheme Name' missing but values entered in other columns",""))</f>
        <v/>
      </c>
      <c r="W465" s="126" t="b">
        <f t="shared" si="261"/>
        <v>0</v>
      </c>
      <c r="X465" s="127">
        <f t="shared" si="262"/>
        <v>1</v>
      </c>
      <c r="Y465" s="127">
        <f t="shared" si="263"/>
        <v>2</v>
      </c>
      <c r="Z465" s="127">
        <f t="shared" si="264"/>
        <v>3</v>
      </c>
      <c r="AA465" s="127">
        <f t="shared" si="265"/>
        <v>4</v>
      </c>
      <c r="AB465" s="127">
        <f t="shared" si="266"/>
        <v>5</v>
      </c>
      <c r="AC465" s="127" t="str">
        <f t="shared" si="267"/>
        <v/>
      </c>
      <c r="AD465" s="127" t="str">
        <f t="shared" si="268"/>
        <v/>
      </c>
      <c r="AE465" s="127" t="str">
        <f t="shared" si="269"/>
        <v/>
      </c>
      <c r="AF465" s="127" t="str">
        <f t="shared" si="270"/>
        <v/>
      </c>
      <c r="AG465" s="127">
        <f t="shared" si="271"/>
        <v>10</v>
      </c>
      <c r="AH465" s="127">
        <f t="shared" si="272"/>
        <v>11</v>
      </c>
      <c r="AI465" s="127">
        <f t="shared" si="273"/>
        <v>12</v>
      </c>
      <c r="AJ465" s="127">
        <f t="shared" si="274"/>
        <v>13</v>
      </c>
      <c r="AK465" s="127">
        <f t="shared" si="275"/>
        <v>14</v>
      </c>
      <c r="AL465" s="127">
        <f t="shared" si="276"/>
        <v>15</v>
      </c>
      <c r="AM465" s="127">
        <f t="shared" si="277"/>
        <v>16</v>
      </c>
      <c r="AN465" s="128" t="str">
        <f t="shared" si="278"/>
        <v/>
      </c>
      <c r="AO465" s="127">
        <f t="shared" ca="1" si="279"/>
        <v>17</v>
      </c>
      <c r="AP465" s="127" t="b">
        <f t="shared" ca="1" si="280"/>
        <v>1</v>
      </c>
      <c r="AQ465" s="127" t="b">
        <f t="shared" ca="1" si="281"/>
        <v>1</v>
      </c>
      <c r="AR465" s="127" t="b">
        <f t="shared" si="282"/>
        <v>0</v>
      </c>
      <c r="AS465" s="127" t="b">
        <f t="shared" si="283"/>
        <v>0</v>
      </c>
      <c r="AT465" s="127" t="b">
        <f t="shared" ca="1" si="284"/>
        <v>1</v>
      </c>
      <c r="AU465" s="127" t="b">
        <f t="shared" ca="1" si="285"/>
        <v>1</v>
      </c>
      <c r="AV465" s="127" t="b">
        <f t="shared" ca="1" si="286"/>
        <v>1</v>
      </c>
      <c r="AW465" s="127" t="b">
        <f t="shared" ca="1" si="287"/>
        <v>1</v>
      </c>
      <c r="AX465" s="127" t="b">
        <f t="shared" ca="1" si="288"/>
        <v>1</v>
      </c>
      <c r="AY465" s="127" t="b">
        <f t="shared" ca="1" si="289"/>
        <v>1</v>
      </c>
      <c r="AZ465" s="127" t="b">
        <f t="shared" ca="1" si="290"/>
        <v>1</v>
      </c>
      <c r="BA465" s="127" t="b">
        <f t="shared" ca="1" si="291"/>
        <v>1</v>
      </c>
      <c r="BB465" s="127" t="b">
        <f t="shared" ca="1" si="292"/>
        <v>1</v>
      </c>
      <c r="BC465" s="127" t="b">
        <f t="shared" ca="1" si="293"/>
        <v>1</v>
      </c>
      <c r="BD465" s="127" t="b">
        <f t="shared" ca="1" si="294"/>
        <v>1</v>
      </c>
      <c r="BE465" s="127" t="b">
        <f t="shared" ca="1" si="295"/>
        <v>1</v>
      </c>
      <c r="BF465" s="127" t="b">
        <f t="shared" ca="1" si="296"/>
        <v>1</v>
      </c>
      <c r="BG465" s="129" t="b">
        <f t="shared" si="297"/>
        <v>0</v>
      </c>
    </row>
    <row r="466" spans="1:59" ht="24.95" customHeight="1" x14ac:dyDescent="0.2">
      <c r="A466" s="74"/>
      <c r="B466" s="69"/>
      <c r="C466" s="75"/>
      <c r="D466" s="68"/>
      <c r="E466" s="68"/>
      <c r="F466" s="67"/>
      <c r="G466" s="67"/>
      <c r="H466" s="67"/>
      <c r="I466" s="67"/>
      <c r="J466" s="70"/>
      <c r="K466" s="71"/>
      <c r="L466" s="72"/>
      <c r="M466" s="72"/>
      <c r="N466" s="72"/>
      <c r="O466" s="72"/>
      <c r="P466" s="72"/>
      <c r="Q466" s="72"/>
      <c r="R466" s="72"/>
      <c r="S466" s="73"/>
      <c r="U466" s="125" t="str">
        <f>IF(W466,VLOOKUP(MIN(X466:AO466),'Data Validation (hidden)'!$B$2:$C$20,2,FALSE),IF(COUNTA(B466:S466)&gt;0,"'Scheme Name' missing but values entered in other columns",""))</f>
        <v/>
      </c>
      <c r="W466" s="126" t="b">
        <f t="shared" si="261"/>
        <v>0</v>
      </c>
      <c r="X466" s="127">
        <f t="shared" si="262"/>
        <v>1</v>
      </c>
      <c r="Y466" s="127">
        <f t="shared" si="263"/>
        <v>2</v>
      </c>
      <c r="Z466" s="127">
        <f t="shared" si="264"/>
        <v>3</v>
      </c>
      <c r="AA466" s="127">
        <f t="shared" si="265"/>
        <v>4</v>
      </c>
      <c r="AB466" s="127">
        <f t="shared" si="266"/>
        <v>5</v>
      </c>
      <c r="AC466" s="127" t="str">
        <f t="shared" si="267"/>
        <v/>
      </c>
      <c r="AD466" s="127" t="str">
        <f t="shared" si="268"/>
        <v/>
      </c>
      <c r="AE466" s="127" t="str">
        <f t="shared" si="269"/>
        <v/>
      </c>
      <c r="AF466" s="127" t="str">
        <f t="shared" si="270"/>
        <v/>
      </c>
      <c r="AG466" s="127">
        <f t="shared" si="271"/>
        <v>10</v>
      </c>
      <c r="AH466" s="127">
        <f t="shared" si="272"/>
        <v>11</v>
      </c>
      <c r="AI466" s="127">
        <f t="shared" si="273"/>
        <v>12</v>
      </c>
      <c r="AJ466" s="127">
        <f t="shared" si="274"/>
        <v>13</v>
      </c>
      <c r="AK466" s="127">
        <f t="shared" si="275"/>
        <v>14</v>
      </c>
      <c r="AL466" s="127">
        <f t="shared" si="276"/>
        <v>15</v>
      </c>
      <c r="AM466" s="127">
        <f t="shared" si="277"/>
        <v>16</v>
      </c>
      <c r="AN466" s="128" t="str">
        <f t="shared" si="278"/>
        <v/>
      </c>
      <c r="AO466" s="127">
        <f t="shared" ca="1" si="279"/>
        <v>17</v>
      </c>
      <c r="AP466" s="127" t="b">
        <f t="shared" ca="1" si="280"/>
        <v>1</v>
      </c>
      <c r="AQ466" s="127" t="b">
        <f t="shared" ca="1" si="281"/>
        <v>1</v>
      </c>
      <c r="AR466" s="127" t="b">
        <f t="shared" si="282"/>
        <v>0</v>
      </c>
      <c r="AS466" s="127" t="b">
        <f t="shared" si="283"/>
        <v>0</v>
      </c>
      <c r="AT466" s="127" t="b">
        <f t="shared" ca="1" si="284"/>
        <v>1</v>
      </c>
      <c r="AU466" s="127" t="b">
        <f t="shared" ca="1" si="285"/>
        <v>1</v>
      </c>
      <c r="AV466" s="127" t="b">
        <f t="shared" ca="1" si="286"/>
        <v>1</v>
      </c>
      <c r="AW466" s="127" t="b">
        <f t="shared" ca="1" si="287"/>
        <v>1</v>
      </c>
      <c r="AX466" s="127" t="b">
        <f t="shared" ca="1" si="288"/>
        <v>1</v>
      </c>
      <c r="AY466" s="127" t="b">
        <f t="shared" ca="1" si="289"/>
        <v>1</v>
      </c>
      <c r="AZ466" s="127" t="b">
        <f t="shared" ca="1" si="290"/>
        <v>1</v>
      </c>
      <c r="BA466" s="127" t="b">
        <f t="shared" ca="1" si="291"/>
        <v>1</v>
      </c>
      <c r="BB466" s="127" t="b">
        <f t="shared" ca="1" si="292"/>
        <v>1</v>
      </c>
      <c r="BC466" s="127" t="b">
        <f t="shared" ca="1" si="293"/>
        <v>1</v>
      </c>
      <c r="BD466" s="127" t="b">
        <f t="shared" ca="1" si="294"/>
        <v>1</v>
      </c>
      <c r="BE466" s="127" t="b">
        <f t="shared" ca="1" si="295"/>
        <v>1</v>
      </c>
      <c r="BF466" s="127" t="b">
        <f t="shared" ca="1" si="296"/>
        <v>1</v>
      </c>
      <c r="BG466" s="129" t="b">
        <f t="shared" si="297"/>
        <v>0</v>
      </c>
    </row>
    <row r="467" spans="1:59" ht="24.95" customHeight="1" x14ac:dyDescent="0.2">
      <c r="A467" s="74"/>
      <c r="B467" s="69"/>
      <c r="C467" s="75"/>
      <c r="D467" s="68"/>
      <c r="E467" s="68"/>
      <c r="F467" s="67"/>
      <c r="G467" s="67"/>
      <c r="H467" s="67"/>
      <c r="I467" s="67"/>
      <c r="J467" s="70"/>
      <c r="K467" s="71"/>
      <c r="L467" s="72"/>
      <c r="M467" s="72"/>
      <c r="N467" s="72"/>
      <c r="O467" s="72"/>
      <c r="P467" s="72"/>
      <c r="Q467" s="72"/>
      <c r="R467" s="72"/>
      <c r="S467" s="73"/>
      <c r="U467" s="125" t="str">
        <f>IF(W467,VLOOKUP(MIN(X467:AO467),'Data Validation (hidden)'!$B$2:$C$20,2,FALSE),IF(COUNTA(B467:S467)&gt;0,"'Scheme Name' missing but values entered in other columns",""))</f>
        <v/>
      </c>
      <c r="W467" s="126" t="b">
        <f t="shared" si="261"/>
        <v>0</v>
      </c>
      <c r="X467" s="127">
        <f t="shared" si="262"/>
        <v>1</v>
      </c>
      <c r="Y467" s="127">
        <f t="shared" si="263"/>
        <v>2</v>
      </c>
      <c r="Z467" s="127">
        <f t="shared" si="264"/>
        <v>3</v>
      </c>
      <c r="AA467" s="127">
        <f t="shared" si="265"/>
        <v>4</v>
      </c>
      <c r="AB467" s="127">
        <f t="shared" si="266"/>
        <v>5</v>
      </c>
      <c r="AC467" s="127" t="str">
        <f t="shared" si="267"/>
        <v/>
      </c>
      <c r="AD467" s="127" t="str">
        <f t="shared" si="268"/>
        <v/>
      </c>
      <c r="AE467" s="127" t="str">
        <f t="shared" si="269"/>
        <v/>
      </c>
      <c r="AF467" s="127" t="str">
        <f t="shared" si="270"/>
        <v/>
      </c>
      <c r="AG467" s="127">
        <f t="shared" si="271"/>
        <v>10</v>
      </c>
      <c r="AH467" s="127">
        <f t="shared" si="272"/>
        <v>11</v>
      </c>
      <c r="AI467" s="127">
        <f t="shared" si="273"/>
        <v>12</v>
      </c>
      <c r="AJ467" s="127">
        <f t="shared" si="274"/>
        <v>13</v>
      </c>
      <c r="AK467" s="127">
        <f t="shared" si="275"/>
        <v>14</v>
      </c>
      <c r="AL467" s="127">
        <f t="shared" si="276"/>
        <v>15</v>
      </c>
      <c r="AM467" s="127">
        <f t="shared" si="277"/>
        <v>16</v>
      </c>
      <c r="AN467" s="128" t="str">
        <f t="shared" si="278"/>
        <v/>
      </c>
      <c r="AO467" s="127">
        <f t="shared" ca="1" si="279"/>
        <v>17</v>
      </c>
      <c r="AP467" s="127" t="b">
        <f t="shared" ca="1" si="280"/>
        <v>1</v>
      </c>
      <c r="AQ467" s="127" t="b">
        <f t="shared" ca="1" si="281"/>
        <v>1</v>
      </c>
      <c r="AR467" s="127" t="b">
        <f t="shared" si="282"/>
        <v>0</v>
      </c>
      <c r="AS467" s="127" t="b">
        <f t="shared" si="283"/>
        <v>0</v>
      </c>
      <c r="AT467" s="127" t="b">
        <f t="shared" ca="1" si="284"/>
        <v>1</v>
      </c>
      <c r="AU467" s="127" t="b">
        <f t="shared" ca="1" si="285"/>
        <v>1</v>
      </c>
      <c r="AV467" s="127" t="b">
        <f t="shared" ca="1" si="286"/>
        <v>1</v>
      </c>
      <c r="AW467" s="127" t="b">
        <f t="shared" ca="1" si="287"/>
        <v>1</v>
      </c>
      <c r="AX467" s="127" t="b">
        <f t="shared" ca="1" si="288"/>
        <v>1</v>
      </c>
      <c r="AY467" s="127" t="b">
        <f t="shared" ca="1" si="289"/>
        <v>1</v>
      </c>
      <c r="AZ467" s="127" t="b">
        <f t="shared" ca="1" si="290"/>
        <v>1</v>
      </c>
      <c r="BA467" s="127" t="b">
        <f t="shared" ca="1" si="291"/>
        <v>1</v>
      </c>
      <c r="BB467" s="127" t="b">
        <f t="shared" ca="1" si="292"/>
        <v>1</v>
      </c>
      <c r="BC467" s="127" t="b">
        <f t="shared" ca="1" si="293"/>
        <v>1</v>
      </c>
      <c r="BD467" s="127" t="b">
        <f t="shared" ca="1" si="294"/>
        <v>1</v>
      </c>
      <c r="BE467" s="127" t="b">
        <f t="shared" ca="1" si="295"/>
        <v>1</v>
      </c>
      <c r="BF467" s="127" t="b">
        <f t="shared" ca="1" si="296"/>
        <v>1</v>
      </c>
      <c r="BG467" s="129" t="b">
        <f t="shared" si="297"/>
        <v>0</v>
      </c>
    </row>
    <row r="468" spans="1:59" ht="24.95" customHeight="1" x14ac:dyDescent="0.2">
      <c r="A468" s="74"/>
      <c r="B468" s="69"/>
      <c r="C468" s="75"/>
      <c r="D468" s="68"/>
      <c r="E468" s="68"/>
      <c r="F468" s="67"/>
      <c r="G468" s="67"/>
      <c r="H468" s="67"/>
      <c r="I468" s="67"/>
      <c r="J468" s="70"/>
      <c r="K468" s="71"/>
      <c r="L468" s="72"/>
      <c r="M468" s="72"/>
      <c r="N468" s="72"/>
      <c r="O468" s="72"/>
      <c r="P468" s="72"/>
      <c r="Q468" s="72"/>
      <c r="R468" s="72"/>
      <c r="S468" s="73"/>
      <c r="U468" s="125" t="str">
        <f>IF(W468,VLOOKUP(MIN(X468:AO468),'Data Validation (hidden)'!$B$2:$C$20,2,FALSE),IF(COUNTA(B468:S468)&gt;0,"'Scheme Name' missing but values entered in other columns",""))</f>
        <v/>
      </c>
      <c r="W468" s="126" t="b">
        <f t="shared" si="261"/>
        <v>0</v>
      </c>
      <c r="X468" s="127">
        <f t="shared" si="262"/>
        <v>1</v>
      </c>
      <c r="Y468" s="127">
        <f t="shared" si="263"/>
        <v>2</v>
      </c>
      <c r="Z468" s="127">
        <f t="shared" si="264"/>
        <v>3</v>
      </c>
      <c r="AA468" s="127">
        <f t="shared" si="265"/>
        <v>4</v>
      </c>
      <c r="AB468" s="127">
        <f t="shared" si="266"/>
        <v>5</v>
      </c>
      <c r="AC468" s="127" t="str">
        <f t="shared" si="267"/>
        <v/>
      </c>
      <c r="AD468" s="127" t="str">
        <f t="shared" si="268"/>
        <v/>
      </c>
      <c r="AE468" s="127" t="str">
        <f t="shared" si="269"/>
        <v/>
      </c>
      <c r="AF468" s="127" t="str">
        <f t="shared" si="270"/>
        <v/>
      </c>
      <c r="AG468" s="127">
        <f t="shared" si="271"/>
        <v>10</v>
      </c>
      <c r="AH468" s="127">
        <f t="shared" si="272"/>
        <v>11</v>
      </c>
      <c r="AI468" s="127">
        <f t="shared" si="273"/>
        <v>12</v>
      </c>
      <c r="AJ468" s="127">
        <f t="shared" si="274"/>
        <v>13</v>
      </c>
      <c r="AK468" s="127">
        <f t="shared" si="275"/>
        <v>14</v>
      </c>
      <c r="AL468" s="127">
        <f t="shared" si="276"/>
        <v>15</v>
      </c>
      <c r="AM468" s="127">
        <f t="shared" si="277"/>
        <v>16</v>
      </c>
      <c r="AN468" s="128" t="str">
        <f t="shared" si="278"/>
        <v/>
      </c>
      <c r="AO468" s="127">
        <f t="shared" ca="1" si="279"/>
        <v>17</v>
      </c>
      <c r="AP468" s="127" t="b">
        <f t="shared" ca="1" si="280"/>
        <v>1</v>
      </c>
      <c r="AQ468" s="127" t="b">
        <f t="shared" ca="1" si="281"/>
        <v>1</v>
      </c>
      <c r="AR468" s="127" t="b">
        <f t="shared" si="282"/>
        <v>0</v>
      </c>
      <c r="AS468" s="127" t="b">
        <f t="shared" si="283"/>
        <v>0</v>
      </c>
      <c r="AT468" s="127" t="b">
        <f t="shared" ca="1" si="284"/>
        <v>1</v>
      </c>
      <c r="AU468" s="127" t="b">
        <f t="shared" ca="1" si="285"/>
        <v>1</v>
      </c>
      <c r="AV468" s="127" t="b">
        <f t="shared" ca="1" si="286"/>
        <v>1</v>
      </c>
      <c r="AW468" s="127" t="b">
        <f t="shared" ca="1" si="287"/>
        <v>1</v>
      </c>
      <c r="AX468" s="127" t="b">
        <f t="shared" ca="1" si="288"/>
        <v>1</v>
      </c>
      <c r="AY468" s="127" t="b">
        <f t="shared" ca="1" si="289"/>
        <v>1</v>
      </c>
      <c r="AZ468" s="127" t="b">
        <f t="shared" ca="1" si="290"/>
        <v>1</v>
      </c>
      <c r="BA468" s="127" t="b">
        <f t="shared" ca="1" si="291"/>
        <v>1</v>
      </c>
      <c r="BB468" s="127" t="b">
        <f t="shared" ca="1" si="292"/>
        <v>1</v>
      </c>
      <c r="BC468" s="127" t="b">
        <f t="shared" ca="1" si="293"/>
        <v>1</v>
      </c>
      <c r="BD468" s="127" t="b">
        <f t="shared" ca="1" si="294"/>
        <v>1</v>
      </c>
      <c r="BE468" s="127" t="b">
        <f t="shared" ca="1" si="295"/>
        <v>1</v>
      </c>
      <c r="BF468" s="127" t="b">
        <f t="shared" ca="1" si="296"/>
        <v>1</v>
      </c>
      <c r="BG468" s="129" t="b">
        <f t="shared" si="297"/>
        <v>0</v>
      </c>
    </row>
    <row r="469" spans="1:59" ht="24.95" customHeight="1" x14ac:dyDescent="0.2">
      <c r="A469" s="74"/>
      <c r="B469" s="69"/>
      <c r="C469" s="75"/>
      <c r="D469" s="68"/>
      <c r="E469" s="68"/>
      <c r="F469" s="67"/>
      <c r="G469" s="67"/>
      <c r="H469" s="67"/>
      <c r="I469" s="67"/>
      <c r="J469" s="70"/>
      <c r="K469" s="71"/>
      <c r="L469" s="72"/>
      <c r="M469" s="72"/>
      <c r="N469" s="72"/>
      <c r="O469" s="72"/>
      <c r="P469" s="72"/>
      <c r="Q469" s="72"/>
      <c r="R469" s="72"/>
      <c r="S469" s="73"/>
      <c r="U469" s="125" t="str">
        <f>IF(W469,VLOOKUP(MIN(X469:AO469),'Data Validation (hidden)'!$B$2:$C$20,2,FALSE),IF(COUNTA(B469:S469)&gt;0,"'Scheme Name' missing but values entered in other columns",""))</f>
        <v/>
      </c>
      <c r="W469" s="126" t="b">
        <f t="shared" si="261"/>
        <v>0</v>
      </c>
      <c r="X469" s="127">
        <f t="shared" si="262"/>
        <v>1</v>
      </c>
      <c r="Y469" s="127">
        <f t="shared" si="263"/>
        <v>2</v>
      </c>
      <c r="Z469" s="127">
        <f t="shared" si="264"/>
        <v>3</v>
      </c>
      <c r="AA469" s="127">
        <f t="shared" si="265"/>
        <v>4</v>
      </c>
      <c r="AB469" s="127">
        <f t="shared" si="266"/>
        <v>5</v>
      </c>
      <c r="AC469" s="127" t="str">
        <f t="shared" si="267"/>
        <v/>
      </c>
      <c r="AD469" s="127" t="str">
        <f t="shared" si="268"/>
        <v/>
      </c>
      <c r="AE469" s="127" t="str">
        <f t="shared" si="269"/>
        <v/>
      </c>
      <c r="AF469" s="127" t="str">
        <f t="shared" si="270"/>
        <v/>
      </c>
      <c r="AG469" s="127">
        <f t="shared" si="271"/>
        <v>10</v>
      </c>
      <c r="AH469" s="127">
        <f t="shared" si="272"/>
        <v>11</v>
      </c>
      <c r="AI469" s="127">
        <f t="shared" si="273"/>
        <v>12</v>
      </c>
      <c r="AJ469" s="127">
        <f t="shared" si="274"/>
        <v>13</v>
      </c>
      <c r="AK469" s="127">
        <f t="shared" si="275"/>
        <v>14</v>
      </c>
      <c r="AL469" s="127">
        <f t="shared" si="276"/>
        <v>15</v>
      </c>
      <c r="AM469" s="127">
        <f t="shared" si="277"/>
        <v>16</v>
      </c>
      <c r="AN469" s="128" t="str">
        <f t="shared" si="278"/>
        <v/>
      </c>
      <c r="AO469" s="127">
        <f t="shared" ca="1" si="279"/>
        <v>17</v>
      </c>
      <c r="AP469" s="127" t="b">
        <f t="shared" ca="1" si="280"/>
        <v>1</v>
      </c>
      <c r="AQ469" s="127" t="b">
        <f t="shared" ca="1" si="281"/>
        <v>1</v>
      </c>
      <c r="AR469" s="127" t="b">
        <f t="shared" si="282"/>
        <v>0</v>
      </c>
      <c r="AS469" s="127" t="b">
        <f t="shared" si="283"/>
        <v>0</v>
      </c>
      <c r="AT469" s="127" t="b">
        <f t="shared" ca="1" si="284"/>
        <v>1</v>
      </c>
      <c r="AU469" s="127" t="b">
        <f t="shared" ca="1" si="285"/>
        <v>1</v>
      </c>
      <c r="AV469" s="127" t="b">
        <f t="shared" ca="1" si="286"/>
        <v>1</v>
      </c>
      <c r="AW469" s="127" t="b">
        <f t="shared" ca="1" si="287"/>
        <v>1</v>
      </c>
      <c r="AX469" s="127" t="b">
        <f t="shared" ca="1" si="288"/>
        <v>1</v>
      </c>
      <c r="AY469" s="127" t="b">
        <f t="shared" ca="1" si="289"/>
        <v>1</v>
      </c>
      <c r="AZ469" s="127" t="b">
        <f t="shared" ca="1" si="290"/>
        <v>1</v>
      </c>
      <c r="BA469" s="127" t="b">
        <f t="shared" ca="1" si="291"/>
        <v>1</v>
      </c>
      <c r="BB469" s="127" t="b">
        <f t="shared" ca="1" si="292"/>
        <v>1</v>
      </c>
      <c r="BC469" s="127" t="b">
        <f t="shared" ca="1" si="293"/>
        <v>1</v>
      </c>
      <c r="BD469" s="127" t="b">
        <f t="shared" ca="1" si="294"/>
        <v>1</v>
      </c>
      <c r="BE469" s="127" t="b">
        <f t="shared" ca="1" si="295"/>
        <v>1</v>
      </c>
      <c r="BF469" s="127" t="b">
        <f t="shared" ca="1" si="296"/>
        <v>1</v>
      </c>
      <c r="BG469" s="129" t="b">
        <f t="shared" si="297"/>
        <v>0</v>
      </c>
    </row>
    <row r="470" spans="1:59" ht="24.95" customHeight="1" x14ac:dyDescent="0.2">
      <c r="A470" s="74"/>
      <c r="B470" s="69"/>
      <c r="C470" s="75"/>
      <c r="D470" s="68"/>
      <c r="E470" s="68"/>
      <c r="F470" s="67"/>
      <c r="G470" s="67"/>
      <c r="H470" s="67"/>
      <c r="I470" s="67"/>
      <c r="J470" s="70"/>
      <c r="K470" s="71"/>
      <c r="L470" s="72"/>
      <c r="M470" s="72"/>
      <c r="N470" s="72"/>
      <c r="O470" s="72"/>
      <c r="P470" s="72"/>
      <c r="Q470" s="72"/>
      <c r="R470" s="72"/>
      <c r="S470" s="73"/>
      <c r="U470" s="125" t="str">
        <f>IF(W470,VLOOKUP(MIN(X470:AO470),'Data Validation (hidden)'!$B$2:$C$20,2,FALSE),IF(COUNTA(B470:S470)&gt;0,"'Scheme Name' missing but values entered in other columns",""))</f>
        <v/>
      </c>
      <c r="W470" s="126" t="b">
        <f t="shared" si="261"/>
        <v>0</v>
      </c>
      <c r="X470" s="127">
        <f t="shared" si="262"/>
        <v>1</v>
      </c>
      <c r="Y470" s="127">
        <f t="shared" si="263"/>
        <v>2</v>
      </c>
      <c r="Z470" s="127">
        <f t="shared" si="264"/>
        <v>3</v>
      </c>
      <c r="AA470" s="127">
        <f t="shared" si="265"/>
        <v>4</v>
      </c>
      <c r="AB470" s="127">
        <f t="shared" si="266"/>
        <v>5</v>
      </c>
      <c r="AC470" s="127" t="str">
        <f t="shared" si="267"/>
        <v/>
      </c>
      <c r="AD470" s="127" t="str">
        <f t="shared" si="268"/>
        <v/>
      </c>
      <c r="AE470" s="127" t="str">
        <f t="shared" si="269"/>
        <v/>
      </c>
      <c r="AF470" s="127" t="str">
        <f t="shared" si="270"/>
        <v/>
      </c>
      <c r="AG470" s="127">
        <f t="shared" si="271"/>
        <v>10</v>
      </c>
      <c r="AH470" s="127">
        <f t="shared" si="272"/>
        <v>11</v>
      </c>
      <c r="AI470" s="127">
        <f t="shared" si="273"/>
        <v>12</v>
      </c>
      <c r="AJ470" s="127">
        <f t="shared" si="274"/>
        <v>13</v>
      </c>
      <c r="AK470" s="127">
        <f t="shared" si="275"/>
        <v>14</v>
      </c>
      <c r="AL470" s="127">
        <f t="shared" si="276"/>
        <v>15</v>
      </c>
      <c r="AM470" s="127">
        <f t="shared" si="277"/>
        <v>16</v>
      </c>
      <c r="AN470" s="128" t="str">
        <f t="shared" si="278"/>
        <v/>
      </c>
      <c r="AO470" s="127">
        <f t="shared" ca="1" si="279"/>
        <v>17</v>
      </c>
      <c r="AP470" s="127" t="b">
        <f t="shared" ca="1" si="280"/>
        <v>1</v>
      </c>
      <c r="AQ470" s="127" t="b">
        <f t="shared" ca="1" si="281"/>
        <v>1</v>
      </c>
      <c r="AR470" s="127" t="b">
        <f t="shared" si="282"/>
        <v>0</v>
      </c>
      <c r="AS470" s="127" t="b">
        <f t="shared" si="283"/>
        <v>0</v>
      </c>
      <c r="AT470" s="127" t="b">
        <f t="shared" ca="1" si="284"/>
        <v>1</v>
      </c>
      <c r="AU470" s="127" t="b">
        <f t="shared" ca="1" si="285"/>
        <v>1</v>
      </c>
      <c r="AV470" s="127" t="b">
        <f t="shared" ca="1" si="286"/>
        <v>1</v>
      </c>
      <c r="AW470" s="127" t="b">
        <f t="shared" ca="1" si="287"/>
        <v>1</v>
      </c>
      <c r="AX470" s="127" t="b">
        <f t="shared" ca="1" si="288"/>
        <v>1</v>
      </c>
      <c r="AY470" s="127" t="b">
        <f t="shared" ca="1" si="289"/>
        <v>1</v>
      </c>
      <c r="AZ470" s="127" t="b">
        <f t="shared" ca="1" si="290"/>
        <v>1</v>
      </c>
      <c r="BA470" s="127" t="b">
        <f t="shared" ca="1" si="291"/>
        <v>1</v>
      </c>
      <c r="BB470" s="127" t="b">
        <f t="shared" ca="1" si="292"/>
        <v>1</v>
      </c>
      <c r="BC470" s="127" t="b">
        <f t="shared" ca="1" si="293"/>
        <v>1</v>
      </c>
      <c r="BD470" s="127" t="b">
        <f t="shared" ca="1" si="294"/>
        <v>1</v>
      </c>
      <c r="BE470" s="127" t="b">
        <f t="shared" ca="1" si="295"/>
        <v>1</v>
      </c>
      <c r="BF470" s="127" t="b">
        <f t="shared" ca="1" si="296"/>
        <v>1</v>
      </c>
      <c r="BG470" s="129" t="b">
        <f t="shared" si="297"/>
        <v>0</v>
      </c>
    </row>
    <row r="471" spans="1:59" ht="24.95" customHeight="1" x14ac:dyDescent="0.2">
      <c r="A471" s="74"/>
      <c r="B471" s="69"/>
      <c r="C471" s="75"/>
      <c r="D471" s="68"/>
      <c r="E471" s="68"/>
      <c r="F471" s="67"/>
      <c r="G471" s="67"/>
      <c r="H471" s="67"/>
      <c r="I471" s="67"/>
      <c r="J471" s="70"/>
      <c r="K471" s="71"/>
      <c r="L471" s="72"/>
      <c r="M471" s="72"/>
      <c r="N471" s="72"/>
      <c r="O471" s="72"/>
      <c r="P471" s="72"/>
      <c r="Q471" s="72"/>
      <c r="R471" s="72"/>
      <c r="S471" s="73"/>
      <c r="U471" s="125" t="str">
        <f>IF(W471,VLOOKUP(MIN(X471:AO471),'Data Validation (hidden)'!$B$2:$C$20,2,FALSE),IF(COUNTA(B471:S471)&gt;0,"'Scheme Name' missing but values entered in other columns",""))</f>
        <v/>
      </c>
      <c r="W471" s="126" t="b">
        <f t="shared" si="261"/>
        <v>0</v>
      </c>
      <c r="X471" s="127">
        <f t="shared" si="262"/>
        <v>1</v>
      </c>
      <c r="Y471" s="127">
        <f t="shared" si="263"/>
        <v>2</v>
      </c>
      <c r="Z471" s="127">
        <f t="shared" si="264"/>
        <v>3</v>
      </c>
      <c r="AA471" s="127">
        <f t="shared" si="265"/>
        <v>4</v>
      </c>
      <c r="AB471" s="127">
        <f t="shared" si="266"/>
        <v>5</v>
      </c>
      <c r="AC471" s="127" t="str">
        <f t="shared" si="267"/>
        <v/>
      </c>
      <c r="AD471" s="127" t="str">
        <f t="shared" si="268"/>
        <v/>
      </c>
      <c r="AE471" s="127" t="str">
        <f t="shared" si="269"/>
        <v/>
      </c>
      <c r="AF471" s="127" t="str">
        <f t="shared" si="270"/>
        <v/>
      </c>
      <c r="AG471" s="127">
        <f t="shared" si="271"/>
        <v>10</v>
      </c>
      <c r="AH471" s="127">
        <f t="shared" si="272"/>
        <v>11</v>
      </c>
      <c r="AI471" s="127">
        <f t="shared" si="273"/>
        <v>12</v>
      </c>
      <c r="AJ471" s="127">
        <f t="shared" si="274"/>
        <v>13</v>
      </c>
      <c r="AK471" s="127">
        <f t="shared" si="275"/>
        <v>14</v>
      </c>
      <c r="AL471" s="127">
        <f t="shared" si="276"/>
        <v>15</v>
      </c>
      <c r="AM471" s="127">
        <f t="shared" si="277"/>
        <v>16</v>
      </c>
      <c r="AN471" s="128" t="str">
        <f t="shared" si="278"/>
        <v/>
      </c>
      <c r="AO471" s="127">
        <f t="shared" ca="1" si="279"/>
        <v>17</v>
      </c>
      <c r="AP471" s="127" t="b">
        <f t="shared" ca="1" si="280"/>
        <v>1</v>
      </c>
      <c r="AQ471" s="127" t="b">
        <f t="shared" ca="1" si="281"/>
        <v>1</v>
      </c>
      <c r="AR471" s="127" t="b">
        <f t="shared" si="282"/>
        <v>0</v>
      </c>
      <c r="AS471" s="127" t="b">
        <f t="shared" si="283"/>
        <v>0</v>
      </c>
      <c r="AT471" s="127" t="b">
        <f t="shared" ca="1" si="284"/>
        <v>1</v>
      </c>
      <c r="AU471" s="127" t="b">
        <f t="shared" ca="1" si="285"/>
        <v>1</v>
      </c>
      <c r="AV471" s="127" t="b">
        <f t="shared" ca="1" si="286"/>
        <v>1</v>
      </c>
      <c r="AW471" s="127" t="b">
        <f t="shared" ca="1" si="287"/>
        <v>1</v>
      </c>
      <c r="AX471" s="127" t="b">
        <f t="shared" ca="1" si="288"/>
        <v>1</v>
      </c>
      <c r="AY471" s="127" t="b">
        <f t="shared" ca="1" si="289"/>
        <v>1</v>
      </c>
      <c r="AZ471" s="127" t="b">
        <f t="shared" ca="1" si="290"/>
        <v>1</v>
      </c>
      <c r="BA471" s="127" t="b">
        <f t="shared" ca="1" si="291"/>
        <v>1</v>
      </c>
      <c r="BB471" s="127" t="b">
        <f t="shared" ca="1" si="292"/>
        <v>1</v>
      </c>
      <c r="BC471" s="127" t="b">
        <f t="shared" ca="1" si="293"/>
        <v>1</v>
      </c>
      <c r="BD471" s="127" t="b">
        <f t="shared" ca="1" si="294"/>
        <v>1</v>
      </c>
      <c r="BE471" s="127" t="b">
        <f t="shared" ca="1" si="295"/>
        <v>1</v>
      </c>
      <c r="BF471" s="127" t="b">
        <f t="shared" ca="1" si="296"/>
        <v>1</v>
      </c>
      <c r="BG471" s="129" t="b">
        <f t="shared" si="297"/>
        <v>0</v>
      </c>
    </row>
    <row r="472" spans="1:59" ht="24.95" customHeight="1" x14ac:dyDescent="0.2">
      <c r="A472" s="74"/>
      <c r="B472" s="69"/>
      <c r="C472" s="75"/>
      <c r="D472" s="68"/>
      <c r="E472" s="68"/>
      <c r="F472" s="67"/>
      <c r="G472" s="67"/>
      <c r="H472" s="67"/>
      <c r="I472" s="67"/>
      <c r="J472" s="70"/>
      <c r="K472" s="71"/>
      <c r="L472" s="72"/>
      <c r="M472" s="72"/>
      <c r="N472" s="72"/>
      <c r="O472" s="72"/>
      <c r="P472" s="72"/>
      <c r="Q472" s="72"/>
      <c r="R472" s="72"/>
      <c r="S472" s="73"/>
      <c r="U472" s="125" t="str">
        <f>IF(W472,VLOOKUP(MIN(X472:AO472),'Data Validation (hidden)'!$B$2:$C$20,2,FALSE),IF(COUNTA(B472:S472)&gt;0,"'Scheme Name' missing but values entered in other columns",""))</f>
        <v/>
      </c>
      <c r="W472" s="126" t="b">
        <f t="shared" si="261"/>
        <v>0</v>
      </c>
      <c r="X472" s="127">
        <f t="shared" si="262"/>
        <v>1</v>
      </c>
      <c r="Y472" s="127">
        <f t="shared" si="263"/>
        <v>2</v>
      </c>
      <c r="Z472" s="127">
        <f t="shared" si="264"/>
        <v>3</v>
      </c>
      <c r="AA472" s="127">
        <f t="shared" si="265"/>
        <v>4</v>
      </c>
      <c r="AB472" s="127">
        <f t="shared" si="266"/>
        <v>5</v>
      </c>
      <c r="AC472" s="127" t="str">
        <f t="shared" si="267"/>
        <v/>
      </c>
      <c r="AD472" s="127" t="str">
        <f t="shared" si="268"/>
        <v/>
      </c>
      <c r="AE472" s="127" t="str">
        <f t="shared" si="269"/>
        <v/>
      </c>
      <c r="AF472" s="127" t="str">
        <f t="shared" si="270"/>
        <v/>
      </c>
      <c r="AG472" s="127">
        <f t="shared" si="271"/>
        <v>10</v>
      </c>
      <c r="AH472" s="127">
        <f t="shared" si="272"/>
        <v>11</v>
      </c>
      <c r="AI472" s="127">
        <f t="shared" si="273"/>
        <v>12</v>
      </c>
      <c r="AJ472" s="127">
        <f t="shared" si="274"/>
        <v>13</v>
      </c>
      <c r="AK472" s="127">
        <f t="shared" si="275"/>
        <v>14</v>
      </c>
      <c r="AL472" s="127">
        <f t="shared" si="276"/>
        <v>15</v>
      </c>
      <c r="AM472" s="127">
        <f t="shared" si="277"/>
        <v>16</v>
      </c>
      <c r="AN472" s="128" t="str">
        <f t="shared" si="278"/>
        <v/>
      </c>
      <c r="AO472" s="127">
        <f t="shared" ca="1" si="279"/>
        <v>17</v>
      </c>
      <c r="AP472" s="127" t="b">
        <f t="shared" ca="1" si="280"/>
        <v>1</v>
      </c>
      <c r="AQ472" s="127" t="b">
        <f t="shared" ca="1" si="281"/>
        <v>1</v>
      </c>
      <c r="AR472" s="127" t="b">
        <f t="shared" si="282"/>
        <v>0</v>
      </c>
      <c r="AS472" s="127" t="b">
        <f t="shared" si="283"/>
        <v>0</v>
      </c>
      <c r="AT472" s="127" t="b">
        <f t="shared" ca="1" si="284"/>
        <v>1</v>
      </c>
      <c r="AU472" s="127" t="b">
        <f t="shared" ca="1" si="285"/>
        <v>1</v>
      </c>
      <c r="AV472" s="127" t="b">
        <f t="shared" ca="1" si="286"/>
        <v>1</v>
      </c>
      <c r="AW472" s="127" t="b">
        <f t="shared" ca="1" si="287"/>
        <v>1</v>
      </c>
      <c r="AX472" s="127" t="b">
        <f t="shared" ca="1" si="288"/>
        <v>1</v>
      </c>
      <c r="AY472" s="127" t="b">
        <f t="shared" ca="1" si="289"/>
        <v>1</v>
      </c>
      <c r="AZ472" s="127" t="b">
        <f t="shared" ca="1" si="290"/>
        <v>1</v>
      </c>
      <c r="BA472" s="127" t="b">
        <f t="shared" ca="1" si="291"/>
        <v>1</v>
      </c>
      <c r="BB472" s="127" t="b">
        <f t="shared" ca="1" si="292"/>
        <v>1</v>
      </c>
      <c r="BC472" s="127" t="b">
        <f t="shared" ca="1" si="293"/>
        <v>1</v>
      </c>
      <c r="BD472" s="127" t="b">
        <f t="shared" ca="1" si="294"/>
        <v>1</v>
      </c>
      <c r="BE472" s="127" t="b">
        <f t="shared" ca="1" si="295"/>
        <v>1</v>
      </c>
      <c r="BF472" s="127" t="b">
        <f t="shared" ca="1" si="296"/>
        <v>1</v>
      </c>
      <c r="BG472" s="129" t="b">
        <f t="shared" si="297"/>
        <v>0</v>
      </c>
    </row>
    <row r="473" spans="1:59" ht="24.95" customHeight="1" x14ac:dyDescent="0.2">
      <c r="A473" s="74"/>
      <c r="B473" s="69"/>
      <c r="C473" s="75"/>
      <c r="D473" s="68"/>
      <c r="E473" s="68"/>
      <c r="F473" s="67"/>
      <c r="G473" s="67"/>
      <c r="H473" s="67"/>
      <c r="I473" s="67"/>
      <c r="J473" s="70"/>
      <c r="K473" s="71"/>
      <c r="L473" s="72"/>
      <c r="M473" s="72"/>
      <c r="N473" s="72"/>
      <c r="O473" s="72"/>
      <c r="P473" s="72"/>
      <c r="Q473" s="72"/>
      <c r="R473" s="72"/>
      <c r="S473" s="73"/>
      <c r="U473" s="125" t="str">
        <f>IF(W473,VLOOKUP(MIN(X473:AO473),'Data Validation (hidden)'!$B$2:$C$20,2,FALSE),IF(COUNTA(B473:S473)&gt;0,"'Scheme Name' missing but values entered in other columns",""))</f>
        <v/>
      </c>
      <c r="W473" s="126" t="b">
        <f t="shared" si="261"/>
        <v>0</v>
      </c>
      <c r="X473" s="127">
        <f t="shared" si="262"/>
        <v>1</v>
      </c>
      <c r="Y473" s="127">
        <f t="shared" si="263"/>
        <v>2</v>
      </c>
      <c r="Z473" s="127">
        <f t="shared" si="264"/>
        <v>3</v>
      </c>
      <c r="AA473" s="127">
        <f t="shared" si="265"/>
        <v>4</v>
      </c>
      <c r="AB473" s="127">
        <f t="shared" si="266"/>
        <v>5</v>
      </c>
      <c r="AC473" s="127" t="str">
        <f t="shared" si="267"/>
        <v/>
      </c>
      <c r="AD473" s="127" t="str">
        <f t="shared" si="268"/>
        <v/>
      </c>
      <c r="AE473" s="127" t="str">
        <f t="shared" si="269"/>
        <v/>
      </c>
      <c r="AF473" s="127" t="str">
        <f t="shared" si="270"/>
        <v/>
      </c>
      <c r="AG473" s="127">
        <f t="shared" si="271"/>
        <v>10</v>
      </c>
      <c r="AH473" s="127">
        <f t="shared" si="272"/>
        <v>11</v>
      </c>
      <c r="AI473" s="127">
        <f t="shared" si="273"/>
        <v>12</v>
      </c>
      <c r="AJ473" s="127">
        <f t="shared" si="274"/>
        <v>13</v>
      </c>
      <c r="AK473" s="127">
        <f t="shared" si="275"/>
        <v>14</v>
      </c>
      <c r="AL473" s="127">
        <f t="shared" si="276"/>
        <v>15</v>
      </c>
      <c r="AM473" s="127">
        <f t="shared" si="277"/>
        <v>16</v>
      </c>
      <c r="AN473" s="128" t="str">
        <f t="shared" si="278"/>
        <v/>
      </c>
      <c r="AO473" s="127">
        <f t="shared" ca="1" si="279"/>
        <v>17</v>
      </c>
      <c r="AP473" s="127" t="b">
        <f t="shared" ca="1" si="280"/>
        <v>1</v>
      </c>
      <c r="AQ473" s="127" t="b">
        <f t="shared" ca="1" si="281"/>
        <v>1</v>
      </c>
      <c r="AR473" s="127" t="b">
        <f t="shared" si="282"/>
        <v>0</v>
      </c>
      <c r="AS473" s="127" t="b">
        <f t="shared" si="283"/>
        <v>0</v>
      </c>
      <c r="AT473" s="127" t="b">
        <f t="shared" ca="1" si="284"/>
        <v>1</v>
      </c>
      <c r="AU473" s="127" t="b">
        <f t="shared" ca="1" si="285"/>
        <v>1</v>
      </c>
      <c r="AV473" s="127" t="b">
        <f t="shared" ca="1" si="286"/>
        <v>1</v>
      </c>
      <c r="AW473" s="127" t="b">
        <f t="shared" ca="1" si="287"/>
        <v>1</v>
      </c>
      <c r="AX473" s="127" t="b">
        <f t="shared" ca="1" si="288"/>
        <v>1</v>
      </c>
      <c r="AY473" s="127" t="b">
        <f t="shared" ca="1" si="289"/>
        <v>1</v>
      </c>
      <c r="AZ473" s="127" t="b">
        <f t="shared" ca="1" si="290"/>
        <v>1</v>
      </c>
      <c r="BA473" s="127" t="b">
        <f t="shared" ca="1" si="291"/>
        <v>1</v>
      </c>
      <c r="BB473" s="127" t="b">
        <f t="shared" ca="1" si="292"/>
        <v>1</v>
      </c>
      <c r="BC473" s="127" t="b">
        <f t="shared" ca="1" si="293"/>
        <v>1</v>
      </c>
      <c r="BD473" s="127" t="b">
        <f t="shared" ca="1" si="294"/>
        <v>1</v>
      </c>
      <c r="BE473" s="127" t="b">
        <f t="shared" ca="1" si="295"/>
        <v>1</v>
      </c>
      <c r="BF473" s="127" t="b">
        <f t="shared" ca="1" si="296"/>
        <v>1</v>
      </c>
      <c r="BG473" s="129" t="b">
        <f t="shared" si="297"/>
        <v>0</v>
      </c>
    </row>
    <row r="474" spans="1:59" ht="24.95" customHeight="1" x14ac:dyDescent="0.2">
      <c r="A474" s="74"/>
      <c r="B474" s="69"/>
      <c r="C474" s="75"/>
      <c r="D474" s="68"/>
      <c r="E474" s="68"/>
      <c r="F474" s="67"/>
      <c r="G474" s="67"/>
      <c r="H474" s="67"/>
      <c r="I474" s="67"/>
      <c r="J474" s="70"/>
      <c r="K474" s="71"/>
      <c r="L474" s="72"/>
      <c r="M474" s="72"/>
      <c r="N474" s="72"/>
      <c r="O474" s="72"/>
      <c r="P474" s="72"/>
      <c r="Q474" s="72"/>
      <c r="R474" s="72"/>
      <c r="S474" s="73"/>
      <c r="U474" s="125" t="str">
        <f>IF(W474,VLOOKUP(MIN(X474:AO474),'Data Validation (hidden)'!$B$2:$C$20,2,FALSE),IF(COUNTA(B474:S474)&gt;0,"'Scheme Name' missing but values entered in other columns",""))</f>
        <v/>
      </c>
      <c r="W474" s="126" t="b">
        <f t="shared" si="261"/>
        <v>0</v>
      </c>
      <c r="X474" s="127">
        <f t="shared" si="262"/>
        <v>1</v>
      </c>
      <c r="Y474" s="127">
        <f t="shared" si="263"/>
        <v>2</v>
      </c>
      <c r="Z474" s="127">
        <f t="shared" si="264"/>
        <v>3</v>
      </c>
      <c r="AA474" s="127">
        <f t="shared" si="265"/>
        <v>4</v>
      </c>
      <c r="AB474" s="127">
        <f t="shared" si="266"/>
        <v>5</v>
      </c>
      <c r="AC474" s="127" t="str">
        <f t="shared" si="267"/>
        <v/>
      </c>
      <c r="AD474" s="127" t="str">
        <f t="shared" si="268"/>
        <v/>
      </c>
      <c r="AE474" s="127" t="str">
        <f t="shared" si="269"/>
        <v/>
      </c>
      <c r="AF474" s="127" t="str">
        <f t="shared" si="270"/>
        <v/>
      </c>
      <c r="AG474" s="127">
        <f t="shared" si="271"/>
        <v>10</v>
      </c>
      <c r="AH474" s="127">
        <f t="shared" si="272"/>
        <v>11</v>
      </c>
      <c r="AI474" s="127">
        <f t="shared" si="273"/>
        <v>12</v>
      </c>
      <c r="AJ474" s="127">
        <f t="shared" si="274"/>
        <v>13</v>
      </c>
      <c r="AK474" s="127">
        <f t="shared" si="275"/>
        <v>14</v>
      </c>
      <c r="AL474" s="127">
        <f t="shared" si="276"/>
        <v>15</v>
      </c>
      <c r="AM474" s="127">
        <f t="shared" si="277"/>
        <v>16</v>
      </c>
      <c r="AN474" s="128" t="str">
        <f t="shared" si="278"/>
        <v/>
      </c>
      <c r="AO474" s="127">
        <f t="shared" ca="1" si="279"/>
        <v>17</v>
      </c>
      <c r="AP474" s="127" t="b">
        <f t="shared" ca="1" si="280"/>
        <v>1</v>
      </c>
      <c r="AQ474" s="127" t="b">
        <f t="shared" ca="1" si="281"/>
        <v>1</v>
      </c>
      <c r="AR474" s="127" t="b">
        <f t="shared" si="282"/>
        <v>0</v>
      </c>
      <c r="AS474" s="127" t="b">
        <f t="shared" si="283"/>
        <v>0</v>
      </c>
      <c r="AT474" s="127" t="b">
        <f t="shared" ca="1" si="284"/>
        <v>1</v>
      </c>
      <c r="AU474" s="127" t="b">
        <f t="shared" ca="1" si="285"/>
        <v>1</v>
      </c>
      <c r="AV474" s="127" t="b">
        <f t="shared" ca="1" si="286"/>
        <v>1</v>
      </c>
      <c r="AW474" s="127" t="b">
        <f t="shared" ca="1" si="287"/>
        <v>1</v>
      </c>
      <c r="AX474" s="127" t="b">
        <f t="shared" ca="1" si="288"/>
        <v>1</v>
      </c>
      <c r="AY474" s="127" t="b">
        <f t="shared" ca="1" si="289"/>
        <v>1</v>
      </c>
      <c r="AZ474" s="127" t="b">
        <f t="shared" ca="1" si="290"/>
        <v>1</v>
      </c>
      <c r="BA474" s="127" t="b">
        <f t="shared" ca="1" si="291"/>
        <v>1</v>
      </c>
      <c r="BB474" s="127" t="b">
        <f t="shared" ca="1" si="292"/>
        <v>1</v>
      </c>
      <c r="BC474" s="127" t="b">
        <f t="shared" ca="1" si="293"/>
        <v>1</v>
      </c>
      <c r="BD474" s="127" t="b">
        <f t="shared" ca="1" si="294"/>
        <v>1</v>
      </c>
      <c r="BE474" s="127" t="b">
        <f t="shared" ca="1" si="295"/>
        <v>1</v>
      </c>
      <c r="BF474" s="127" t="b">
        <f t="shared" ca="1" si="296"/>
        <v>1</v>
      </c>
      <c r="BG474" s="129" t="b">
        <f t="shared" si="297"/>
        <v>0</v>
      </c>
    </row>
    <row r="475" spans="1:59" ht="24.95" customHeight="1" x14ac:dyDescent="0.2">
      <c r="A475" s="74"/>
      <c r="B475" s="69"/>
      <c r="C475" s="75"/>
      <c r="D475" s="68"/>
      <c r="E475" s="68"/>
      <c r="F475" s="67"/>
      <c r="G475" s="67"/>
      <c r="H475" s="67"/>
      <c r="I475" s="67"/>
      <c r="J475" s="70"/>
      <c r="K475" s="71"/>
      <c r="L475" s="72"/>
      <c r="M475" s="72"/>
      <c r="N475" s="72"/>
      <c r="O475" s="72"/>
      <c r="P475" s="72"/>
      <c r="Q475" s="72"/>
      <c r="R475" s="72"/>
      <c r="S475" s="73"/>
      <c r="U475" s="125" t="str">
        <f>IF(W475,VLOOKUP(MIN(X475:AO475),'Data Validation (hidden)'!$B$2:$C$20,2,FALSE),IF(COUNTA(B475:S475)&gt;0,"'Scheme Name' missing but values entered in other columns",""))</f>
        <v/>
      </c>
      <c r="W475" s="126" t="b">
        <f t="shared" si="261"/>
        <v>0</v>
      </c>
      <c r="X475" s="127">
        <f t="shared" si="262"/>
        <v>1</v>
      </c>
      <c r="Y475" s="127">
        <f t="shared" si="263"/>
        <v>2</v>
      </c>
      <c r="Z475" s="127">
        <f t="shared" si="264"/>
        <v>3</v>
      </c>
      <c r="AA475" s="127">
        <f t="shared" si="265"/>
        <v>4</v>
      </c>
      <c r="AB475" s="127">
        <f t="shared" si="266"/>
        <v>5</v>
      </c>
      <c r="AC475" s="127" t="str">
        <f t="shared" si="267"/>
        <v/>
      </c>
      <c r="AD475" s="127" t="str">
        <f t="shared" si="268"/>
        <v/>
      </c>
      <c r="AE475" s="127" t="str">
        <f t="shared" si="269"/>
        <v/>
      </c>
      <c r="AF475" s="127" t="str">
        <f t="shared" si="270"/>
        <v/>
      </c>
      <c r="AG475" s="127">
        <f t="shared" si="271"/>
        <v>10</v>
      </c>
      <c r="AH475" s="127">
        <f t="shared" si="272"/>
        <v>11</v>
      </c>
      <c r="AI475" s="127">
        <f t="shared" si="273"/>
        <v>12</v>
      </c>
      <c r="AJ475" s="127">
        <f t="shared" si="274"/>
        <v>13</v>
      </c>
      <c r="AK475" s="127">
        <f t="shared" si="275"/>
        <v>14</v>
      </c>
      <c r="AL475" s="127">
        <f t="shared" si="276"/>
        <v>15</v>
      </c>
      <c r="AM475" s="127">
        <f t="shared" si="277"/>
        <v>16</v>
      </c>
      <c r="AN475" s="128" t="str">
        <f t="shared" si="278"/>
        <v/>
      </c>
      <c r="AO475" s="127">
        <f t="shared" ca="1" si="279"/>
        <v>17</v>
      </c>
      <c r="AP475" s="127" t="b">
        <f t="shared" ca="1" si="280"/>
        <v>1</v>
      </c>
      <c r="AQ475" s="127" t="b">
        <f t="shared" ca="1" si="281"/>
        <v>1</v>
      </c>
      <c r="AR475" s="127" t="b">
        <f t="shared" si="282"/>
        <v>0</v>
      </c>
      <c r="AS475" s="127" t="b">
        <f t="shared" si="283"/>
        <v>0</v>
      </c>
      <c r="AT475" s="127" t="b">
        <f t="shared" ca="1" si="284"/>
        <v>1</v>
      </c>
      <c r="AU475" s="127" t="b">
        <f t="shared" ca="1" si="285"/>
        <v>1</v>
      </c>
      <c r="AV475" s="127" t="b">
        <f t="shared" ca="1" si="286"/>
        <v>1</v>
      </c>
      <c r="AW475" s="127" t="b">
        <f t="shared" ca="1" si="287"/>
        <v>1</v>
      </c>
      <c r="AX475" s="127" t="b">
        <f t="shared" ca="1" si="288"/>
        <v>1</v>
      </c>
      <c r="AY475" s="127" t="b">
        <f t="shared" ca="1" si="289"/>
        <v>1</v>
      </c>
      <c r="AZ475" s="127" t="b">
        <f t="shared" ca="1" si="290"/>
        <v>1</v>
      </c>
      <c r="BA475" s="127" t="b">
        <f t="shared" ca="1" si="291"/>
        <v>1</v>
      </c>
      <c r="BB475" s="127" t="b">
        <f t="shared" ca="1" si="292"/>
        <v>1</v>
      </c>
      <c r="BC475" s="127" t="b">
        <f t="shared" ca="1" si="293"/>
        <v>1</v>
      </c>
      <c r="BD475" s="127" t="b">
        <f t="shared" ca="1" si="294"/>
        <v>1</v>
      </c>
      <c r="BE475" s="127" t="b">
        <f t="shared" ca="1" si="295"/>
        <v>1</v>
      </c>
      <c r="BF475" s="127" t="b">
        <f t="shared" ca="1" si="296"/>
        <v>1</v>
      </c>
      <c r="BG475" s="129" t="b">
        <f t="shared" si="297"/>
        <v>0</v>
      </c>
    </row>
    <row r="476" spans="1:59" ht="24.95" customHeight="1" x14ac:dyDescent="0.2">
      <c r="A476" s="74"/>
      <c r="B476" s="69"/>
      <c r="C476" s="75"/>
      <c r="D476" s="68"/>
      <c r="E476" s="68"/>
      <c r="F476" s="67"/>
      <c r="G476" s="67"/>
      <c r="H476" s="67"/>
      <c r="I476" s="67"/>
      <c r="J476" s="70"/>
      <c r="K476" s="71"/>
      <c r="L476" s="72"/>
      <c r="M476" s="72"/>
      <c r="N476" s="72"/>
      <c r="O476" s="72"/>
      <c r="P476" s="72"/>
      <c r="Q476" s="72"/>
      <c r="R476" s="72"/>
      <c r="S476" s="73"/>
      <c r="U476" s="125" t="str">
        <f>IF(W476,VLOOKUP(MIN(X476:AO476),'Data Validation (hidden)'!$B$2:$C$20,2,FALSE),IF(COUNTA(B476:S476)&gt;0,"'Scheme Name' missing but values entered in other columns",""))</f>
        <v/>
      </c>
      <c r="W476" s="126" t="b">
        <f t="shared" si="261"/>
        <v>0</v>
      </c>
      <c r="X476" s="127">
        <f t="shared" si="262"/>
        <v>1</v>
      </c>
      <c r="Y476" s="127">
        <f t="shared" si="263"/>
        <v>2</v>
      </c>
      <c r="Z476" s="127">
        <f t="shared" si="264"/>
        <v>3</v>
      </c>
      <c r="AA476" s="127">
        <f t="shared" si="265"/>
        <v>4</v>
      </c>
      <c r="AB476" s="127">
        <f t="shared" si="266"/>
        <v>5</v>
      </c>
      <c r="AC476" s="127" t="str">
        <f t="shared" si="267"/>
        <v/>
      </c>
      <c r="AD476" s="127" t="str">
        <f t="shared" si="268"/>
        <v/>
      </c>
      <c r="AE476" s="127" t="str">
        <f t="shared" si="269"/>
        <v/>
      </c>
      <c r="AF476" s="127" t="str">
        <f t="shared" si="270"/>
        <v/>
      </c>
      <c r="AG476" s="127">
        <f t="shared" si="271"/>
        <v>10</v>
      </c>
      <c r="AH476" s="127">
        <f t="shared" si="272"/>
        <v>11</v>
      </c>
      <c r="AI476" s="127">
        <f t="shared" si="273"/>
        <v>12</v>
      </c>
      <c r="AJ476" s="127">
        <f t="shared" si="274"/>
        <v>13</v>
      </c>
      <c r="AK476" s="127">
        <f t="shared" si="275"/>
        <v>14</v>
      </c>
      <c r="AL476" s="127">
        <f t="shared" si="276"/>
        <v>15</v>
      </c>
      <c r="AM476" s="127">
        <f t="shared" si="277"/>
        <v>16</v>
      </c>
      <c r="AN476" s="128" t="str">
        <f t="shared" si="278"/>
        <v/>
      </c>
      <c r="AO476" s="127">
        <f t="shared" ca="1" si="279"/>
        <v>17</v>
      </c>
      <c r="AP476" s="127" t="b">
        <f t="shared" ca="1" si="280"/>
        <v>1</v>
      </c>
      <c r="AQ476" s="127" t="b">
        <f t="shared" ca="1" si="281"/>
        <v>1</v>
      </c>
      <c r="AR476" s="127" t="b">
        <f t="shared" si="282"/>
        <v>0</v>
      </c>
      <c r="AS476" s="127" t="b">
        <f t="shared" si="283"/>
        <v>0</v>
      </c>
      <c r="AT476" s="127" t="b">
        <f t="shared" ca="1" si="284"/>
        <v>1</v>
      </c>
      <c r="AU476" s="127" t="b">
        <f t="shared" ca="1" si="285"/>
        <v>1</v>
      </c>
      <c r="AV476" s="127" t="b">
        <f t="shared" ca="1" si="286"/>
        <v>1</v>
      </c>
      <c r="AW476" s="127" t="b">
        <f t="shared" ca="1" si="287"/>
        <v>1</v>
      </c>
      <c r="AX476" s="127" t="b">
        <f t="shared" ca="1" si="288"/>
        <v>1</v>
      </c>
      <c r="AY476" s="127" t="b">
        <f t="shared" ca="1" si="289"/>
        <v>1</v>
      </c>
      <c r="AZ476" s="127" t="b">
        <f t="shared" ca="1" si="290"/>
        <v>1</v>
      </c>
      <c r="BA476" s="127" t="b">
        <f t="shared" ca="1" si="291"/>
        <v>1</v>
      </c>
      <c r="BB476" s="127" t="b">
        <f t="shared" ca="1" si="292"/>
        <v>1</v>
      </c>
      <c r="BC476" s="127" t="b">
        <f t="shared" ca="1" si="293"/>
        <v>1</v>
      </c>
      <c r="BD476" s="127" t="b">
        <f t="shared" ca="1" si="294"/>
        <v>1</v>
      </c>
      <c r="BE476" s="127" t="b">
        <f t="shared" ca="1" si="295"/>
        <v>1</v>
      </c>
      <c r="BF476" s="127" t="b">
        <f t="shared" ca="1" si="296"/>
        <v>1</v>
      </c>
      <c r="BG476" s="129" t="b">
        <f t="shared" si="297"/>
        <v>0</v>
      </c>
    </row>
    <row r="477" spans="1:59" ht="24.95" customHeight="1" x14ac:dyDescent="0.2">
      <c r="A477" s="74"/>
      <c r="B477" s="69"/>
      <c r="C477" s="75"/>
      <c r="D477" s="68"/>
      <c r="E477" s="68"/>
      <c r="F477" s="67"/>
      <c r="G477" s="67"/>
      <c r="H477" s="67"/>
      <c r="I477" s="67"/>
      <c r="J477" s="70"/>
      <c r="K477" s="71"/>
      <c r="L477" s="72"/>
      <c r="M477" s="72"/>
      <c r="N477" s="72"/>
      <c r="O477" s="72"/>
      <c r="P477" s="72"/>
      <c r="Q477" s="72"/>
      <c r="R477" s="72"/>
      <c r="S477" s="73"/>
      <c r="U477" s="125" t="str">
        <f>IF(W477,VLOOKUP(MIN(X477:AO477),'Data Validation (hidden)'!$B$2:$C$20,2,FALSE),IF(COUNTA(B477:S477)&gt;0,"'Scheme Name' missing but values entered in other columns",""))</f>
        <v/>
      </c>
      <c r="W477" s="126" t="b">
        <f t="shared" si="261"/>
        <v>0</v>
      </c>
      <c r="X477" s="127">
        <f t="shared" si="262"/>
        <v>1</v>
      </c>
      <c r="Y477" s="127">
        <f t="shared" si="263"/>
        <v>2</v>
      </c>
      <c r="Z477" s="127">
        <f t="shared" si="264"/>
        <v>3</v>
      </c>
      <c r="AA477" s="127">
        <f t="shared" si="265"/>
        <v>4</v>
      </c>
      <c r="AB477" s="127">
        <f t="shared" si="266"/>
        <v>5</v>
      </c>
      <c r="AC477" s="127" t="str">
        <f t="shared" si="267"/>
        <v/>
      </c>
      <c r="AD477" s="127" t="str">
        <f t="shared" si="268"/>
        <v/>
      </c>
      <c r="AE477" s="127" t="str">
        <f t="shared" si="269"/>
        <v/>
      </c>
      <c r="AF477" s="127" t="str">
        <f t="shared" si="270"/>
        <v/>
      </c>
      <c r="AG477" s="127">
        <f t="shared" si="271"/>
        <v>10</v>
      </c>
      <c r="AH477" s="127">
        <f t="shared" si="272"/>
        <v>11</v>
      </c>
      <c r="AI477" s="127">
        <f t="shared" si="273"/>
        <v>12</v>
      </c>
      <c r="AJ477" s="127">
        <f t="shared" si="274"/>
        <v>13</v>
      </c>
      <c r="AK477" s="127">
        <f t="shared" si="275"/>
        <v>14</v>
      </c>
      <c r="AL477" s="127">
        <f t="shared" si="276"/>
        <v>15</v>
      </c>
      <c r="AM477" s="127">
        <f t="shared" si="277"/>
        <v>16</v>
      </c>
      <c r="AN477" s="128" t="str">
        <f t="shared" si="278"/>
        <v/>
      </c>
      <c r="AO477" s="127">
        <f t="shared" ca="1" si="279"/>
        <v>17</v>
      </c>
      <c r="AP477" s="127" t="b">
        <f t="shared" ca="1" si="280"/>
        <v>1</v>
      </c>
      <c r="AQ477" s="127" t="b">
        <f t="shared" ca="1" si="281"/>
        <v>1</v>
      </c>
      <c r="AR477" s="127" t="b">
        <f t="shared" si="282"/>
        <v>0</v>
      </c>
      <c r="AS477" s="127" t="b">
        <f t="shared" si="283"/>
        <v>0</v>
      </c>
      <c r="AT477" s="127" t="b">
        <f t="shared" ca="1" si="284"/>
        <v>1</v>
      </c>
      <c r="AU477" s="127" t="b">
        <f t="shared" ca="1" si="285"/>
        <v>1</v>
      </c>
      <c r="AV477" s="127" t="b">
        <f t="shared" ca="1" si="286"/>
        <v>1</v>
      </c>
      <c r="AW477" s="127" t="b">
        <f t="shared" ca="1" si="287"/>
        <v>1</v>
      </c>
      <c r="AX477" s="127" t="b">
        <f t="shared" ca="1" si="288"/>
        <v>1</v>
      </c>
      <c r="AY477" s="127" t="b">
        <f t="shared" ca="1" si="289"/>
        <v>1</v>
      </c>
      <c r="AZ477" s="127" t="b">
        <f t="shared" ca="1" si="290"/>
        <v>1</v>
      </c>
      <c r="BA477" s="127" t="b">
        <f t="shared" ca="1" si="291"/>
        <v>1</v>
      </c>
      <c r="BB477" s="127" t="b">
        <f t="shared" ca="1" si="292"/>
        <v>1</v>
      </c>
      <c r="BC477" s="127" t="b">
        <f t="shared" ca="1" si="293"/>
        <v>1</v>
      </c>
      <c r="BD477" s="127" t="b">
        <f t="shared" ca="1" si="294"/>
        <v>1</v>
      </c>
      <c r="BE477" s="127" t="b">
        <f t="shared" ca="1" si="295"/>
        <v>1</v>
      </c>
      <c r="BF477" s="127" t="b">
        <f t="shared" ca="1" si="296"/>
        <v>1</v>
      </c>
      <c r="BG477" s="129" t="b">
        <f t="shared" si="297"/>
        <v>0</v>
      </c>
    </row>
    <row r="478" spans="1:59" ht="24.95" customHeight="1" x14ac:dyDescent="0.2">
      <c r="A478" s="74"/>
      <c r="B478" s="69"/>
      <c r="C478" s="75"/>
      <c r="D478" s="68"/>
      <c r="E478" s="68"/>
      <c r="F478" s="67"/>
      <c r="G478" s="67"/>
      <c r="H478" s="67"/>
      <c r="I478" s="67"/>
      <c r="J478" s="70"/>
      <c r="K478" s="71"/>
      <c r="L478" s="72"/>
      <c r="M478" s="72"/>
      <c r="N478" s="72"/>
      <c r="O478" s="72"/>
      <c r="P478" s="72"/>
      <c r="Q478" s="72"/>
      <c r="R478" s="72"/>
      <c r="S478" s="73"/>
      <c r="U478" s="125" t="str">
        <f>IF(W478,VLOOKUP(MIN(X478:AO478),'Data Validation (hidden)'!$B$2:$C$20,2,FALSE),IF(COUNTA(B478:S478)&gt;0,"'Scheme Name' missing but values entered in other columns",""))</f>
        <v/>
      </c>
      <c r="W478" s="126" t="b">
        <f t="shared" si="261"/>
        <v>0</v>
      </c>
      <c r="X478" s="127">
        <f t="shared" si="262"/>
        <v>1</v>
      </c>
      <c r="Y478" s="127">
        <f t="shared" si="263"/>
        <v>2</v>
      </c>
      <c r="Z478" s="127">
        <f t="shared" si="264"/>
        <v>3</v>
      </c>
      <c r="AA478" s="127">
        <f t="shared" si="265"/>
        <v>4</v>
      </c>
      <c r="AB478" s="127">
        <f t="shared" si="266"/>
        <v>5</v>
      </c>
      <c r="AC478" s="127" t="str">
        <f t="shared" si="267"/>
        <v/>
      </c>
      <c r="AD478" s="127" t="str">
        <f t="shared" si="268"/>
        <v/>
      </c>
      <c r="AE478" s="127" t="str">
        <f t="shared" si="269"/>
        <v/>
      </c>
      <c r="AF478" s="127" t="str">
        <f t="shared" si="270"/>
        <v/>
      </c>
      <c r="AG478" s="127">
        <f t="shared" si="271"/>
        <v>10</v>
      </c>
      <c r="AH478" s="127">
        <f t="shared" si="272"/>
        <v>11</v>
      </c>
      <c r="AI478" s="127">
        <f t="shared" si="273"/>
        <v>12</v>
      </c>
      <c r="AJ478" s="127">
        <f t="shared" si="274"/>
        <v>13</v>
      </c>
      <c r="AK478" s="127">
        <f t="shared" si="275"/>
        <v>14</v>
      </c>
      <c r="AL478" s="127">
        <f t="shared" si="276"/>
        <v>15</v>
      </c>
      <c r="AM478" s="127">
        <f t="shared" si="277"/>
        <v>16</v>
      </c>
      <c r="AN478" s="128" t="str">
        <f t="shared" si="278"/>
        <v/>
      </c>
      <c r="AO478" s="127">
        <f t="shared" ca="1" si="279"/>
        <v>17</v>
      </c>
      <c r="AP478" s="127" t="b">
        <f t="shared" ca="1" si="280"/>
        <v>1</v>
      </c>
      <c r="AQ478" s="127" t="b">
        <f t="shared" ca="1" si="281"/>
        <v>1</v>
      </c>
      <c r="AR478" s="127" t="b">
        <f t="shared" si="282"/>
        <v>0</v>
      </c>
      <c r="AS478" s="127" t="b">
        <f t="shared" si="283"/>
        <v>0</v>
      </c>
      <c r="AT478" s="127" t="b">
        <f t="shared" ca="1" si="284"/>
        <v>1</v>
      </c>
      <c r="AU478" s="127" t="b">
        <f t="shared" ca="1" si="285"/>
        <v>1</v>
      </c>
      <c r="AV478" s="127" t="b">
        <f t="shared" ca="1" si="286"/>
        <v>1</v>
      </c>
      <c r="AW478" s="127" t="b">
        <f t="shared" ca="1" si="287"/>
        <v>1</v>
      </c>
      <c r="AX478" s="127" t="b">
        <f t="shared" ca="1" si="288"/>
        <v>1</v>
      </c>
      <c r="AY478" s="127" t="b">
        <f t="shared" ca="1" si="289"/>
        <v>1</v>
      </c>
      <c r="AZ478" s="127" t="b">
        <f t="shared" ca="1" si="290"/>
        <v>1</v>
      </c>
      <c r="BA478" s="127" t="b">
        <f t="shared" ca="1" si="291"/>
        <v>1</v>
      </c>
      <c r="BB478" s="127" t="b">
        <f t="shared" ca="1" si="292"/>
        <v>1</v>
      </c>
      <c r="BC478" s="127" t="b">
        <f t="shared" ca="1" si="293"/>
        <v>1</v>
      </c>
      <c r="BD478" s="127" t="b">
        <f t="shared" ca="1" si="294"/>
        <v>1</v>
      </c>
      <c r="BE478" s="127" t="b">
        <f t="shared" ca="1" si="295"/>
        <v>1</v>
      </c>
      <c r="BF478" s="127" t="b">
        <f t="shared" ca="1" si="296"/>
        <v>1</v>
      </c>
      <c r="BG478" s="129" t="b">
        <f t="shared" si="297"/>
        <v>0</v>
      </c>
    </row>
    <row r="479" spans="1:59" ht="24.95" customHeight="1" x14ac:dyDescent="0.2">
      <c r="A479" s="74"/>
      <c r="B479" s="69"/>
      <c r="C479" s="75"/>
      <c r="D479" s="68"/>
      <c r="E479" s="68"/>
      <c r="F479" s="67"/>
      <c r="G479" s="67"/>
      <c r="H479" s="67"/>
      <c r="I479" s="67"/>
      <c r="J479" s="70"/>
      <c r="K479" s="71"/>
      <c r="L479" s="72"/>
      <c r="M479" s="72"/>
      <c r="N479" s="72"/>
      <c r="O479" s="72"/>
      <c r="P479" s="72"/>
      <c r="Q479" s="72"/>
      <c r="R479" s="72"/>
      <c r="S479" s="73"/>
      <c r="U479" s="125" t="str">
        <f>IF(W479,VLOOKUP(MIN(X479:AO479),'Data Validation (hidden)'!$B$2:$C$20,2,FALSE),IF(COUNTA(B479:S479)&gt;0,"'Scheme Name' missing but values entered in other columns",""))</f>
        <v/>
      </c>
      <c r="W479" s="126" t="b">
        <f t="shared" si="261"/>
        <v>0</v>
      </c>
      <c r="X479" s="127">
        <f t="shared" si="262"/>
        <v>1</v>
      </c>
      <c r="Y479" s="127">
        <f t="shared" si="263"/>
        <v>2</v>
      </c>
      <c r="Z479" s="127">
        <f t="shared" si="264"/>
        <v>3</v>
      </c>
      <c r="AA479" s="127">
        <f t="shared" si="265"/>
        <v>4</v>
      </c>
      <c r="AB479" s="127">
        <f t="shared" si="266"/>
        <v>5</v>
      </c>
      <c r="AC479" s="127" t="str">
        <f t="shared" si="267"/>
        <v/>
      </c>
      <c r="AD479" s="127" t="str">
        <f t="shared" si="268"/>
        <v/>
      </c>
      <c r="AE479" s="127" t="str">
        <f t="shared" si="269"/>
        <v/>
      </c>
      <c r="AF479" s="127" t="str">
        <f t="shared" si="270"/>
        <v/>
      </c>
      <c r="AG479" s="127">
        <f t="shared" si="271"/>
        <v>10</v>
      </c>
      <c r="AH479" s="127">
        <f t="shared" si="272"/>
        <v>11</v>
      </c>
      <c r="AI479" s="127">
        <f t="shared" si="273"/>
        <v>12</v>
      </c>
      <c r="AJ479" s="127">
        <f t="shared" si="274"/>
        <v>13</v>
      </c>
      <c r="AK479" s="127">
        <f t="shared" si="275"/>
        <v>14</v>
      </c>
      <c r="AL479" s="127">
        <f t="shared" si="276"/>
        <v>15</v>
      </c>
      <c r="AM479" s="127">
        <f t="shared" si="277"/>
        <v>16</v>
      </c>
      <c r="AN479" s="128" t="str">
        <f t="shared" si="278"/>
        <v/>
      </c>
      <c r="AO479" s="127">
        <f t="shared" ca="1" si="279"/>
        <v>17</v>
      </c>
      <c r="AP479" s="127" t="b">
        <f t="shared" ca="1" si="280"/>
        <v>1</v>
      </c>
      <c r="AQ479" s="127" t="b">
        <f t="shared" ca="1" si="281"/>
        <v>1</v>
      </c>
      <c r="AR479" s="127" t="b">
        <f t="shared" si="282"/>
        <v>0</v>
      </c>
      <c r="AS479" s="127" t="b">
        <f t="shared" si="283"/>
        <v>0</v>
      </c>
      <c r="AT479" s="127" t="b">
        <f t="shared" ca="1" si="284"/>
        <v>1</v>
      </c>
      <c r="AU479" s="127" t="b">
        <f t="shared" ca="1" si="285"/>
        <v>1</v>
      </c>
      <c r="AV479" s="127" t="b">
        <f t="shared" ca="1" si="286"/>
        <v>1</v>
      </c>
      <c r="AW479" s="127" t="b">
        <f t="shared" ca="1" si="287"/>
        <v>1</v>
      </c>
      <c r="AX479" s="127" t="b">
        <f t="shared" ca="1" si="288"/>
        <v>1</v>
      </c>
      <c r="AY479" s="127" t="b">
        <f t="shared" ca="1" si="289"/>
        <v>1</v>
      </c>
      <c r="AZ479" s="127" t="b">
        <f t="shared" ca="1" si="290"/>
        <v>1</v>
      </c>
      <c r="BA479" s="127" t="b">
        <f t="shared" ca="1" si="291"/>
        <v>1</v>
      </c>
      <c r="BB479" s="127" t="b">
        <f t="shared" ca="1" si="292"/>
        <v>1</v>
      </c>
      <c r="BC479" s="127" t="b">
        <f t="shared" ca="1" si="293"/>
        <v>1</v>
      </c>
      <c r="BD479" s="127" t="b">
        <f t="shared" ca="1" si="294"/>
        <v>1</v>
      </c>
      <c r="BE479" s="127" t="b">
        <f t="shared" ca="1" si="295"/>
        <v>1</v>
      </c>
      <c r="BF479" s="127" t="b">
        <f t="shared" ca="1" si="296"/>
        <v>1</v>
      </c>
      <c r="BG479" s="129" t="b">
        <f t="shared" si="297"/>
        <v>0</v>
      </c>
    </row>
    <row r="480" spans="1:59" ht="24.95" customHeight="1" x14ac:dyDescent="0.2">
      <c r="A480" s="74"/>
      <c r="B480" s="69"/>
      <c r="C480" s="75"/>
      <c r="D480" s="68"/>
      <c r="E480" s="68"/>
      <c r="F480" s="67"/>
      <c r="G480" s="67"/>
      <c r="H480" s="67"/>
      <c r="I480" s="67"/>
      <c r="J480" s="70"/>
      <c r="K480" s="71"/>
      <c r="L480" s="72"/>
      <c r="M480" s="72"/>
      <c r="N480" s="72"/>
      <c r="O480" s="72"/>
      <c r="P480" s="72"/>
      <c r="Q480" s="72"/>
      <c r="R480" s="72"/>
      <c r="S480" s="73"/>
      <c r="U480" s="125" t="str">
        <f>IF(W480,VLOOKUP(MIN(X480:AO480),'Data Validation (hidden)'!$B$2:$C$20,2,FALSE),IF(COUNTA(B480:S480)&gt;0,"'Scheme Name' missing but values entered in other columns",""))</f>
        <v/>
      </c>
      <c r="W480" s="126" t="b">
        <f t="shared" si="261"/>
        <v>0</v>
      </c>
      <c r="X480" s="127">
        <f t="shared" si="262"/>
        <v>1</v>
      </c>
      <c r="Y480" s="127">
        <f t="shared" si="263"/>
        <v>2</v>
      </c>
      <c r="Z480" s="127">
        <f t="shared" si="264"/>
        <v>3</v>
      </c>
      <c r="AA480" s="127">
        <f t="shared" si="265"/>
        <v>4</v>
      </c>
      <c r="AB480" s="127">
        <f t="shared" si="266"/>
        <v>5</v>
      </c>
      <c r="AC480" s="127" t="str">
        <f t="shared" si="267"/>
        <v/>
      </c>
      <c r="AD480" s="127" t="str">
        <f t="shared" si="268"/>
        <v/>
      </c>
      <c r="AE480" s="127" t="str">
        <f t="shared" si="269"/>
        <v/>
      </c>
      <c r="AF480" s="127" t="str">
        <f t="shared" si="270"/>
        <v/>
      </c>
      <c r="AG480" s="127">
        <f t="shared" si="271"/>
        <v>10</v>
      </c>
      <c r="AH480" s="127">
        <f t="shared" si="272"/>
        <v>11</v>
      </c>
      <c r="AI480" s="127">
        <f t="shared" si="273"/>
        <v>12</v>
      </c>
      <c r="AJ480" s="127">
        <f t="shared" si="274"/>
        <v>13</v>
      </c>
      <c r="AK480" s="127">
        <f t="shared" si="275"/>
        <v>14</v>
      </c>
      <c r="AL480" s="127">
        <f t="shared" si="276"/>
        <v>15</v>
      </c>
      <c r="AM480" s="127">
        <f t="shared" si="277"/>
        <v>16</v>
      </c>
      <c r="AN480" s="128" t="str">
        <f t="shared" si="278"/>
        <v/>
      </c>
      <c r="AO480" s="127">
        <f t="shared" ca="1" si="279"/>
        <v>17</v>
      </c>
      <c r="AP480" s="127" t="b">
        <f t="shared" ca="1" si="280"/>
        <v>1</v>
      </c>
      <c r="AQ480" s="127" t="b">
        <f t="shared" ca="1" si="281"/>
        <v>1</v>
      </c>
      <c r="AR480" s="127" t="b">
        <f t="shared" si="282"/>
        <v>0</v>
      </c>
      <c r="AS480" s="127" t="b">
        <f t="shared" si="283"/>
        <v>0</v>
      </c>
      <c r="AT480" s="127" t="b">
        <f t="shared" ca="1" si="284"/>
        <v>1</v>
      </c>
      <c r="AU480" s="127" t="b">
        <f t="shared" ca="1" si="285"/>
        <v>1</v>
      </c>
      <c r="AV480" s="127" t="b">
        <f t="shared" ca="1" si="286"/>
        <v>1</v>
      </c>
      <c r="AW480" s="127" t="b">
        <f t="shared" ca="1" si="287"/>
        <v>1</v>
      </c>
      <c r="AX480" s="127" t="b">
        <f t="shared" ca="1" si="288"/>
        <v>1</v>
      </c>
      <c r="AY480" s="127" t="b">
        <f t="shared" ca="1" si="289"/>
        <v>1</v>
      </c>
      <c r="AZ480" s="127" t="b">
        <f t="shared" ca="1" si="290"/>
        <v>1</v>
      </c>
      <c r="BA480" s="127" t="b">
        <f t="shared" ca="1" si="291"/>
        <v>1</v>
      </c>
      <c r="BB480" s="127" t="b">
        <f t="shared" ca="1" si="292"/>
        <v>1</v>
      </c>
      <c r="BC480" s="127" t="b">
        <f t="shared" ca="1" si="293"/>
        <v>1</v>
      </c>
      <c r="BD480" s="127" t="b">
        <f t="shared" ca="1" si="294"/>
        <v>1</v>
      </c>
      <c r="BE480" s="127" t="b">
        <f t="shared" ca="1" si="295"/>
        <v>1</v>
      </c>
      <c r="BF480" s="127" t="b">
        <f t="shared" ca="1" si="296"/>
        <v>1</v>
      </c>
      <c r="BG480" s="129" t="b">
        <f t="shared" si="297"/>
        <v>0</v>
      </c>
    </row>
    <row r="481" spans="1:59" ht="24.95" customHeight="1" x14ac:dyDescent="0.2">
      <c r="A481" s="74"/>
      <c r="B481" s="69"/>
      <c r="C481" s="75"/>
      <c r="D481" s="68"/>
      <c r="E481" s="68"/>
      <c r="F481" s="67"/>
      <c r="G481" s="67"/>
      <c r="H481" s="67"/>
      <c r="I481" s="67"/>
      <c r="J481" s="70"/>
      <c r="K481" s="71"/>
      <c r="L481" s="72"/>
      <c r="M481" s="72"/>
      <c r="N481" s="72"/>
      <c r="O481" s="72"/>
      <c r="P481" s="72"/>
      <c r="Q481" s="72"/>
      <c r="R481" s="72"/>
      <c r="S481" s="73"/>
      <c r="U481" s="125" t="str">
        <f>IF(W481,VLOOKUP(MIN(X481:AO481),'Data Validation (hidden)'!$B$2:$C$20,2,FALSE),IF(COUNTA(B481:S481)&gt;0,"'Scheme Name' missing but values entered in other columns",""))</f>
        <v/>
      </c>
      <c r="W481" s="126" t="b">
        <f t="shared" si="261"/>
        <v>0</v>
      </c>
      <c r="X481" s="127">
        <f t="shared" si="262"/>
        <v>1</v>
      </c>
      <c r="Y481" s="127">
        <f t="shared" si="263"/>
        <v>2</v>
      </c>
      <c r="Z481" s="127">
        <f t="shared" si="264"/>
        <v>3</v>
      </c>
      <c r="AA481" s="127">
        <f t="shared" si="265"/>
        <v>4</v>
      </c>
      <c r="AB481" s="127">
        <f t="shared" si="266"/>
        <v>5</v>
      </c>
      <c r="AC481" s="127" t="str">
        <f t="shared" si="267"/>
        <v/>
      </c>
      <c r="AD481" s="127" t="str">
        <f t="shared" si="268"/>
        <v/>
      </c>
      <c r="AE481" s="127" t="str">
        <f t="shared" si="269"/>
        <v/>
      </c>
      <c r="AF481" s="127" t="str">
        <f t="shared" si="270"/>
        <v/>
      </c>
      <c r="AG481" s="127">
        <f t="shared" si="271"/>
        <v>10</v>
      </c>
      <c r="AH481" s="127">
        <f t="shared" si="272"/>
        <v>11</v>
      </c>
      <c r="AI481" s="127">
        <f t="shared" si="273"/>
        <v>12</v>
      </c>
      <c r="AJ481" s="127">
        <f t="shared" si="274"/>
        <v>13</v>
      </c>
      <c r="AK481" s="127">
        <f t="shared" si="275"/>
        <v>14</v>
      </c>
      <c r="AL481" s="127">
        <f t="shared" si="276"/>
        <v>15</v>
      </c>
      <c r="AM481" s="127">
        <f t="shared" si="277"/>
        <v>16</v>
      </c>
      <c r="AN481" s="128" t="str">
        <f t="shared" si="278"/>
        <v/>
      </c>
      <c r="AO481" s="127">
        <f t="shared" ca="1" si="279"/>
        <v>17</v>
      </c>
      <c r="AP481" s="127" t="b">
        <f t="shared" ca="1" si="280"/>
        <v>1</v>
      </c>
      <c r="AQ481" s="127" t="b">
        <f t="shared" ca="1" si="281"/>
        <v>1</v>
      </c>
      <c r="AR481" s="127" t="b">
        <f t="shared" si="282"/>
        <v>0</v>
      </c>
      <c r="AS481" s="127" t="b">
        <f t="shared" si="283"/>
        <v>0</v>
      </c>
      <c r="AT481" s="127" t="b">
        <f t="shared" ca="1" si="284"/>
        <v>1</v>
      </c>
      <c r="AU481" s="127" t="b">
        <f t="shared" ca="1" si="285"/>
        <v>1</v>
      </c>
      <c r="AV481" s="127" t="b">
        <f t="shared" ca="1" si="286"/>
        <v>1</v>
      </c>
      <c r="AW481" s="127" t="b">
        <f t="shared" ca="1" si="287"/>
        <v>1</v>
      </c>
      <c r="AX481" s="127" t="b">
        <f t="shared" ca="1" si="288"/>
        <v>1</v>
      </c>
      <c r="AY481" s="127" t="b">
        <f t="shared" ca="1" si="289"/>
        <v>1</v>
      </c>
      <c r="AZ481" s="127" t="b">
        <f t="shared" ca="1" si="290"/>
        <v>1</v>
      </c>
      <c r="BA481" s="127" t="b">
        <f t="shared" ca="1" si="291"/>
        <v>1</v>
      </c>
      <c r="BB481" s="127" t="b">
        <f t="shared" ca="1" si="292"/>
        <v>1</v>
      </c>
      <c r="BC481" s="127" t="b">
        <f t="shared" ca="1" si="293"/>
        <v>1</v>
      </c>
      <c r="BD481" s="127" t="b">
        <f t="shared" ca="1" si="294"/>
        <v>1</v>
      </c>
      <c r="BE481" s="127" t="b">
        <f t="shared" ca="1" si="295"/>
        <v>1</v>
      </c>
      <c r="BF481" s="127" t="b">
        <f t="shared" ca="1" si="296"/>
        <v>1</v>
      </c>
      <c r="BG481" s="129" t="b">
        <f t="shared" si="297"/>
        <v>0</v>
      </c>
    </row>
    <row r="482" spans="1:59" ht="24.95" customHeight="1" x14ac:dyDescent="0.2">
      <c r="A482" s="74"/>
      <c r="B482" s="69"/>
      <c r="C482" s="75"/>
      <c r="D482" s="68"/>
      <c r="E482" s="68"/>
      <c r="F482" s="67"/>
      <c r="G482" s="67"/>
      <c r="H482" s="67"/>
      <c r="I482" s="67"/>
      <c r="J482" s="70"/>
      <c r="K482" s="71"/>
      <c r="L482" s="72"/>
      <c r="M482" s="72"/>
      <c r="N482" s="72"/>
      <c r="O482" s="72"/>
      <c r="P482" s="72"/>
      <c r="Q482" s="72"/>
      <c r="R482" s="72"/>
      <c r="S482" s="73"/>
      <c r="U482" s="125" t="str">
        <f>IF(W482,VLOOKUP(MIN(X482:AO482),'Data Validation (hidden)'!$B$2:$C$20,2,FALSE),IF(COUNTA(B482:S482)&gt;0,"'Scheme Name' missing but values entered in other columns",""))</f>
        <v/>
      </c>
      <c r="W482" s="126" t="b">
        <f t="shared" si="261"/>
        <v>0</v>
      </c>
      <c r="X482" s="127">
        <f t="shared" si="262"/>
        <v>1</v>
      </c>
      <c r="Y482" s="127">
        <f t="shared" si="263"/>
        <v>2</v>
      </c>
      <c r="Z482" s="127">
        <f t="shared" si="264"/>
        <v>3</v>
      </c>
      <c r="AA482" s="127">
        <f t="shared" si="265"/>
        <v>4</v>
      </c>
      <c r="AB482" s="127">
        <f t="shared" si="266"/>
        <v>5</v>
      </c>
      <c r="AC482" s="127" t="str">
        <f t="shared" si="267"/>
        <v/>
      </c>
      <c r="AD482" s="127" t="str">
        <f t="shared" si="268"/>
        <v/>
      </c>
      <c r="AE482" s="127" t="str">
        <f t="shared" si="269"/>
        <v/>
      </c>
      <c r="AF482" s="127" t="str">
        <f t="shared" si="270"/>
        <v/>
      </c>
      <c r="AG482" s="127">
        <f t="shared" si="271"/>
        <v>10</v>
      </c>
      <c r="AH482" s="127">
        <f t="shared" si="272"/>
        <v>11</v>
      </c>
      <c r="AI482" s="127">
        <f t="shared" si="273"/>
        <v>12</v>
      </c>
      <c r="AJ482" s="127">
        <f t="shared" si="274"/>
        <v>13</v>
      </c>
      <c r="AK482" s="127">
        <f t="shared" si="275"/>
        <v>14</v>
      </c>
      <c r="AL482" s="127">
        <f t="shared" si="276"/>
        <v>15</v>
      </c>
      <c r="AM482" s="127">
        <f t="shared" si="277"/>
        <v>16</v>
      </c>
      <c r="AN482" s="128" t="str">
        <f t="shared" si="278"/>
        <v/>
      </c>
      <c r="AO482" s="127">
        <f t="shared" ca="1" si="279"/>
        <v>17</v>
      </c>
      <c r="AP482" s="127" t="b">
        <f t="shared" ca="1" si="280"/>
        <v>1</v>
      </c>
      <c r="AQ482" s="127" t="b">
        <f t="shared" ca="1" si="281"/>
        <v>1</v>
      </c>
      <c r="AR482" s="127" t="b">
        <f t="shared" si="282"/>
        <v>0</v>
      </c>
      <c r="AS482" s="127" t="b">
        <f t="shared" si="283"/>
        <v>0</v>
      </c>
      <c r="AT482" s="127" t="b">
        <f t="shared" ca="1" si="284"/>
        <v>1</v>
      </c>
      <c r="AU482" s="127" t="b">
        <f t="shared" ca="1" si="285"/>
        <v>1</v>
      </c>
      <c r="AV482" s="127" t="b">
        <f t="shared" ca="1" si="286"/>
        <v>1</v>
      </c>
      <c r="AW482" s="127" t="b">
        <f t="shared" ca="1" si="287"/>
        <v>1</v>
      </c>
      <c r="AX482" s="127" t="b">
        <f t="shared" ca="1" si="288"/>
        <v>1</v>
      </c>
      <c r="AY482" s="127" t="b">
        <f t="shared" ca="1" si="289"/>
        <v>1</v>
      </c>
      <c r="AZ482" s="127" t="b">
        <f t="shared" ca="1" si="290"/>
        <v>1</v>
      </c>
      <c r="BA482" s="127" t="b">
        <f t="shared" ca="1" si="291"/>
        <v>1</v>
      </c>
      <c r="BB482" s="127" t="b">
        <f t="shared" ca="1" si="292"/>
        <v>1</v>
      </c>
      <c r="BC482" s="127" t="b">
        <f t="shared" ca="1" si="293"/>
        <v>1</v>
      </c>
      <c r="BD482" s="127" t="b">
        <f t="shared" ca="1" si="294"/>
        <v>1</v>
      </c>
      <c r="BE482" s="127" t="b">
        <f t="shared" ca="1" si="295"/>
        <v>1</v>
      </c>
      <c r="BF482" s="127" t="b">
        <f t="shared" ca="1" si="296"/>
        <v>1</v>
      </c>
      <c r="BG482" s="129" t="b">
        <f t="shared" si="297"/>
        <v>0</v>
      </c>
    </row>
    <row r="483" spans="1:59" ht="24.95" customHeight="1" x14ac:dyDescent="0.2">
      <c r="A483" s="74"/>
      <c r="B483" s="69"/>
      <c r="C483" s="75"/>
      <c r="D483" s="68"/>
      <c r="E483" s="68"/>
      <c r="F483" s="67"/>
      <c r="G483" s="67"/>
      <c r="H483" s="67"/>
      <c r="I483" s="67"/>
      <c r="J483" s="70"/>
      <c r="K483" s="71"/>
      <c r="L483" s="72"/>
      <c r="M483" s="72"/>
      <c r="N483" s="72"/>
      <c r="O483" s="72"/>
      <c r="P483" s="72"/>
      <c r="Q483" s="72"/>
      <c r="R483" s="72"/>
      <c r="S483" s="73"/>
      <c r="U483" s="125" t="str">
        <f>IF(W483,VLOOKUP(MIN(X483:AO483),'Data Validation (hidden)'!$B$2:$C$20,2,FALSE),IF(COUNTA(B483:S483)&gt;0,"'Scheme Name' missing but values entered in other columns",""))</f>
        <v/>
      </c>
      <c r="W483" s="126" t="b">
        <f t="shared" si="261"/>
        <v>0</v>
      </c>
      <c r="X483" s="127">
        <f t="shared" si="262"/>
        <v>1</v>
      </c>
      <c r="Y483" s="127">
        <f t="shared" si="263"/>
        <v>2</v>
      </c>
      <c r="Z483" s="127">
        <f t="shared" si="264"/>
        <v>3</v>
      </c>
      <c r="AA483" s="127">
        <f t="shared" si="265"/>
        <v>4</v>
      </c>
      <c r="AB483" s="127">
        <f t="shared" si="266"/>
        <v>5</v>
      </c>
      <c r="AC483" s="127" t="str">
        <f t="shared" si="267"/>
        <v/>
      </c>
      <c r="AD483" s="127" t="str">
        <f t="shared" si="268"/>
        <v/>
      </c>
      <c r="AE483" s="127" t="str">
        <f t="shared" si="269"/>
        <v/>
      </c>
      <c r="AF483" s="127" t="str">
        <f t="shared" si="270"/>
        <v/>
      </c>
      <c r="AG483" s="127">
        <f t="shared" si="271"/>
        <v>10</v>
      </c>
      <c r="AH483" s="127">
        <f t="shared" si="272"/>
        <v>11</v>
      </c>
      <c r="AI483" s="127">
        <f t="shared" si="273"/>
        <v>12</v>
      </c>
      <c r="AJ483" s="127">
        <f t="shared" si="274"/>
        <v>13</v>
      </c>
      <c r="AK483" s="127">
        <f t="shared" si="275"/>
        <v>14</v>
      </c>
      <c r="AL483" s="127">
        <f t="shared" si="276"/>
        <v>15</v>
      </c>
      <c r="AM483" s="127">
        <f t="shared" si="277"/>
        <v>16</v>
      </c>
      <c r="AN483" s="128" t="str">
        <f t="shared" si="278"/>
        <v/>
      </c>
      <c r="AO483" s="127">
        <f t="shared" ca="1" si="279"/>
        <v>17</v>
      </c>
      <c r="AP483" s="127" t="b">
        <f t="shared" ca="1" si="280"/>
        <v>1</v>
      </c>
      <c r="AQ483" s="127" t="b">
        <f t="shared" ca="1" si="281"/>
        <v>1</v>
      </c>
      <c r="AR483" s="127" t="b">
        <f t="shared" si="282"/>
        <v>0</v>
      </c>
      <c r="AS483" s="127" t="b">
        <f t="shared" si="283"/>
        <v>0</v>
      </c>
      <c r="AT483" s="127" t="b">
        <f t="shared" ca="1" si="284"/>
        <v>1</v>
      </c>
      <c r="AU483" s="127" t="b">
        <f t="shared" ca="1" si="285"/>
        <v>1</v>
      </c>
      <c r="AV483" s="127" t="b">
        <f t="shared" ca="1" si="286"/>
        <v>1</v>
      </c>
      <c r="AW483" s="127" t="b">
        <f t="shared" ca="1" si="287"/>
        <v>1</v>
      </c>
      <c r="AX483" s="127" t="b">
        <f t="shared" ca="1" si="288"/>
        <v>1</v>
      </c>
      <c r="AY483" s="127" t="b">
        <f t="shared" ca="1" si="289"/>
        <v>1</v>
      </c>
      <c r="AZ483" s="127" t="b">
        <f t="shared" ca="1" si="290"/>
        <v>1</v>
      </c>
      <c r="BA483" s="127" t="b">
        <f t="shared" ca="1" si="291"/>
        <v>1</v>
      </c>
      <c r="BB483" s="127" t="b">
        <f t="shared" ca="1" si="292"/>
        <v>1</v>
      </c>
      <c r="BC483" s="127" t="b">
        <f t="shared" ca="1" si="293"/>
        <v>1</v>
      </c>
      <c r="BD483" s="127" t="b">
        <f t="shared" ca="1" si="294"/>
        <v>1</v>
      </c>
      <c r="BE483" s="127" t="b">
        <f t="shared" ca="1" si="295"/>
        <v>1</v>
      </c>
      <c r="BF483" s="127" t="b">
        <f t="shared" ca="1" si="296"/>
        <v>1</v>
      </c>
      <c r="BG483" s="129" t="b">
        <f t="shared" si="297"/>
        <v>0</v>
      </c>
    </row>
    <row r="484" spans="1:59" ht="24.95" customHeight="1" x14ac:dyDescent="0.2">
      <c r="A484" s="74"/>
      <c r="B484" s="69"/>
      <c r="C484" s="75"/>
      <c r="D484" s="68"/>
      <c r="E484" s="68"/>
      <c r="F484" s="67"/>
      <c r="G484" s="67"/>
      <c r="H484" s="67"/>
      <c r="I484" s="67"/>
      <c r="J484" s="70"/>
      <c r="K484" s="71"/>
      <c r="L484" s="72"/>
      <c r="M484" s="72"/>
      <c r="N484" s="72"/>
      <c r="O484" s="72"/>
      <c r="P484" s="72"/>
      <c r="Q484" s="72"/>
      <c r="R484" s="72"/>
      <c r="S484" s="73"/>
      <c r="U484" s="125" t="str">
        <f>IF(W484,VLOOKUP(MIN(X484:AO484),'Data Validation (hidden)'!$B$2:$C$20,2,FALSE),IF(COUNTA(B484:S484)&gt;0,"'Scheme Name' missing but values entered in other columns",""))</f>
        <v/>
      </c>
      <c r="W484" s="126" t="b">
        <f t="shared" si="261"/>
        <v>0</v>
      </c>
      <c r="X484" s="127">
        <f t="shared" si="262"/>
        <v>1</v>
      </c>
      <c r="Y484" s="127">
        <f t="shared" si="263"/>
        <v>2</v>
      </c>
      <c r="Z484" s="127">
        <f t="shared" si="264"/>
        <v>3</v>
      </c>
      <c r="AA484" s="127">
        <f t="shared" si="265"/>
        <v>4</v>
      </c>
      <c r="AB484" s="127">
        <f t="shared" si="266"/>
        <v>5</v>
      </c>
      <c r="AC484" s="127" t="str">
        <f t="shared" si="267"/>
        <v/>
      </c>
      <c r="AD484" s="127" t="str">
        <f t="shared" si="268"/>
        <v/>
      </c>
      <c r="AE484" s="127" t="str">
        <f t="shared" si="269"/>
        <v/>
      </c>
      <c r="AF484" s="127" t="str">
        <f t="shared" si="270"/>
        <v/>
      </c>
      <c r="AG484" s="127">
        <f t="shared" si="271"/>
        <v>10</v>
      </c>
      <c r="AH484" s="127">
        <f t="shared" si="272"/>
        <v>11</v>
      </c>
      <c r="AI484" s="127">
        <f t="shared" si="273"/>
        <v>12</v>
      </c>
      <c r="AJ484" s="127">
        <f t="shared" si="274"/>
        <v>13</v>
      </c>
      <c r="AK484" s="127">
        <f t="shared" si="275"/>
        <v>14</v>
      </c>
      <c r="AL484" s="127">
        <f t="shared" si="276"/>
        <v>15</v>
      </c>
      <c r="AM484" s="127">
        <f t="shared" si="277"/>
        <v>16</v>
      </c>
      <c r="AN484" s="128" t="str">
        <f t="shared" si="278"/>
        <v/>
      </c>
      <c r="AO484" s="127">
        <f t="shared" ca="1" si="279"/>
        <v>17</v>
      </c>
      <c r="AP484" s="127" t="b">
        <f t="shared" ca="1" si="280"/>
        <v>1</v>
      </c>
      <c r="AQ484" s="127" t="b">
        <f t="shared" ca="1" si="281"/>
        <v>1</v>
      </c>
      <c r="AR484" s="127" t="b">
        <f t="shared" si="282"/>
        <v>0</v>
      </c>
      <c r="AS484" s="127" t="b">
        <f t="shared" si="283"/>
        <v>0</v>
      </c>
      <c r="AT484" s="127" t="b">
        <f t="shared" ca="1" si="284"/>
        <v>1</v>
      </c>
      <c r="AU484" s="127" t="b">
        <f t="shared" ca="1" si="285"/>
        <v>1</v>
      </c>
      <c r="AV484" s="127" t="b">
        <f t="shared" ca="1" si="286"/>
        <v>1</v>
      </c>
      <c r="AW484" s="127" t="b">
        <f t="shared" ca="1" si="287"/>
        <v>1</v>
      </c>
      <c r="AX484" s="127" t="b">
        <f t="shared" ca="1" si="288"/>
        <v>1</v>
      </c>
      <c r="AY484" s="127" t="b">
        <f t="shared" ca="1" si="289"/>
        <v>1</v>
      </c>
      <c r="AZ484" s="127" t="b">
        <f t="shared" ca="1" si="290"/>
        <v>1</v>
      </c>
      <c r="BA484" s="127" t="b">
        <f t="shared" ca="1" si="291"/>
        <v>1</v>
      </c>
      <c r="BB484" s="127" t="b">
        <f t="shared" ca="1" si="292"/>
        <v>1</v>
      </c>
      <c r="BC484" s="127" t="b">
        <f t="shared" ca="1" si="293"/>
        <v>1</v>
      </c>
      <c r="BD484" s="127" t="b">
        <f t="shared" ca="1" si="294"/>
        <v>1</v>
      </c>
      <c r="BE484" s="127" t="b">
        <f t="shared" ca="1" si="295"/>
        <v>1</v>
      </c>
      <c r="BF484" s="127" t="b">
        <f t="shared" ca="1" si="296"/>
        <v>1</v>
      </c>
      <c r="BG484" s="129" t="b">
        <f t="shared" si="297"/>
        <v>0</v>
      </c>
    </row>
    <row r="485" spans="1:59" ht="24.95" customHeight="1" x14ac:dyDescent="0.2">
      <c r="A485" s="74"/>
      <c r="B485" s="69"/>
      <c r="C485" s="75"/>
      <c r="D485" s="68"/>
      <c r="E485" s="68"/>
      <c r="F485" s="67"/>
      <c r="G485" s="67"/>
      <c r="H485" s="67"/>
      <c r="I485" s="67"/>
      <c r="J485" s="70"/>
      <c r="K485" s="71"/>
      <c r="L485" s="72"/>
      <c r="M485" s="72"/>
      <c r="N485" s="72"/>
      <c r="O485" s="72"/>
      <c r="P485" s="72"/>
      <c r="Q485" s="72"/>
      <c r="R485" s="72"/>
      <c r="S485" s="73"/>
      <c r="U485" s="125" t="str">
        <f>IF(W485,VLOOKUP(MIN(X485:AO485),'Data Validation (hidden)'!$B$2:$C$20,2,FALSE),IF(COUNTA(B485:S485)&gt;0,"'Scheme Name' missing but values entered in other columns",""))</f>
        <v/>
      </c>
      <c r="W485" s="126" t="b">
        <f t="shared" si="261"/>
        <v>0</v>
      </c>
      <c r="X485" s="127">
        <f t="shared" si="262"/>
        <v>1</v>
      </c>
      <c r="Y485" s="127">
        <f t="shared" si="263"/>
        <v>2</v>
      </c>
      <c r="Z485" s="127">
        <f t="shared" si="264"/>
        <v>3</v>
      </c>
      <c r="AA485" s="127">
        <f t="shared" si="265"/>
        <v>4</v>
      </c>
      <c r="AB485" s="127">
        <f t="shared" si="266"/>
        <v>5</v>
      </c>
      <c r="AC485" s="127" t="str">
        <f t="shared" si="267"/>
        <v/>
      </c>
      <c r="AD485" s="127" t="str">
        <f t="shared" si="268"/>
        <v/>
      </c>
      <c r="AE485" s="127" t="str">
        <f t="shared" si="269"/>
        <v/>
      </c>
      <c r="AF485" s="127" t="str">
        <f t="shared" si="270"/>
        <v/>
      </c>
      <c r="AG485" s="127">
        <f t="shared" si="271"/>
        <v>10</v>
      </c>
      <c r="AH485" s="127">
        <f t="shared" si="272"/>
        <v>11</v>
      </c>
      <c r="AI485" s="127">
        <f t="shared" si="273"/>
        <v>12</v>
      </c>
      <c r="AJ485" s="127">
        <f t="shared" si="274"/>
        <v>13</v>
      </c>
      <c r="AK485" s="127">
        <f t="shared" si="275"/>
        <v>14</v>
      </c>
      <c r="AL485" s="127">
        <f t="shared" si="276"/>
        <v>15</v>
      </c>
      <c r="AM485" s="127">
        <f t="shared" si="277"/>
        <v>16</v>
      </c>
      <c r="AN485" s="128" t="str">
        <f t="shared" si="278"/>
        <v/>
      </c>
      <c r="AO485" s="127">
        <f t="shared" ca="1" si="279"/>
        <v>17</v>
      </c>
      <c r="AP485" s="127" t="b">
        <f t="shared" ca="1" si="280"/>
        <v>1</v>
      </c>
      <c r="AQ485" s="127" t="b">
        <f t="shared" ca="1" si="281"/>
        <v>1</v>
      </c>
      <c r="AR485" s="127" t="b">
        <f t="shared" si="282"/>
        <v>0</v>
      </c>
      <c r="AS485" s="127" t="b">
        <f t="shared" si="283"/>
        <v>0</v>
      </c>
      <c r="AT485" s="127" t="b">
        <f t="shared" ca="1" si="284"/>
        <v>1</v>
      </c>
      <c r="AU485" s="127" t="b">
        <f t="shared" ca="1" si="285"/>
        <v>1</v>
      </c>
      <c r="AV485" s="127" t="b">
        <f t="shared" ca="1" si="286"/>
        <v>1</v>
      </c>
      <c r="AW485" s="127" t="b">
        <f t="shared" ca="1" si="287"/>
        <v>1</v>
      </c>
      <c r="AX485" s="127" t="b">
        <f t="shared" ca="1" si="288"/>
        <v>1</v>
      </c>
      <c r="AY485" s="127" t="b">
        <f t="shared" ca="1" si="289"/>
        <v>1</v>
      </c>
      <c r="AZ485" s="127" t="b">
        <f t="shared" ca="1" si="290"/>
        <v>1</v>
      </c>
      <c r="BA485" s="127" t="b">
        <f t="shared" ca="1" si="291"/>
        <v>1</v>
      </c>
      <c r="BB485" s="127" t="b">
        <f t="shared" ca="1" si="292"/>
        <v>1</v>
      </c>
      <c r="BC485" s="127" t="b">
        <f t="shared" ca="1" si="293"/>
        <v>1</v>
      </c>
      <c r="BD485" s="127" t="b">
        <f t="shared" ca="1" si="294"/>
        <v>1</v>
      </c>
      <c r="BE485" s="127" t="b">
        <f t="shared" ca="1" si="295"/>
        <v>1</v>
      </c>
      <c r="BF485" s="127" t="b">
        <f t="shared" ca="1" si="296"/>
        <v>1</v>
      </c>
      <c r="BG485" s="129" t="b">
        <f t="shared" si="297"/>
        <v>0</v>
      </c>
    </row>
    <row r="486" spans="1:59" ht="24.95" customHeight="1" x14ac:dyDescent="0.2">
      <c r="A486" s="74"/>
      <c r="B486" s="69"/>
      <c r="C486" s="75"/>
      <c r="D486" s="68"/>
      <c r="E486" s="68"/>
      <c r="F486" s="67"/>
      <c r="G486" s="67"/>
      <c r="H486" s="67"/>
      <c r="I486" s="67"/>
      <c r="J486" s="70"/>
      <c r="K486" s="71"/>
      <c r="L486" s="72"/>
      <c r="M486" s="72"/>
      <c r="N486" s="72"/>
      <c r="O486" s="72"/>
      <c r="P486" s="72"/>
      <c r="Q486" s="72"/>
      <c r="R486" s="72"/>
      <c r="S486" s="73"/>
      <c r="U486" s="125" t="str">
        <f>IF(W486,VLOOKUP(MIN(X486:AO486),'Data Validation (hidden)'!$B$2:$C$20,2,FALSE),IF(COUNTA(B486:S486)&gt;0,"'Scheme Name' missing but values entered in other columns",""))</f>
        <v/>
      </c>
      <c r="W486" s="126" t="b">
        <f t="shared" si="261"/>
        <v>0</v>
      </c>
      <c r="X486" s="127">
        <f t="shared" si="262"/>
        <v>1</v>
      </c>
      <c r="Y486" s="127">
        <f t="shared" si="263"/>
        <v>2</v>
      </c>
      <c r="Z486" s="127">
        <f t="shared" si="264"/>
        <v>3</v>
      </c>
      <c r="AA486" s="127">
        <f t="shared" si="265"/>
        <v>4</v>
      </c>
      <c r="AB486" s="127">
        <f t="shared" si="266"/>
        <v>5</v>
      </c>
      <c r="AC486" s="127" t="str">
        <f t="shared" si="267"/>
        <v/>
      </c>
      <c r="AD486" s="127" t="str">
        <f t="shared" si="268"/>
        <v/>
      </c>
      <c r="AE486" s="127" t="str">
        <f t="shared" si="269"/>
        <v/>
      </c>
      <c r="AF486" s="127" t="str">
        <f t="shared" si="270"/>
        <v/>
      </c>
      <c r="AG486" s="127">
        <f t="shared" si="271"/>
        <v>10</v>
      </c>
      <c r="AH486" s="127">
        <f t="shared" si="272"/>
        <v>11</v>
      </c>
      <c r="AI486" s="127">
        <f t="shared" si="273"/>
        <v>12</v>
      </c>
      <c r="AJ486" s="127">
        <f t="shared" si="274"/>
        <v>13</v>
      </c>
      <c r="AK486" s="127">
        <f t="shared" si="275"/>
        <v>14</v>
      </c>
      <c r="AL486" s="127">
        <f t="shared" si="276"/>
        <v>15</v>
      </c>
      <c r="AM486" s="127">
        <f t="shared" si="277"/>
        <v>16</v>
      </c>
      <c r="AN486" s="128" t="str">
        <f t="shared" si="278"/>
        <v/>
      </c>
      <c r="AO486" s="127">
        <f t="shared" ca="1" si="279"/>
        <v>17</v>
      </c>
      <c r="AP486" s="127" t="b">
        <f t="shared" ca="1" si="280"/>
        <v>1</v>
      </c>
      <c r="AQ486" s="127" t="b">
        <f t="shared" ca="1" si="281"/>
        <v>1</v>
      </c>
      <c r="AR486" s="127" t="b">
        <f t="shared" si="282"/>
        <v>0</v>
      </c>
      <c r="AS486" s="127" t="b">
        <f t="shared" si="283"/>
        <v>0</v>
      </c>
      <c r="AT486" s="127" t="b">
        <f t="shared" ca="1" si="284"/>
        <v>1</v>
      </c>
      <c r="AU486" s="127" t="b">
        <f t="shared" ca="1" si="285"/>
        <v>1</v>
      </c>
      <c r="AV486" s="127" t="b">
        <f t="shared" ca="1" si="286"/>
        <v>1</v>
      </c>
      <c r="AW486" s="127" t="b">
        <f t="shared" ca="1" si="287"/>
        <v>1</v>
      </c>
      <c r="AX486" s="127" t="b">
        <f t="shared" ca="1" si="288"/>
        <v>1</v>
      </c>
      <c r="AY486" s="127" t="b">
        <f t="shared" ca="1" si="289"/>
        <v>1</v>
      </c>
      <c r="AZ486" s="127" t="b">
        <f t="shared" ca="1" si="290"/>
        <v>1</v>
      </c>
      <c r="BA486" s="127" t="b">
        <f t="shared" ca="1" si="291"/>
        <v>1</v>
      </c>
      <c r="BB486" s="127" t="b">
        <f t="shared" ca="1" si="292"/>
        <v>1</v>
      </c>
      <c r="BC486" s="127" t="b">
        <f t="shared" ca="1" si="293"/>
        <v>1</v>
      </c>
      <c r="BD486" s="127" t="b">
        <f t="shared" ca="1" si="294"/>
        <v>1</v>
      </c>
      <c r="BE486" s="127" t="b">
        <f t="shared" ca="1" si="295"/>
        <v>1</v>
      </c>
      <c r="BF486" s="127" t="b">
        <f t="shared" ca="1" si="296"/>
        <v>1</v>
      </c>
      <c r="BG486" s="129" t="b">
        <f t="shared" si="297"/>
        <v>0</v>
      </c>
    </row>
    <row r="487" spans="1:59" ht="24.95" customHeight="1" x14ac:dyDescent="0.2">
      <c r="A487" s="74"/>
      <c r="B487" s="69"/>
      <c r="C487" s="75"/>
      <c r="D487" s="68"/>
      <c r="E487" s="68"/>
      <c r="F487" s="67"/>
      <c r="G487" s="67"/>
      <c r="H487" s="67"/>
      <c r="I487" s="67"/>
      <c r="J487" s="70"/>
      <c r="K487" s="71"/>
      <c r="L487" s="72"/>
      <c r="M487" s="72"/>
      <c r="N487" s="72"/>
      <c r="O487" s="72"/>
      <c r="P487" s="72"/>
      <c r="Q487" s="72"/>
      <c r="R487" s="72"/>
      <c r="S487" s="73"/>
      <c r="U487" s="125" t="str">
        <f>IF(W487,VLOOKUP(MIN(X487:AO487),'Data Validation (hidden)'!$B$2:$C$20,2,FALSE),IF(COUNTA(B487:S487)&gt;0,"'Scheme Name' missing but values entered in other columns",""))</f>
        <v/>
      </c>
      <c r="W487" s="126" t="b">
        <f t="shared" si="261"/>
        <v>0</v>
      </c>
      <c r="X487" s="127">
        <f t="shared" si="262"/>
        <v>1</v>
      </c>
      <c r="Y487" s="127">
        <f t="shared" si="263"/>
        <v>2</v>
      </c>
      <c r="Z487" s="127">
        <f t="shared" si="264"/>
        <v>3</v>
      </c>
      <c r="AA487" s="127">
        <f t="shared" si="265"/>
        <v>4</v>
      </c>
      <c r="AB487" s="127">
        <f t="shared" si="266"/>
        <v>5</v>
      </c>
      <c r="AC487" s="127" t="str">
        <f t="shared" si="267"/>
        <v/>
      </c>
      <c r="AD487" s="127" t="str">
        <f t="shared" si="268"/>
        <v/>
      </c>
      <c r="AE487" s="127" t="str">
        <f t="shared" si="269"/>
        <v/>
      </c>
      <c r="AF487" s="127" t="str">
        <f t="shared" si="270"/>
        <v/>
      </c>
      <c r="AG487" s="127">
        <f t="shared" si="271"/>
        <v>10</v>
      </c>
      <c r="AH487" s="127">
        <f t="shared" si="272"/>
        <v>11</v>
      </c>
      <c r="AI487" s="127">
        <f t="shared" si="273"/>
        <v>12</v>
      </c>
      <c r="AJ487" s="127">
        <f t="shared" si="274"/>
        <v>13</v>
      </c>
      <c r="AK487" s="127">
        <f t="shared" si="275"/>
        <v>14</v>
      </c>
      <c r="AL487" s="127">
        <f t="shared" si="276"/>
        <v>15</v>
      </c>
      <c r="AM487" s="127">
        <f t="shared" si="277"/>
        <v>16</v>
      </c>
      <c r="AN487" s="128" t="str">
        <f t="shared" si="278"/>
        <v/>
      </c>
      <c r="AO487" s="127">
        <f t="shared" ca="1" si="279"/>
        <v>17</v>
      </c>
      <c r="AP487" s="127" t="b">
        <f t="shared" ca="1" si="280"/>
        <v>1</v>
      </c>
      <c r="AQ487" s="127" t="b">
        <f t="shared" ca="1" si="281"/>
        <v>1</v>
      </c>
      <c r="AR487" s="127" t="b">
        <f t="shared" si="282"/>
        <v>0</v>
      </c>
      <c r="AS487" s="127" t="b">
        <f t="shared" si="283"/>
        <v>0</v>
      </c>
      <c r="AT487" s="127" t="b">
        <f t="shared" ca="1" si="284"/>
        <v>1</v>
      </c>
      <c r="AU487" s="127" t="b">
        <f t="shared" ca="1" si="285"/>
        <v>1</v>
      </c>
      <c r="AV487" s="127" t="b">
        <f t="shared" ca="1" si="286"/>
        <v>1</v>
      </c>
      <c r="AW487" s="127" t="b">
        <f t="shared" ca="1" si="287"/>
        <v>1</v>
      </c>
      <c r="AX487" s="127" t="b">
        <f t="shared" ca="1" si="288"/>
        <v>1</v>
      </c>
      <c r="AY487" s="127" t="b">
        <f t="shared" ca="1" si="289"/>
        <v>1</v>
      </c>
      <c r="AZ487" s="127" t="b">
        <f t="shared" ca="1" si="290"/>
        <v>1</v>
      </c>
      <c r="BA487" s="127" t="b">
        <f t="shared" ca="1" si="291"/>
        <v>1</v>
      </c>
      <c r="BB487" s="127" t="b">
        <f t="shared" ca="1" si="292"/>
        <v>1</v>
      </c>
      <c r="BC487" s="127" t="b">
        <f t="shared" ca="1" si="293"/>
        <v>1</v>
      </c>
      <c r="BD487" s="127" t="b">
        <f t="shared" ca="1" si="294"/>
        <v>1</v>
      </c>
      <c r="BE487" s="127" t="b">
        <f t="shared" ca="1" si="295"/>
        <v>1</v>
      </c>
      <c r="BF487" s="127" t="b">
        <f t="shared" ca="1" si="296"/>
        <v>1</v>
      </c>
      <c r="BG487" s="129" t="b">
        <f t="shared" si="297"/>
        <v>0</v>
      </c>
    </row>
    <row r="488" spans="1:59" ht="24.95" customHeight="1" x14ac:dyDescent="0.2">
      <c r="A488" s="74"/>
      <c r="B488" s="69"/>
      <c r="C488" s="75"/>
      <c r="D488" s="68"/>
      <c r="E488" s="68"/>
      <c r="F488" s="67"/>
      <c r="G488" s="67"/>
      <c r="H488" s="67"/>
      <c r="I488" s="67"/>
      <c r="J488" s="70"/>
      <c r="K488" s="71"/>
      <c r="L488" s="72"/>
      <c r="M488" s="72"/>
      <c r="N488" s="72"/>
      <c r="O488" s="72"/>
      <c r="P488" s="72"/>
      <c r="Q488" s="72"/>
      <c r="R488" s="72"/>
      <c r="S488" s="73"/>
      <c r="U488" s="125" t="str">
        <f>IF(W488,VLOOKUP(MIN(X488:AO488),'Data Validation (hidden)'!$B$2:$C$20,2,FALSE),IF(COUNTA(B488:S488)&gt;0,"'Scheme Name' missing but values entered in other columns",""))</f>
        <v/>
      </c>
      <c r="W488" s="126" t="b">
        <f t="shared" si="261"/>
        <v>0</v>
      </c>
      <c r="X488" s="127">
        <f t="shared" si="262"/>
        <v>1</v>
      </c>
      <c r="Y488" s="127">
        <f t="shared" si="263"/>
        <v>2</v>
      </c>
      <c r="Z488" s="127">
        <f t="shared" si="264"/>
        <v>3</v>
      </c>
      <c r="AA488" s="127">
        <f t="shared" si="265"/>
        <v>4</v>
      </c>
      <c r="AB488" s="127">
        <f t="shared" si="266"/>
        <v>5</v>
      </c>
      <c r="AC488" s="127" t="str">
        <f t="shared" si="267"/>
        <v/>
      </c>
      <c r="AD488" s="127" t="str">
        <f t="shared" si="268"/>
        <v/>
      </c>
      <c r="AE488" s="127" t="str">
        <f t="shared" si="269"/>
        <v/>
      </c>
      <c r="AF488" s="127" t="str">
        <f t="shared" si="270"/>
        <v/>
      </c>
      <c r="AG488" s="127">
        <f t="shared" si="271"/>
        <v>10</v>
      </c>
      <c r="AH488" s="127">
        <f t="shared" si="272"/>
        <v>11</v>
      </c>
      <c r="AI488" s="127">
        <f t="shared" si="273"/>
        <v>12</v>
      </c>
      <c r="AJ488" s="127">
        <f t="shared" si="274"/>
        <v>13</v>
      </c>
      <c r="AK488" s="127">
        <f t="shared" si="275"/>
        <v>14</v>
      </c>
      <c r="AL488" s="127">
        <f t="shared" si="276"/>
        <v>15</v>
      </c>
      <c r="AM488" s="127">
        <f t="shared" si="277"/>
        <v>16</v>
      </c>
      <c r="AN488" s="128" t="str">
        <f t="shared" si="278"/>
        <v/>
      </c>
      <c r="AO488" s="127">
        <f t="shared" ca="1" si="279"/>
        <v>17</v>
      </c>
      <c r="AP488" s="127" t="b">
        <f t="shared" ca="1" si="280"/>
        <v>1</v>
      </c>
      <c r="AQ488" s="127" t="b">
        <f t="shared" ca="1" si="281"/>
        <v>1</v>
      </c>
      <c r="AR488" s="127" t="b">
        <f t="shared" si="282"/>
        <v>0</v>
      </c>
      <c r="AS488" s="127" t="b">
        <f t="shared" si="283"/>
        <v>0</v>
      </c>
      <c r="AT488" s="127" t="b">
        <f t="shared" ca="1" si="284"/>
        <v>1</v>
      </c>
      <c r="AU488" s="127" t="b">
        <f t="shared" ca="1" si="285"/>
        <v>1</v>
      </c>
      <c r="AV488" s="127" t="b">
        <f t="shared" ca="1" si="286"/>
        <v>1</v>
      </c>
      <c r="AW488" s="127" t="b">
        <f t="shared" ca="1" si="287"/>
        <v>1</v>
      </c>
      <c r="AX488" s="127" t="b">
        <f t="shared" ca="1" si="288"/>
        <v>1</v>
      </c>
      <c r="AY488" s="127" t="b">
        <f t="shared" ca="1" si="289"/>
        <v>1</v>
      </c>
      <c r="AZ488" s="127" t="b">
        <f t="shared" ca="1" si="290"/>
        <v>1</v>
      </c>
      <c r="BA488" s="127" t="b">
        <f t="shared" ca="1" si="291"/>
        <v>1</v>
      </c>
      <c r="BB488" s="127" t="b">
        <f t="shared" ca="1" si="292"/>
        <v>1</v>
      </c>
      <c r="BC488" s="127" t="b">
        <f t="shared" ca="1" si="293"/>
        <v>1</v>
      </c>
      <c r="BD488" s="127" t="b">
        <f t="shared" ca="1" si="294"/>
        <v>1</v>
      </c>
      <c r="BE488" s="127" t="b">
        <f t="shared" ca="1" si="295"/>
        <v>1</v>
      </c>
      <c r="BF488" s="127" t="b">
        <f t="shared" ca="1" si="296"/>
        <v>1</v>
      </c>
      <c r="BG488" s="129" t="b">
        <f t="shared" si="297"/>
        <v>0</v>
      </c>
    </row>
    <row r="489" spans="1:59" ht="24.95" customHeight="1" x14ac:dyDescent="0.2">
      <c r="A489" s="74"/>
      <c r="B489" s="69"/>
      <c r="C489" s="75"/>
      <c r="D489" s="68"/>
      <c r="E489" s="68"/>
      <c r="F489" s="67"/>
      <c r="G489" s="67"/>
      <c r="H489" s="67"/>
      <c r="I489" s="67"/>
      <c r="J489" s="70"/>
      <c r="K489" s="71"/>
      <c r="L489" s="72"/>
      <c r="M489" s="72"/>
      <c r="N489" s="72"/>
      <c r="O489" s="72"/>
      <c r="P489" s="72"/>
      <c r="Q489" s="72"/>
      <c r="R489" s="72"/>
      <c r="S489" s="73"/>
      <c r="U489" s="125" t="str">
        <f>IF(W489,VLOOKUP(MIN(X489:AO489),'Data Validation (hidden)'!$B$2:$C$20,2,FALSE),IF(COUNTA(B489:S489)&gt;0,"'Scheme Name' missing but values entered in other columns",""))</f>
        <v/>
      </c>
      <c r="W489" s="126" t="b">
        <f t="shared" si="261"/>
        <v>0</v>
      </c>
      <c r="X489" s="127">
        <f t="shared" si="262"/>
        <v>1</v>
      </c>
      <c r="Y489" s="127">
        <f t="shared" si="263"/>
        <v>2</v>
      </c>
      <c r="Z489" s="127">
        <f t="shared" si="264"/>
        <v>3</v>
      </c>
      <c r="AA489" s="127">
        <f t="shared" si="265"/>
        <v>4</v>
      </c>
      <c r="AB489" s="127">
        <f t="shared" si="266"/>
        <v>5</v>
      </c>
      <c r="AC489" s="127" t="str">
        <f t="shared" si="267"/>
        <v/>
      </c>
      <c r="AD489" s="127" t="str">
        <f t="shared" si="268"/>
        <v/>
      </c>
      <c r="AE489" s="127" t="str">
        <f t="shared" si="269"/>
        <v/>
      </c>
      <c r="AF489" s="127" t="str">
        <f t="shared" si="270"/>
        <v/>
      </c>
      <c r="AG489" s="127">
        <f t="shared" si="271"/>
        <v>10</v>
      </c>
      <c r="AH489" s="127">
        <f t="shared" si="272"/>
        <v>11</v>
      </c>
      <c r="AI489" s="127">
        <f t="shared" si="273"/>
        <v>12</v>
      </c>
      <c r="AJ489" s="127">
        <f t="shared" si="274"/>
        <v>13</v>
      </c>
      <c r="AK489" s="127">
        <f t="shared" si="275"/>
        <v>14</v>
      </c>
      <c r="AL489" s="127">
        <f t="shared" si="276"/>
        <v>15</v>
      </c>
      <c r="AM489" s="127">
        <f t="shared" si="277"/>
        <v>16</v>
      </c>
      <c r="AN489" s="128" t="str">
        <f t="shared" si="278"/>
        <v/>
      </c>
      <c r="AO489" s="127">
        <f t="shared" ca="1" si="279"/>
        <v>17</v>
      </c>
      <c r="AP489" s="127" t="b">
        <f t="shared" ca="1" si="280"/>
        <v>1</v>
      </c>
      <c r="AQ489" s="127" t="b">
        <f t="shared" ca="1" si="281"/>
        <v>1</v>
      </c>
      <c r="AR489" s="127" t="b">
        <f t="shared" si="282"/>
        <v>0</v>
      </c>
      <c r="AS489" s="127" t="b">
        <f t="shared" si="283"/>
        <v>0</v>
      </c>
      <c r="AT489" s="127" t="b">
        <f t="shared" ca="1" si="284"/>
        <v>1</v>
      </c>
      <c r="AU489" s="127" t="b">
        <f t="shared" ca="1" si="285"/>
        <v>1</v>
      </c>
      <c r="AV489" s="127" t="b">
        <f t="shared" ca="1" si="286"/>
        <v>1</v>
      </c>
      <c r="AW489" s="127" t="b">
        <f t="shared" ca="1" si="287"/>
        <v>1</v>
      </c>
      <c r="AX489" s="127" t="b">
        <f t="shared" ca="1" si="288"/>
        <v>1</v>
      </c>
      <c r="AY489" s="127" t="b">
        <f t="shared" ca="1" si="289"/>
        <v>1</v>
      </c>
      <c r="AZ489" s="127" t="b">
        <f t="shared" ca="1" si="290"/>
        <v>1</v>
      </c>
      <c r="BA489" s="127" t="b">
        <f t="shared" ca="1" si="291"/>
        <v>1</v>
      </c>
      <c r="BB489" s="127" t="b">
        <f t="shared" ca="1" si="292"/>
        <v>1</v>
      </c>
      <c r="BC489" s="127" t="b">
        <f t="shared" ca="1" si="293"/>
        <v>1</v>
      </c>
      <c r="BD489" s="127" t="b">
        <f t="shared" ca="1" si="294"/>
        <v>1</v>
      </c>
      <c r="BE489" s="127" t="b">
        <f t="shared" ca="1" si="295"/>
        <v>1</v>
      </c>
      <c r="BF489" s="127" t="b">
        <f t="shared" ca="1" si="296"/>
        <v>1</v>
      </c>
      <c r="BG489" s="129" t="b">
        <f t="shared" si="297"/>
        <v>0</v>
      </c>
    </row>
    <row r="490" spans="1:59" ht="24.95" customHeight="1" x14ac:dyDescent="0.2">
      <c r="A490" s="74"/>
      <c r="B490" s="69"/>
      <c r="C490" s="75"/>
      <c r="D490" s="68"/>
      <c r="E490" s="68"/>
      <c r="F490" s="67"/>
      <c r="G490" s="67"/>
      <c r="H490" s="67"/>
      <c r="I490" s="67"/>
      <c r="J490" s="70"/>
      <c r="K490" s="71"/>
      <c r="L490" s="72"/>
      <c r="M490" s="72"/>
      <c r="N490" s="72"/>
      <c r="O490" s="72"/>
      <c r="P490" s="72"/>
      <c r="Q490" s="72"/>
      <c r="R490" s="72"/>
      <c r="S490" s="73"/>
      <c r="U490" s="125" t="str">
        <f>IF(W490,VLOOKUP(MIN(X490:AO490),'Data Validation (hidden)'!$B$2:$C$20,2,FALSE),IF(COUNTA(B490:S490)&gt;0,"'Scheme Name' missing but values entered in other columns",""))</f>
        <v/>
      </c>
      <c r="W490" s="126" t="b">
        <f t="shared" si="261"/>
        <v>0</v>
      </c>
      <c r="X490" s="127">
        <f t="shared" si="262"/>
        <v>1</v>
      </c>
      <c r="Y490" s="127">
        <f t="shared" si="263"/>
        <v>2</v>
      </c>
      <c r="Z490" s="127">
        <f t="shared" si="264"/>
        <v>3</v>
      </c>
      <c r="AA490" s="127">
        <f t="shared" si="265"/>
        <v>4</v>
      </c>
      <c r="AB490" s="127">
        <f t="shared" si="266"/>
        <v>5</v>
      </c>
      <c r="AC490" s="127" t="str">
        <f t="shared" si="267"/>
        <v/>
      </c>
      <c r="AD490" s="127" t="str">
        <f t="shared" si="268"/>
        <v/>
      </c>
      <c r="AE490" s="127" t="str">
        <f t="shared" si="269"/>
        <v/>
      </c>
      <c r="AF490" s="127" t="str">
        <f t="shared" si="270"/>
        <v/>
      </c>
      <c r="AG490" s="127">
        <f t="shared" si="271"/>
        <v>10</v>
      </c>
      <c r="AH490" s="127">
        <f t="shared" si="272"/>
        <v>11</v>
      </c>
      <c r="AI490" s="127">
        <f t="shared" si="273"/>
        <v>12</v>
      </c>
      <c r="AJ490" s="127">
        <f t="shared" si="274"/>
        <v>13</v>
      </c>
      <c r="AK490" s="127">
        <f t="shared" si="275"/>
        <v>14</v>
      </c>
      <c r="AL490" s="127">
        <f t="shared" si="276"/>
        <v>15</v>
      </c>
      <c r="AM490" s="127">
        <f t="shared" si="277"/>
        <v>16</v>
      </c>
      <c r="AN490" s="128" t="str">
        <f t="shared" si="278"/>
        <v/>
      </c>
      <c r="AO490" s="127">
        <f t="shared" ca="1" si="279"/>
        <v>17</v>
      </c>
      <c r="AP490" s="127" t="b">
        <f t="shared" ca="1" si="280"/>
        <v>1</v>
      </c>
      <c r="AQ490" s="127" t="b">
        <f t="shared" ca="1" si="281"/>
        <v>1</v>
      </c>
      <c r="AR490" s="127" t="b">
        <f t="shared" si="282"/>
        <v>0</v>
      </c>
      <c r="AS490" s="127" t="b">
        <f t="shared" si="283"/>
        <v>0</v>
      </c>
      <c r="AT490" s="127" t="b">
        <f t="shared" ca="1" si="284"/>
        <v>1</v>
      </c>
      <c r="AU490" s="127" t="b">
        <f t="shared" ca="1" si="285"/>
        <v>1</v>
      </c>
      <c r="AV490" s="127" t="b">
        <f t="shared" ca="1" si="286"/>
        <v>1</v>
      </c>
      <c r="AW490" s="127" t="b">
        <f t="shared" ca="1" si="287"/>
        <v>1</v>
      </c>
      <c r="AX490" s="127" t="b">
        <f t="shared" ca="1" si="288"/>
        <v>1</v>
      </c>
      <c r="AY490" s="127" t="b">
        <f t="shared" ca="1" si="289"/>
        <v>1</v>
      </c>
      <c r="AZ490" s="127" t="b">
        <f t="shared" ca="1" si="290"/>
        <v>1</v>
      </c>
      <c r="BA490" s="127" t="b">
        <f t="shared" ca="1" si="291"/>
        <v>1</v>
      </c>
      <c r="BB490" s="127" t="b">
        <f t="shared" ca="1" si="292"/>
        <v>1</v>
      </c>
      <c r="BC490" s="127" t="b">
        <f t="shared" ca="1" si="293"/>
        <v>1</v>
      </c>
      <c r="BD490" s="127" t="b">
        <f t="shared" ca="1" si="294"/>
        <v>1</v>
      </c>
      <c r="BE490" s="127" t="b">
        <f t="shared" ca="1" si="295"/>
        <v>1</v>
      </c>
      <c r="BF490" s="127" t="b">
        <f t="shared" ca="1" si="296"/>
        <v>1</v>
      </c>
      <c r="BG490" s="129" t="b">
        <f t="shared" si="297"/>
        <v>0</v>
      </c>
    </row>
    <row r="491" spans="1:59" ht="24.95" customHeight="1" x14ac:dyDescent="0.2">
      <c r="A491" s="74"/>
      <c r="B491" s="69"/>
      <c r="C491" s="75"/>
      <c r="D491" s="68"/>
      <c r="E491" s="68"/>
      <c r="F491" s="67"/>
      <c r="G491" s="67"/>
      <c r="H491" s="67"/>
      <c r="I491" s="67"/>
      <c r="J491" s="70"/>
      <c r="K491" s="71"/>
      <c r="L491" s="72"/>
      <c r="M491" s="72"/>
      <c r="N491" s="72"/>
      <c r="O491" s="72"/>
      <c r="P491" s="72"/>
      <c r="Q491" s="72"/>
      <c r="R491" s="72"/>
      <c r="S491" s="73"/>
      <c r="U491" s="125" t="str">
        <f>IF(W491,VLOOKUP(MIN(X491:AO491),'Data Validation (hidden)'!$B$2:$C$20,2,FALSE),IF(COUNTA(B491:S491)&gt;0,"'Scheme Name' missing but values entered in other columns",""))</f>
        <v/>
      </c>
      <c r="W491" s="126" t="b">
        <f t="shared" si="261"/>
        <v>0</v>
      </c>
      <c r="X491" s="127">
        <f t="shared" si="262"/>
        <v>1</v>
      </c>
      <c r="Y491" s="127">
        <f t="shared" si="263"/>
        <v>2</v>
      </c>
      <c r="Z491" s="127">
        <f t="shared" si="264"/>
        <v>3</v>
      </c>
      <c r="AA491" s="127">
        <f t="shared" si="265"/>
        <v>4</v>
      </c>
      <c r="AB491" s="127">
        <f t="shared" si="266"/>
        <v>5</v>
      </c>
      <c r="AC491" s="127" t="str">
        <f t="shared" si="267"/>
        <v/>
      </c>
      <c r="AD491" s="127" t="str">
        <f t="shared" si="268"/>
        <v/>
      </c>
      <c r="AE491" s="127" t="str">
        <f t="shared" si="269"/>
        <v/>
      </c>
      <c r="AF491" s="127" t="str">
        <f t="shared" si="270"/>
        <v/>
      </c>
      <c r="AG491" s="127">
        <f t="shared" si="271"/>
        <v>10</v>
      </c>
      <c r="AH491" s="127">
        <f t="shared" si="272"/>
        <v>11</v>
      </c>
      <c r="AI491" s="127">
        <f t="shared" si="273"/>
        <v>12</v>
      </c>
      <c r="AJ491" s="127">
        <f t="shared" si="274"/>
        <v>13</v>
      </c>
      <c r="AK491" s="127">
        <f t="shared" si="275"/>
        <v>14</v>
      </c>
      <c r="AL491" s="127">
        <f t="shared" si="276"/>
        <v>15</v>
      </c>
      <c r="AM491" s="127">
        <f t="shared" si="277"/>
        <v>16</v>
      </c>
      <c r="AN491" s="128" t="str">
        <f t="shared" si="278"/>
        <v/>
      </c>
      <c r="AO491" s="127">
        <f t="shared" ca="1" si="279"/>
        <v>17</v>
      </c>
      <c r="AP491" s="127" t="b">
        <f t="shared" ca="1" si="280"/>
        <v>1</v>
      </c>
      <c r="AQ491" s="127" t="b">
        <f t="shared" ca="1" si="281"/>
        <v>1</v>
      </c>
      <c r="AR491" s="127" t="b">
        <f t="shared" si="282"/>
        <v>0</v>
      </c>
      <c r="AS491" s="127" t="b">
        <f t="shared" si="283"/>
        <v>0</v>
      </c>
      <c r="AT491" s="127" t="b">
        <f t="shared" ca="1" si="284"/>
        <v>1</v>
      </c>
      <c r="AU491" s="127" t="b">
        <f t="shared" ca="1" si="285"/>
        <v>1</v>
      </c>
      <c r="AV491" s="127" t="b">
        <f t="shared" ca="1" si="286"/>
        <v>1</v>
      </c>
      <c r="AW491" s="127" t="b">
        <f t="shared" ca="1" si="287"/>
        <v>1</v>
      </c>
      <c r="AX491" s="127" t="b">
        <f t="shared" ca="1" si="288"/>
        <v>1</v>
      </c>
      <c r="AY491" s="127" t="b">
        <f t="shared" ca="1" si="289"/>
        <v>1</v>
      </c>
      <c r="AZ491" s="127" t="b">
        <f t="shared" ca="1" si="290"/>
        <v>1</v>
      </c>
      <c r="BA491" s="127" t="b">
        <f t="shared" ca="1" si="291"/>
        <v>1</v>
      </c>
      <c r="BB491" s="127" t="b">
        <f t="shared" ca="1" si="292"/>
        <v>1</v>
      </c>
      <c r="BC491" s="127" t="b">
        <f t="shared" ca="1" si="293"/>
        <v>1</v>
      </c>
      <c r="BD491" s="127" t="b">
        <f t="shared" ca="1" si="294"/>
        <v>1</v>
      </c>
      <c r="BE491" s="127" t="b">
        <f t="shared" ca="1" si="295"/>
        <v>1</v>
      </c>
      <c r="BF491" s="127" t="b">
        <f t="shared" ca="1" si="296"/>
        <v>1</v>
      </c>
      <c r="BG491" s="129" t="b">
        <f t="shared" si="297"/>
        <v>0</v>
      </c>
    </row>
    <row r="492" spans="1:59" ht="24.95" customHeight="1" x14ac:dyDescent="0.2">
      <c r="A492" s="74"/>
      <c r="B492" s="69"/>
      <c r="C492" s="75"/>
      <c r="D492" s="68"/>
      <c r="E492" s="68"/>
      <c r="F492" s="67"/>
      <c r="G492" s="67"/>
      <c r="H492" s="67"/>
      <c r="I492" s="67"/>
      <c r="J492" s="70"/>
      <c r="K492" s="71"/>
      <c r="L492" s="72"/>
      <c r="M492" s="72"/>
      <c r="N492" s="72"/>
      <c r="O492" s="72"/>
      <c r="P492" s="72"/>
      <c r="Q492" s="72"/>
      <c r="R492" s="72"/>
      <c r="S492" s="73"/>
      <c r="U492" s="125" t="str">
        <f>IF(W492,VLOOKUP(MIN(X492:AO492),'Data Validation (hidden)'!$B$2:$C$20,2,FALSE),IF(COUNTA(B492:S492)&gt;0,"'Scheme Name' missing but values entered in other columns",""))</f>
        <v/>
      </c>
      <c r="W492" s="126" t="b">
        <f t="shared" si="261"/>
        <v>0</v>
      </c>
      <c r="X492" s="127">
        <f t="shared" si="262"/>
        <v>1</v>
      </c>
      <c r="Y492" s="127">
        <f t="shared" si="263"/>
        <v>2</v>
      </c>
      <c r="Z492" s="127">
        <f t="shared" si="264"/>
        <v>3</v>
      </c>
      <c r="AA492" s="127">
        <f t="shared" si="265"/>
        <v>4</v>
      </c>
      <c r="AB492" s="127">
        <f t="shared" si="266"/>
        <v>5</v>
      </c>
      <c r="AC492" s="127" t="str">
        <f t="shared" si="267"/>
        <v/>
      </c>
      <c r="AD492" s="127" t="str">
        <f t="shared" si="268"/>
        <v/>
      </c>
      <c r="AE492" s="127" t="str">
        <f t="shared" si="269"/>
        <v/>
      </c>
      <c r="AF492" s="127" t="str">
        <f t="shared" si="270"/>
        <v/>
      </c>
      <c r="AG492" s="127">
        <f t="shared" si="271"/>
        <v>10</v>
      </c>
      <c r="AH492" s="127">
        <f t="shared" si="272"/>
        <v>11</v>
      </c>
      <c r="AI492" s="127">
        <f t="shared" si="273"/>
        <v>12</v>
      </c>
      <c r="AJ492" s="127">
        <f t="shared" si="274"/>
        <v>13</v>
      </c>
      <c r="AK492" s="127">
        <f t="shared" si="275"/>
        <v>14</v>
      </c>
      <c r="AL492" s="127">
        <f t="shared" si="276"/>
        <v>15</v>
      </c>
      <c r="AM492" s="127">
        <f t="shared" si="277"/>
        <v>16</v>
      </c>
      <c r="AN492" s="128" t="str">
        <f t="shared" si="278"/>
        <v/>
      </c>
      <c r="AO492" s="127">
        <f t="shared" ca="1" si="279"/>
        <v>17</v>
      </c>
      <c r="AP492" s="127" t="b">
        <f t="shared" ca="1" si="280"/>
        <v>1</v>
      </c>
      <c r="AQ492" s="127" t="b">
        <f t="shared" ca="1" si="281"/>
        <v>1</v>
      </c>
      <c r="AR492" s="127" t="b">
        <f t="shared" si="282"/>
        <v>0</v>
      </c>
      <c r="AS492" s="127" t="b">
        <f t="shared" si="283"/>
        <v>0</v>
      </c>
      <c r="AT492" s="127" t="b">
        <f t="shared" ca="1" si="284"/>
        <v>1</v>
      </c>
      <c r="AU492" s="127" t="b">
        <f t="shared" ca="1" si="285"/>
        <v>1</v>
      </c>
      <c r="AV492" s="127" t="b">
        <f t="shared" ca="1" si="286"/>
        <v>1</v>
      </c>
      <c r="AW492" s="127" t="b">
        <f t="shared" ca="1" si="287"/>
        <v>1</v>
      </c>
      <c r="AX492" s="127" t="b">
        <f t="shared" ca="1" si="288"/>
        <v>1</v>
      </c>
      <c r="AY492" s="127" t="b">
        <f t="shared" ca="1" si="289"/>
        <v>1</v>
      </c>
      <c r="AZ492" s="127" t="b">
        <f t="shared" ca="1" si="290"/>
        <v>1</v>
      </c>
      <c r="BA492" s="127" t="b">
        <f t="shared" ca="1" si="291"/>
        <v>1</v>
      </c>
      <c r="BB492" s="127" t="b">
        <f t="shared" ca="1" si="292"/>
        <v>1</v>
      </c>
      <c r="BC492" s="127" t="b">
        <f t="shared" ca="1" si="293"/>
        <v>1</v>
      </c>
      <c r="BD492" s="127" t="b">
        <f t="shared" ca="1" si="294"/>
        <v>1</v>
      </c>
      <c r="BE492" s="127" t="b">
        <f t="shared" ca="1" si="295"/>
        <v>1</v>
      </c>
      <c r="BF492" s="127" t="b">
        <f t="shared" ca="1" si="296"/>
        <v>1</v>
      </c>
      <c r="BG492" s="129" t="b">
        <f t="shared" si="297"/>
        <v>0</v>
      </c>
    </row>
    <row r="493" spans="1:59" ht="24.95" customHeight="1" x14ac:dyDescent="0.2">
      <c r="A493" s="74"/>
      <c r="B493" s="69"/>
      <c r="C493" s="75"/>
      <c r="D493" s="68"/>
      <c r="E493" s="68"/>
      <c r="F493" s="67"/>
      <c r="G493" s="67"/>
      <c r="H493" s="67"/>
      <c r="I493" s="67"/>
      <c r="J493" s="70"/>
      <c r="K493" s="71"/>
      <c r="L493" s="72"/>
      <c r="M493" s="72"/>
      <c r="N493" s="72"/>
      <c r="O493" s="72"/>
      <c r="P493" s="72"/>
      <c r="Q493" s="72"/>
      <c r="R493" s="72"/>
      <c r="S493" s="73"/>
      <c r="U493" s="125" t="str">
        <f>IF(W493,VLOOKUP(MIN(X493:AO493),'Data Validation (hidden)'!$B$2:$C$20,2,FALSE),IF(COUNTA(B493:S493)&gt;0,"'Scheme Name' missing but values entered in other columns",""))</f>
        <v/>
      </c>
      <c r="W493" s="126" t="b">
        <f t="shared" si="261"/>
        <v>0</v>
      </c>
      <c r="X493" s="127">
        <f t="shared" si="262"/>
        <v>1</v>
      </c>
      <c r="Y493" s="127">
        <f t="shared" si="263"/>
        <v>2</v>
      </c>
      <c r="Z493" s="127">
        <f t="shared" si="264"/>
        <v>3</v>
      </c>
      <c r="AA493" s="127">
        <f t="shared" si="265"/>
        <v>4</v>
      </c>
      <c r="AB493" s="127">
        <f t="shared" si="266"/>
        <v>5</v>
      </c>
      <c r="AC493" s="127" t="str">
        <f t="shared" si="267"/>
        <v/>
      </c>
      <c r="AD493" s="127" t="str">
        <f t="shared" si="268"/>
        <v/>
      </c>
      <c r="AE493" s="127" t="str">
        <f t="shared" si="269"/>
        <v/>
      </c>
      <c r="AF493" s="127" t="str">
        <f t="shared" si="270"/>
        <v/>
      </c>
      <c r="AG493" s="127">
        <f t="shared" si="271"/>
        <v>10</v>
      </c>
      <c r="AH493" s="127">
        <f t="shared" si="272"/>
        <v>11</v>
      </c>
      <c r="AI493" s="127">
        <f t="shared" si="273"/>
        <v>12</v>
      </c>
      <c r="AJ493" s="127">
        <f t="shared" si="274"/>
        <v>13</v>
      </c>
      <c r="AK493" s="127">
        <f t="shared" si="275"/>
        <v>14</v>
      </c>
      <c r="AL493" s="127">
        <f t="shared" si="276"/>
        <v>15</v>
      </c>
      <c r="AM493" s="127">
        <f t="shared" si="277"/>
        <v>16</v>
      </c>
      <c r="AN493" s="128" t="str">
        <f t="shared" si="278"/>
        <v/>
      </c>
      <c r="AO493" s="127">
        <f t="shared" ca="1" si="279"/>
        <v>17</v>
      </c>
      <c r="AP493" s="127" t="b">
        <f t="shared" ca="1" si="280"/>
        <v>1</v>
      </c>
      <c r="AQ493" s="127" t="b">
        <f t="shared" ca="1" si="281"/>
        <v>1</v>
      </c>
      <c r="AR493" s="127" t="b">
        <f t="shared" si="282"/>
        <v>0</v>
      </c>
      <c r="AS493" s="127" t="b">
        <f t="shared" si="283"/>
        <v>0</v>
      </c>
      <c r="AT493" s="127" t="b">
        <f t="shared" ca="1" si="284"/>
        <v>1</v>
      </c>
      <c r="AU493" s="127" t="b">
        <f t="shared" ca="1" si="285"/>
        <v>1</v>
      </c>
      <c r="AV493" s="127" t="b">
        <f t="shared" ca="1" si="286"/>
        <v>1</v>
      </c>
      <c r="AW493" s="127" t="b">
        <f t="shared" ca="1" si="287"/>
        <v>1</v>
      </c>
      <c r="AX493" s="127" t="b">
        <f t="shared" ca="1" si="288"/>
        <v>1</v>
      </c>
      <c r="AY493" s="127" t="b">
        <f t="shared" ca="1" si="289"/>
        <v>1</v>
      </c>
      <c r="AZ493" s="127" t="b">
        <f t="shared" ca="1" si="290"/>
        <v>1</v>
      </c>
      <c r="BA493" s="127" t="b">
        <f t="shared" ca="1" si="291"/>
        <v>1</v>
      </c>
      <c r="BB493" s="127" t="b">
        <f t="shared" ca="1" si="292"/>
        <v>1</v>
      </c>
      <c r="BC493" s="127" t="b">
        <f t="shared" ca="1" si="293"/>
        <v>1</v>
      </c>
      <c r="BD493" s="127" t="b">
        <f t="shared" ca="1" si="294"/>
        <v>1</v>
      </c>
      <c r="BE493" s="127" t="b">
        <f t="shared" ca="1" si="295"/>
        <v>1</v>
      </c>
      <c r="BF493" s="127" t="b">
        <f t="shared" ca="1" si="296"/>
        <v>1</v>
      </c>
      <c r="BG493" s="129" t="b">
        <f t="shared" si="297"/>
        <v>0</v>
      </c>
    </row>
    <row r="494" spans="1:59" ht="24.95" customHeight="1" x14ac:dyDescent="0.2">
      <c r="A494" s="74"/>
      <c r="B494" s="69"/>
      <c r="C494" s="75"/>
      <c r="D494" s="68"/>
      <c r="E494" s="68"/>
      <c r="F494" s="67"/>
      <c r="G494" s="67"/>
      <c r="H494" s="67"/>
      <c r="I494" s="67"/>
      <c r="J494" s="70"/>
      <c r="K494" s="71"/>
      <c r="L494" s="72"/>
      <c r="M494" s="72"/>
      <c r="N494" s="72"/>
      <c r="O494" s="72"/>
      <c r="P494" s="72"/>
      <c r="Q494" s="72"/>
      <c r="R494" s="72"/>
      <c r="S494" s="73"/>
      <c r="U494" s="125" t="str">
        <f>IF(W494,VLOOKUP(MIN(X494:AO494),'Data Validation (hidden)'!$B$2:$C$20,2,FALSE),IF(COUNTA(B494:S494)&gt;0,"'Scheme Name' missing but values entered in other columns",""))</f>
        <v/>
      </c>
      <c r="W494" s="126" t="b">
        <f t="shared" si="261"/>
        <v>0</v>
      </c>
      <c r="X494" s="127">
        <f t="shared" si="262"/>
        <v>1</v>
      </c>
      <c r="Y494" s="127">
        <f t="shared" si="263"/>
        <v>2</v>
      </c>
      <c r="Z494" s="127">
        <f t="shared" si="264"/>
        <v>3</v>
      </c>
      <c r="AA494" s="127">
        <f t="shared" si="265"/>
        <v>4</v>
      </c>
      <c r="AB494" s="127">
        <f t="shared" si="266"/>
        <v>5</v>
      </c>
      <c r="AC494" s="127" t="str">
        <f t="shared" si="267"/>
        <v/>
      </c>
      <c r="AD494" s="127" t="str">
        <f t="shared" si="268"/>
        <v/>
      </c>
      <c r="AE494" s="127" t="str">
        <f t="shared" si="269"/>
        <v/>
      </c>
      <c r="AF494" s="127" t="str">
        <f t="shared" si="270"/>
        <v/>
      </c>
      <c r="AG494" s="127">
        <f t="shared" si="271"/>
        <v>10</v>
      </c>
      <c r="AH494" s="127">
        <f t="shared" si="272"/>
        <v>11</v>
      </c>
      <c r="AI494" s="127">
        <f t="shared" si="273"/>
        <v>12</v>
      </c>
      <c r="AJ494" s="127">
        <f t="shared" si="274"/>
        <v>13</v>
      </c>
      <c r="AK494" s="127">
        <f t="shared" si="275"/>
        <v>14</v>
      </c>
      <c r="AL494" s="127">
        <f t="shared" si="276"/>
        <v>15</v>
      </c>
      <c r="AM494" s="127">
        <f t="shared" si="277"/>
        <v>16</v>
      </c>
      <c r="AN494" s="128" t="str">
        <f t="shared" si="278"/>
        <v/>
      </c>
      <c r="AO494" s="127">
        <f t="shared" ca="1" si="279"/>
        <v>17</v>
      </c>
      <c r="AP494" s="127" t="b">
        <f t="shared" ca="1" si="280"/>
        <v>1</v>
      </c>
      <c r="AQ494" s="127" t="b">
        <f t="shared" ca="1" si="281"/>
        <v>1</v>
      </c>
      <c r="AR494" s="127" t="b">
        <f t="shared" si="282"/>
        <v>0</v>
      </c>
      <c r="AS494" s="127" t="b">
        <f t="shared" si="283"/>
        <v>0</v>
      </c>
      <c r="AT494" s="127" t="b">
        <f t="shared" ca="1" si="284"/>
        <v>1</v>
      </c>
      <c r="AU494" s="127" t="b">
        <f t="shared" ca="1" si="285"/>
        <v>1</v>
      </c>
      <c r="AV494" s="127" t="b">
        <f t="shared" ca="1" si="286"/>
        <v>1</v>
      </c>
      <c r="AW494" s="127" t="b">
        <f t="shared" ca="1" si="287"/>
        <v>1</v>
      </c>
      <c r="AX494" s="127" t="b">
        <f t="shared" ca="1" si="288"/>
        <v>1</v>
      </c>
      <c r="AY494" s="127" t="b">
        <f t="shared" ca="1" si="289"/>
        <v>1</v>
      </c>
      <c r="AZ494" s="127" t="b">
        <f t="shared" ca="1" si="290"/>
        <v>1</v>
      </c>
      <c r="BA494" s="127" t="b">
        <f t="shared" ca="1" si="291"/>
        <v>1</v>
      </c>
      <c r="BB494" s="127" t="b">
        <f t="shared" ca="1" si="292"/>
        <v>1</v>
      </c>
      <c r="BC494" s="127" t="b">
        <f t="shared" ca="1" si="293"/>
        <v>1</v>
      </c>
      <c r="BD494" s="127" t="b">
        <f t="shared" ca="1" si="294"/>
        <v>1</v>
      </c>
      <c r="BE494" s="127" t="b">
        <f t="shared" ca="1" si="295"/>
        <v>1</v>
      </c>
      <c r="BF494" s="127" t="b">
        <f t="shared" ca="1" si="296"/>
        <v>1</v>
      </c>
      <c r="BG494" s="129" t="b">
        <f t="shared" si="297"/>
        <v>0</v>
      </c>
    </row>
    <row r="495" spans="1:59" ht="24.95" customHeight="1" x14ac:dyDescent="0.2">
      <c r="A495" s="74"/>
      <c r="B495" s="69"/>
      <c r="C495" s="75"/>
      <c r="D495" s="68"/>
      <c r="E495" s="68"/>
      <c r="F495" s="67"/>
      <c r="G495" s="67"/>
      <c r="H495" s="67"/>
      <c r="I495" s="67"/>
      <c r="J495" s="70"/>
      <c r="K495" s="71"/>
      <c r="L495" s="72"/>
      <c r="M495" s="72"/>
      <c r="N495" s="72"/>
      <c r="O495" s="72"/>
      <c r="P495" s="72"/>
      <c r="Q495" s="72"/>
      <c r="R495" s="72"/>
      <c r="S495" s="73"/>
      <c r="U495" s="125" t="str">
        <f>IF(W495,VLOOKUP(MIN(X495:AO495),'Data Validation (hidden)'!$B$2:$C$20,2,FALSE),IF(COUNTA(B495:S495)&gt;0,"'Scheme Name' missing but values entered in other columns",""))</f>
        <v/>
      </c>
      <c r="W495" s="126" t="b">
        <f t="shared" si="261"/>
        <v>0</v>
      </c>
      <c r="X495" s="127">
        <f t="shared" si="262"/>
        <v>1</v>
      </c>
      <c r="Y495" s="127">
        <f t="shared" si="263"/>
        <v>2</v>
      </c>
      <c r="Z495" s="127">
        <f t="shared" si="264"/>
        <v>3</v>
      </c>
      <c r="AA495" s="127">
        <f t="shared" si="265"/>
        <v>4</v>
      </c>
      <c r="AB495" s="127">
        <f t="shared" si="266"/>
        <v>5</v>
      </c>
      <c r="AC495" s="127" t="str">
        <f t="shared" si="267"/>
        <v/>
      </c>
      <c r="AD495" s="127" t="str">
        <f t="shared" si="268"/>
        <v/>
      </c>
      <c r="AE495" s="127" t="str">
        <f t="shared" si="269"/>
        <v/>
      </c>
      <c r="AF495" s="127" t="str">
        <f t="shared" si="270"/>
        <v/>
      </c>
      <c r="AG495" s="127">
        <f t="shared" si="271"/>
        <v>10</v>
      </c>
      <c r="AH495" s="127">
        <f t="shared" si="272"/>
        <v>11</v>
      </c>
      <c r="AI495" s="127">
        <f t="shared" si="273"/>
        <v>12</v>
      </c>
      <c r="AJ495" s="127">
        <f t="shared" si="274"/>
        <v>13</v>
      </c>
      <c r="AK495" s="127">
        <f t="shared" si="275"/>
        <v>14</v>
      </c>
      <c r="AL495" s="127">
        <f t="shared" si="276"/>
        <v>15</v>
      </c>
      <c r="AM495" s="127">
        <f t="shared" si="277"/>
        <v>16</v>
      </c>
      <c r="AN495" s="128" t="str">
        <f t="shared" si="278"/>
        <v/>
      </c>
      <c r="AO495" s="127">
        <f t="shared" ca="1" si="279"/>
        <v>17</v>
      </c>
      <c r="AP495" s="127" t="b">
        <f t="shared" ca="1" si="280"/>
        <v>1</v>
      </c>
      <c r="AQ495" s="127" t="b">
        <f t="shared" ca="1" si="281"/>
        <v>1</v>
      </c>
      <c r="AR495" s="127" t="b">
        <f t="shared" si="282"/>
        <v>0</v>
      </c>
      <c r="AS495" s="127" t="b">
        <f t="shared" si="283"/>
        <v>0</v>
      </c>
      <c r="AT495" s="127" t="b">
        <f t="shared" ca="1" si="284"/>
        <v>1</v>
      </c>
      <c r="AU495" s="127" t="b">
        <f t="shared" ca="1" si="285"/>
        <v>1</v>
      </c>
      <c r="AV495" s="127" t="b">
        <f t="shared" ca="1" si="286"/>
        <v>1</v>
      </c>
      <c r="AW495" s="127" t="b">
        <f t="shared" ca="1" si="287"/>
        <v>1</v>
      </c>
      <c r="AX495" s="127" t="b">
        <f t="shared" ca="1" si="288"/>
        <v>1</v>
      </c>
      <c r="AY495" s="127" t="b">
        <f t="shared" ca="1" si="289"/>
        <v>1</v>
      </c>
      <c r="AZ495" s="127" t="b">
        <f t="shared" ca="1" si="290"/>
        <v>1</v>
      </c>
      <c r="BA495" s="127" t="b">
        <f t="shared" ca="1" si="291"/>
        <v>1</v>
      </c>
      <c r="BB495" s="127" t="b">
        <f t="shared" ca="1" si="292"/>
        <v>1</v>
      </c>
      <c r="BC495" s="127" t="b">
        <f t="shared" ca="1" si="293"/>
        <v>1</v>
      </c>
      <c r="BD495" s="127" t="b">
        <f t="shared" ca="1" si="294"/>
        <v>1</v>
      </c>
      <c r="BE495" s="127" t="b">
        <f t="shared" ca="1" si="295"/>
        <v>1</v>
      </c>
      <c r="BF495" s="127" t="b">
        <f t="shared" ca="1" si="296"/>
        <v>1</v>
      </c>
      <c r="BG495" s="129" t="b">
        <f t="shared" si="297"/>
        <v>0</v>
      </c>
    </row>
    <row r="496" spans="1:59" ht="24.95" customHeight="1" x14ac:dyDescent="0.2">
      <c r="A496" s="74"/>
      <c r="B496" s="69"/>
      <c r="C496" s="75"/>
      <c r="D496" s="68"/>
      <c r="E496" s="68"/>
      <c r="F496" s="67"/>
      <c r="G496" s="67"/>
      <c r="H496" s="67"/>
      <c r="I496" s="67"/>
      <c r="J496" s="70"/>
      <c r="K496" s="71"/>
      <c r="L496" s="72"/>
      <c r="M496" s="72"/>
      <c r="N496" s="72"/>
      <c r="O496" s="72"/>
      <c r="P496" s="72"/>
      <c r="Q496" s="72"/>
      <c r="R496" s="72"/>
      <c r="S496" s="73"/>
      <c r="U496" s="125" t="str">
        <f>IF(W496,VLOOKUP(MIN(X496:AO496),'Data Validation (hidden)'!$B$2:$C$20,2,FALSE),IF(COUNTA(B496:S496)&gt;0,"'Scheme Name' missing but values entered in other columns",""))</f>
        <v/>
      </c>
      <c r="W496" s="126" t="b">
        <f t="shared" si="261"/>
        <v>0</v>
      </c>
      <c r="X496" s="127">
        <f t="shared" si="262"/>
        <v>1</v>
      </c>
      <c r="Y496" s="127">
        <f t="shared" si="263"/>
        <v>2</v>
      </c>
      <c r="Z496" s="127">
        <f t="shared" si="264"/>
        <v>3</v>
      </c>
      <c r="AA496" s="127">
        <f t="shared" si="265"/>
        <v>4</v>
      </c>
      <c r="AB496" s="127">
        <f t="shared" si="266"/>
        <v>5</v>
      </c>
      <c r="AC496" s="127" t="str">
        <f t="shared" si="267"/>
        <v/>
      </c>
      <c r="AD496" s="127" t="str">
        <f t="shared" si="268"/>
        <v/>
      </c>
      <c r="AE496" s="127" t="str">
        <f t="shared" si="269"/>
        <v/>
      </c>
      <c r="AF496" s="127" t="str">
        <f t="shared" si="270"/>
        <v/>
      </c>
      <c r="AG496" s="127">
        <f t="shared" si="271"/>
        <v>10</v>
      </c>
      <c r="AH496" s="127">
        <f t="shared" si="272"/>
        <v>11</v>
      </c>
      <c r="AI496" s="127">
        <f t="shared" si="273"/>
        <v>12</v>
      </c>
      <c r="AJ496" s="127">
        <f t="shared" si="274"/>
        <v>13</v>
      </c>
      <c r="AK496" s="127">
        <f t="shared" si="275"/>
        <v>14</v>
      </c>
      <c r="AL496" s="127">
        <f t="shared" si="276"/>
        <v>15</v>
      </c>
      <c r="AM496" s="127">
        <f t="shared" si="277"/>
        <v>16</v>
      </c>
      <c r="AN496" s="128" t="str">
        <f t="shared" si="278"/>
        <v/>
      </c>
      <c r="AO496" s="127">
        <f t="shared" ca="1" si="279"/>
        <v>17</v>
      </c>
      <c r="AP496" s="127" t="b">
        <f t="shared" ca="1" si="280"/>
        <v>1</v>
      </c>
      <c r="AQ496" s="127" t="b">
        <f t="shared" ca="1" si="281"/>
        <v>1</v>
      </c>
      <c r="AR496" s="127" t="b">
        <f t="shared" si="282"/>
        <v>0</v>
      </c>
      <c r="AS496" s="127" t="b">
        <f t="shared" si="283"/>
        <v>0</v>
      </c>
      <c r="AT496" s="127" t="b">
        <f t="shared" ca="1" si="284"/>
        <v>1</v>
      </c>
      <c r="AU496" s="127" t="b">
        <f t="shared" ca="1" si="285"/>
        <v>1</v>
      </c>
      <c r="AV496" s="127" t="b">
        <f t="shared" ca="1" si="286"/>
        <v>1</v>
      </c>
      <c r="AW496" s="127" t="b">
        <f t="shared" ca="1" si="287"/>
        <v>1</v>
      </c>
      <c r="AX496" s="127" t="b">
        <f t="shared" ca="1" si="288"/>
        <v>1</v>
      </c>
      <c r="AY496" s="127" t="b">
        <f t="shared" ca="1" si="289"/>
        <v>1</v>
      </c>
      <c r="AZ496" s="127" t="b">
        <f t="shared" ca="1" si="290"/>
        <v>1</v>
      </c>
      <c r="BA496" s="127" t="b">
        <f t="shared" ca="1" si="291"/>
        <v>1</v>
      </c>
      <c r="BB496" s="127" t="b">
        <f t="shared" ca="1" si="292"/>
        <v>1</v>
      </c>
      <c r="BC496" s="127" t="b">
        <f t="shared" ca="1" si="293"/>
        <v>1</v>
      </c>
      <c r="BD496" s="127" t="b">
        <f t="shared" ca="1" si="294"/>
        <v>1</v>
      </c>
      <c r="BE496" s="127" t="b">
        <f t="shared" ca="1" si="295"/>
        <v>1</v>
      </c>
      <c r="BF496" s="127" t="b">
        <f t="shared" ca="1" si="296"/>
        <v>1</v>
      </c>
      <c r="BG496" s="129" t="b">
        <f t="shared" si="297"/>
        <v>0</v>
      </c>
    </row>
    <row r="497" spans="1:59" ht="24.95" customHeight="1" x14ac:dyDescent="0.2">
      <c r="A497" s="74"/>
      <c r="B497" s="69"/>
      <c r="C497" s="75"/>
      <c r="D497" s="68"/>
      <c r="E497" s="68"/>
      <c r="F497" s="67"/>
      <c r="G497" s="67"/>
      <c r="H497" s="67"/>
      <c r="I497" s="67"/>
      <c r="J497" s="70"/>
      <c r="K497" s="71"/>
      <c r="L497" s="72"/>
      <c r="M497" s="72"/>
      <c r="N497" s="72"/>
      <c r="O497" s="72"/>
      <c r="P497" s="72"/>
      <c r="Q497" s="72"/>
      <c r="R497" s="72"/>
      <c r="S497" s="73"/>
      <c r="U497" s="125" t="str">
        <f>IF(W497,VLOOKUP(MIN(X497:AO497),'Data Validation (hidden)'!$B$2:$C$20,2,FALSE),IF(COUNTA(B497:S497)&gt;0,"'Scheme Name' missing but values entered in other columns",""))</f>
        <v/>
      </c>
      <c r="W497" s="126" t="b">
        <f t="shared" si="261"/>
        <v>0</v>
      </c>
      <c r="X497" s="127">
        <f t="shared" si="262"/>
        <v>1</v>
      </c>
      <c r="Y497" s="127">
        <f t="shared" si="263"/>
        <v>2</v>
      </c>
      <c r="Z497" s="127">
        <f t="shared" si="264"/>
        <v>3</v>
      </c>
      <c r="AA497" s="127">
        <f t="shared" si="265"/>
        <v>4</v>
      </c>
      <c r="AB497" s="127">
        <f t="shared" si="266"/>
        <v>5</v>
      </c>
      <c r="AC497" s="127" t="str">
        <f t="shared" si="267"/>
        <v/>
      </c>
      <c r="AD497" s="127" t="str">
        <f t="shared" si="268"/>
        <v/>
      </c>
      <c r="AE497" s="127" t="str">
        <f t="shared" si="269"/>
        <v/>
      </c>
      <c r="AF497" s="127" t="str">
        <f t="shared" si="270"/>
        <v/>
      </c>
      <c r="AG497" s="127">
        <f t="shared" si="271"/>
        <v>10</v>
      </c>
      <c r="AH497" s="127">
        <f t="shared" si="272"/>
        <v>11</v>
      </c>
      <c r="AI497" s="127">
        <f t="shared" si="273"/>
        <v>12</v>
      </c>
      <c r="AJ497" s="127">
        <f t="shared" si="274"/>
        <v>13</v>
      </c>
      <c r="AK497" s="127">
        <f t="shared" si="275"/>
        <v>14</v>
      </c>
      <c r="AL497" s="127">
        <f t="shared" si="276"/>
        <v>15</v>
      </c>
      <c r="AM497" s="127">
        <f t="shared" si="277"/>
        <v>16</v>
      </c>
      <c r="AN497" s="128" t="str">
        <f t="shared" si="278"/>
        <v/>
      </c>
      <c r="AO497" s="127">
        <f t="shared" ca="1" si="279"/>
        <v>17</v>
      </c>
      <c r="AP497" s="127" t="b">
        <f t="shared" ca="1" si="280"/>
        <v>1</v>
      </c>
      <c r="AQ497" s="127" t="b">
        <f t="shared" ca="1" si="281"/>
        <v>1</v>
      </c>
      <c r="AR497" s="127" t="b">
        <f t="shared" si="282"/>
        <v>0</v>
      </c>
      <c r="AS497" s="127" t="b">
        <f t="shared" si="283"/>
        <v>0</v>
      </c>
      <c r="AT497" s="127" t="b">
        <f t="shared" ca="1" si="284"/>
        <v>1</v>
      </c>
      <c r="AU497" s="127" t="b">
        <f t="shared" ca="1" si="285"/>
        <v>1</v>
      </c>
      <c r="AV497" s="127" t="b">
        <f t="shared" ca="1" si="286"/>
        <v>1</v>
      </c>
      <c r="AW497" s="127" t="b">
        <f t="shared" ca="1" si="287"/>
        <v>1</v>
      </c>
      <c r="AX497" s="127" t="b">
        <f t="shared" ca="1" si="288"/>
        <v>1</v>
      </c>
      <c r="AY497" s="127" t="b">
        <f t="shared" ca="1" si="289"/>
        <v>1</v>
      </c>
      <c r="AZ497" s="127" t="b">
        <f t="shared" ca="1" si="290"/>
        <v>1</v>
      </c>
      <c r="BA497" s="127" t="b">
        <f t="shared" ca="1" si="291"/>
        <v>1</v>
      </c>
      <c r="BB497" s="127" t="b">
        <f t="shared" ca="1" si="292"/>
        <v>1</v>
      </c>
      <c r="BC497" s="127" t="b">
        <f t="shared" ca="1" si="293"/>
        <v>1</v>
      </c>
      <c r="BD497" s="127" t="b">
        <f t="shared" ca="1" si="294"/>
        <v>1</v>
      </c>
      <c r="BE497" s="127" t="b">
        <f t="shared" ca="1" si="295"/>
        <v>1</v>
      </c>
      <c r="BF497" s="127" t="b">
        <f t="shared" ca="1" si="296"/>
        <v>1</v>
      </c>
      <c r="BG497" s="129" t="b">
        <f t="shared" si="297"/>
        <v>0</v>
      </c>
    </row>
    <row r="498" spans="1:59" ht="24.95" customHeight="1" x14ac:dyDescent="0.2">
      <c r="A498" s="74"/>
      <c r="B498" s="69"/>
      <c r="C498" s="75"/>
      <c r="D498" s="68"/>
      <c r="E498" s="68"/>
      <c r="F498" s="67"/>
      <c r="G498" s="67"/>
      <c r="H498" s="67"/>
      <c r="I498" s="67"/>
      <c r="J498" s="70"/>
      <c r="K498" s="71"/>
      <c r="L498" s="72"/>
      <c r="M498" s="72"/>
      <c r="N498" s="72"/>
      <c r="O498" s="72"/>
      <c r="P498" s="72"/>
      <c r="Q498" s="72"/>
      <c r="R498" s="72"/>
      <c r="S498" s="73"/>
      <c r="U498" s="125" t="str">
        <f>IF(W498,VLOOKUP(MIN(X498:AO498),'Data Validation (hidden)'!$B$2:$C$20,2,FALSE),IF(COUNTA(B498:S498)&gt;0,"'Scheme Name' missing but values entered in other columns",""))</f>
        <v/>
      </c>
      <c r="W498" s="126" t="b">
        <f t="shared" si="261"/>
        <v>0</v>
      </c>
      <c r="X498" s="127">
        <f t="shared" si="262"/>
        <v>1</v>
      </c>
      <c r="Y498" s="127">
        <f t="shared" si="263"/>
        <v>2</v>
      </c>
      <c r="Z498" s="127">
        <f t="shared" si="264"/>
        <v>3</v>
      </c>
      <c r="AA498" s="127">
        <f t="shared" si="265"/>
        <v>4</v>
      </c>
      <c r="AB498" s="127">
        <f t="shared" si="266"/>
        <v>5</v>
      </c>
      <c r="AC498" s="127" t="str">
        <f t="shared" si="267"/>
        <v/>
      </c>
      <c r="AD498" s="127" t="str">
        <f t="shared" si="268"/>
        <v/>
      </c>
      <c r="AE498" s="127" t="str">
        <f t="shared" si="269"/>
        <v/>
      </c>
      <c r="AF498" s="127" t="str">
        <f t="shared" si="270"/>
        <v/>
      </c>
      <c r="AG498" s="127">
        <f t="shared" si="271"/>
        <v>10</v>
      </c>
      <c r="AH498" s="127">
        <f t="shared" si="272"/>
        <v>11</v>
      </c>
      <c r="AI498" s="127">
        <f t="shared" si="273"/>
        <v>12</v>
      </c>
      <c r="AJ498" s="127">
        <f t="shared" si="274"/>
        <v>13</v>
      </c>
      <c r="AK498" s="127">
        <f t="shared" si="275"/>
        <v>14</v>
      </c>
      <c r="AL498" s="127">
        <f t="shared" si="276"/>
        <v>15</v>
      </c>
      <c r="AM498" s="127">
        <f t="shared" si="277"/>
        <v>16</v>
      </c>
      <c r="AN498" s="128" t="str">
        <f t="shared" si="278"/>
        <v/>
      </c>
      <c r="AO498" s="127">
        <f t="shared" ca="1" si="279"/>
        <v>17</v>
      </c>
      <c r="AP498" s="127" t="b">
        <f t="shared" ca="1" si="280"/>
        <v>1</v>
      </c>
      <c r="AQ498" s="127" t="b">
        <f t="shared" ca="1" si="281"/>
        <v>1</v>
      </c>
      <c r="AR498" s="127" t="b">
        <f t="shared" si="282"/>
        <v>0</v>
      </c>
      <c r="AS498" s="127" t="b">
        <f t="shared" si="283"/>
        <v>0</v>
      </c>
      <c r="AT498" s="127" t="b">
        <f t="shared" ca="1" si="284"/>
        <v>1</v>
      </c>
      <c r="AU498" s="127" t="b">
        <f t="shared" ca="1" si="285"/>
        <v>1</v>
      </c>
      <c r="AV498" s="127" t="b">
        <f t="shared" ca="1" si="286"/>
        <v>1</v>
      </c>
      <c r="AW498" s="127" t="b">
        <f t="shared" ca="1" si="287"/>
        <v>1</v>
      </c>
      <c r="AX498" s="127" t="b">
        <f t="shared" ca="1" si="288"/>
        <v>1</v>
      </c>
      <c r="AY498" s="127" t="b">
        <f t="shared" ca="1" si="289"/>
        <v>1</v>
      </c>
      <c r="AZ498" s="127" t="b">
        <f t="shared" ca="1" si="290"/>
        <v>1</v>
      </c>
      <c r="BA498" s="127" t="b">
        <f t="shared" ca="1" si="291"/>
        <v>1</v>
      </c>
      <c r="BB498" s="127" t="b">
        <f t="shared" ca="1" si="292"/>
        <v>1</v>
      </c>
      <c r="BC498" s="127" t="b">
        <f t="shared" ca="1" si="293"/>
        <v>1</v>
      </c>
      <c r="BD498" s="127" t="b">
        <f t="shared" ca="1" si="294"/>
        <v>1</v>
      </c>
      <c r="BE498" s="127" t="b">
        <f t="shared" ca="1" si="295"/>
        <v>1</v>
      </c>
      <c r="BF498" s="127" t="b">
        <f t="shared" ca="1" si="296"/>
        <v>1</v>
      </c>
      <c r="BG498" s="129" t="b">
        <f t="shared" si="297"/>
        <v>0</v>
      </c>
    </row>
    <row r="499" spans="1:59" ht="24.95" customHeight="1" x14ac:dyDescent="0.2">
      <c r="A499" s="74"/>
      <c r="B499" s="69"/>
      <c r="C499" s="75"/>
      <c r="D499" s="68"/>
      <c r="E499" s="68"/>
      <c r="F499" s="67"/>
      <c r="G499" s="67"/>
      <c r="H499" s="67"/>
      <c r="I499" s="67"/>
      <c r="J499" s="70"/>
      <c r="K499" s="71"/>
      <c r="L499" s="72"/>
      <c r="M499" s="72"/>
      <c r="N499" s="72"/>
      <c r="O499" s="72"/>
      <c r="P499" s="72"/>
      <c r="Q499" s="72"/>
      <c r="R499" s="72"/>
      <c r="S499" s="73"/>
      <c r="U499" s="125" t="str">
        <f>IF(W499,VLOOKUP(MIN(X499:AO499),'Data Validation (hidden)'!$B$2:$C$20,2,FALSE),IF(COUNTA(B499:S499)&gt;0,"'Scheme Name' missing but values entered in other columns",""))</f>
        <v/>
      </c>
      <c r="W499" s="126" t="b">
        <f t="shared" si="261"/>
        <v>0</v>
      </c>
      <c r="X499" s="127">
        <f t="shared" si="262"/>
        <v>1</v>
      </c>
      <c r="Y499" s="127">
        <f t="shared" si="263"/>
        <v>2</v>
      </c>
      <c r="Z499" s="127">
        <f t="shared" si="264"/>
        <v>3</v>
      </c>
      <c r="AA499" s="127">
        <f t="shared" si="265"/>
        <v>4</v>
      </c>
      <c r="AB499" s="127">
        <f t="shared" si="266"/>
        <v>5</v>
      </c>
      <c r="AC499" s="127" t="str">
        <f t="shared" si="267"/>
        <v/>
      </c>
      <c r="AD499" s="127" t="str">
        <f t="shared" si="268"/>
        <v/>
      </c>
      <c r="AE499" s="127" t="str">
        <f t="shared" si="269"/>
        <v/>
      </c>
      <c r="AF499" s="127" t="str">
        <f t="shared" si="270"/>
        <v/>
      </c>
      <c r="AG499" s="127">
        <f t="shared" si="271"/>
        <v>10</v>
      </c>
      <c r="AH499" s="127">
        <f t="shared" si="272"/>
        <v>11</v>
      </c>
      <c r="AI499" s="127">
        <f t="shared" si="273"/>
        <v>12</v>
      </c>
      <c r="AJ499" s="127">
        <f t="shared" si="274"/>
        <v>13</v>
      </c>
      <c r="AK499" s="127">
        <f t="shared" si="275"/>
        <v>14</v>
      </c>
      <c r="AL499" s="127">
        <f t="shared" si="276"/>
        <v>15</v>
      </c>
      <c r="AM499" s="127">
        <f t="shared" si="277"/>
        <v>16</v>
      </c>
      <c r="AN499" s="128" t="str">
        <f t="shared" si="278"/>
        <v/>
      </c>
      <c r="AO499" s="127">
        <f t="shared" ca="1" si="279"/>
        <v>17</v>
      </c>
      <c r="AP499" s="127" t="b">
        <f t="shared" ca="1" si="280"/>
        <v>1</v>
      </c>
      <c r="AQ499" s="127" t="b">
        <f t="shared" ca="1" si="281"/>
        <v>1</v>
      </c>
      <c r="AR499" s="127" t="b">
        <f t="shared" si="282"/>
        <v>0</v>
      </c>
      <c r="AS499" s="127" t="b">
        <f t="shared" si="283"/>
        <v>0</v>
      </c>
      <c r="AT499" s="127" t="b">
        <f t="shared" ca="1" si="284"/>
        <v>1</v>
      </c>
      <c r="AU499" s="127" t="b">
        <f t="shared" ca="1" si="285"/>
        <v>1</v>
      </c>
      <c r="AV499" s="127" t="b">
        <f t="shared" ca="1" si="286"/>
        <v>1</v>
      </c>
      <c r="AW499" s="127" t="b">
        <f t="shared" ca="1" si="287"/>
        <v>1</v>
      </c>
      <c r="AX499" s="127" t="b">
        <f t="shared" ca="1" si="288"/>
        <v>1</v>
      </c>
      <c r="AY499" s="127" t="b">
        <f t="shared" ca="1" si="289"/>
        <v>1</v>
      </c>
      <c r="AZ499" s="127" t="b">
        <f t="shared" ca="1" si="290"/>
        <v>1</v>
      </c>
      <c r="BA499" s="127" t="b">
        <f t="shared" ca="1" si="291"/>
        <v>1</v>
      </c>
      <c r="BB499" s="127" t="b">
        <f t="shared" ca="1" si="292"/>
        <v>1</v>
      </c>
      <c r="BC499" s="127" t="b">
        <f t="shared" ca="1" si="293"/>
        <v>1</v>
      </c>
      <c r="BD499" s="127" t="b">
        <f t="shared" ca="1" si="294"/>
        <v>1</v>
      </c>
      <c r="BE499" s="127" t="b">
        <f t="shared" ca="1" si="295"/>
        <v>1</v>
      </c>
      <c r="BF499" s="127" t="b">
        <f t="shared" ca="1" si="296"/>
        <v>1</v>
      </c>
      <c r="BG499" s="129" t="b">
        <f t="shared" si="297"/>
        <v>0</v>
      </c>
    </row>
    <row r="500" spans="1:59" ht="24.95" customHeight="1" x14ac:dyDescent="0.2">
      <c r="A500" s="74"/>
      <c r="B500" s="69"/>
      <c r="C500" s="75"/>
      <c r="D500" s="68"/>
      <c r="E500" s="68"/>
      <c r="F500" s="67"/>
      <c r="G500" s="67"/>
      <c r="H500" s="67"/>
      <c r="I500" s="67"/>
      <c r="J500" s="70"/>
      <c r="K500" s="71"/>
      <c r="L500" s="72"/>
      <c r="M500" s="72"/>
      <c r="N500" s="72"/>
      <c r="O500" s="72"/>
      <c r="P500" s="72"/>
      <c r="Q500" s="72"/>
      <c r="R500" s="72"/>
      <c r="S500" s="73"/>
      <c r="U500" s="125" t="str">
        <f>IF(W500,VLOOKUP(MIN(X500:AO500),'Data Validation (hidden)'!$B$2:$C$20,2,FALSE),IF(COUNTA(B500:S500)&gt;0,"'Scheme Name' missing but values entered in other columns",""))</f>
        <v/>
      </c>
      <c r="W500" s="126" t="b">
        <f t="shared" si="261"/>
        <v>0</v>
      </c>
      <c r="X500" s="127">
        <f t="shared" si="262"/>
        <v>1</v>
      </c>
      <c r="Y500" s="127">
        <f t="shared" si="263"/>
        <v>2</v>
      </c>
      <c r="Z500" s="127">
        <f t="shared" si="264"/>
        <v>3</v>
      </c>
      <c r="AA500" s="127">
        <f t="shared" si="265"/>
        <v>4</v>
      </c>
      <c r="AB500" s="127">
        <f t="shared" si="266"/>
        <v>5</v>
      </c>
      <c r="AC500" s="127" t="str">
        <f t="shared" si="267"/>
        <v/>
      </c>
      <c r="AD500" s="127" t="str">
        <f t="shared" si="268"/>
        <v/>
      </c>
      <c r="AE500" s="127" t="str">
        <f t="shared" si="269"/>
        <v/>
      </c>
      <c r="AF500" s="127" t="str">
        <f t="shared" si="270"/>
        <v/>
      </c>
      <c r="AG500" s="127">
        <f t="shared" si="271"/>
        <v>10</v>
      </c>
      <c r="AH500" s="127">
        <f t="shared" si="272"/>
        <v>11</v>
      </c>
      <c r="AI500" s="127">
        <f t="shared" si="273"/>
        <v>12</v>
      </c>
      <c r="AJ500" s="127">
        <f t="shared" si="274"/>
        <v>13</v>
      </c>
      <c r="AK500" s="127">
        <f t="shared" si="275"/>
        <v>14</v>
      </c>
      <c r="AL500" s="127">
        <f t="shared" si="276"/>
        <v>15</v>
      </c>
      <c r="AM500" s="127">
        <f t="shared" si="277"/>
        <v>16</v>
      </c>
      <c r="AN500" s="128" t="str">
        <f t="shared" si="278"/>
        <v/>
      </c>
      <c r="AO500" s="127">
        <f t="shared" ca="1" si="279"/>
        <v>17</v>
      </c>
      <c r="AP500" s="127" t="b">
        <f t="shared" ca="1" si="280"/>
        <v>1</v>
      </c>
      <c r="AQ500" s="127" t="b">
        <f t="shared" ca="1" si="281"/>
        <v>1</v>
      </c>
      <c r="AR500" s="127" t="b">
        <f t="shared" si="282"/>
        <v>0</v>
      </c>
      <c r="AS500" s="127" t="b">
        <f t="shared" si="283"/>
        <v>0</v>
      </c>
      <c r="AT500" s="127" t="b">
        <f t="shared" ca="1" si="284"/>
        <v>1</v>
      </c>
      <c r="AU500" s="127" t="b">
        <f t="shared" ca="1" si="285"/>
        <v>1</v>
      </c>
      <c r="AV500" s="127" t="b">
        <f t="shared" ca="1" si="286"/>
        <v>1</v>
      </c>
      <c r="AW500" s="127" t="b">
        <f t="shared" ca="1" si="287"/>
        <v>1</v>
      </c>
      <c r="AX500" s="127" t="b">
        <f t="shared" ca="1" si="288"/>
        <v>1</v>
      </c>
      <c r="AY500" s="127" t="b">
        <f t="shared" ca="1" si="289"/>
        <v>1</v>
      </c>
      <c r="AZ500" s="127" t="b">
        <f t="shared" ca="1" si="290"/>
        <v>1</v>
      </c>
      <c r="BA500" s="127" t="b">
        <f t="shared" ca="1" si="291"/>
        <v>1</v>
      </c>
      <c r="BB500" s="127" t="b">
        <f t="shared" ca="1" si="292"/>
        <v>1</v>
      </c>
      <c r="BC500" s="127" t="b">
        <f t="shared" ca="1" si="293"/>
        <v>1</v>
      </c>
      <c r="BD500" s="127" t="b">
        <f t="shared" ca="1" si="294"/>
        <v>1</v>
      </c>
      <c r="BE500" s="127" t="b">
        <f t="shared" ca="1" si="295"/>
        <v>1</v>
      </c>
      <c r="BF500" s="127" t="b">
        <f t="shared" ca="1" si="296"/>
        <v>1</v>
      </c>
      <c r="BG500" s="129" t="b">
        <f t="shared" si="297"/>
        <v>0</v>
      </c>
    </row>
    <row r="501" spans="1:59" ht="24.95" customHeight="1" x14ac:dyDescent="0.2">
      <c r="A501" s="74"/>
      <c r="B501" s="69"/>
      <c r="C501" s="75"/>
      <c r="D501" s="68"/>
      <c r="E501" s="68"/>
      <c r="F501" s="67"/>
      <c r="G501" s="67"/>
      <c r="H501" s="67"/>
      <c r="I501" s="67"/>
      <c r="J501" s="70"/>
      <c r="K501" s="71"/>
      <c r="L501" s="72"/>
      <c r="M501" s="72"/>
      <c r="N501" s="72"/>
      <c r="O501" s="72"/>
      <c r="P501" s="72"/>
      <c r="Q501" s="72"/>
      <c r="R501" s="72"/>
      <c r="S501" s="73"/>
      <c r="U501" s="125" t="str">
        <f>IF(W501,VLOOKUP(MIN(X501:AO501),'Data Validation (hidden)'!$B$2:$C$20,2,FALSE),IF(COUNTA(B501:S501)&gt;0,"'Scheme Name' missing but values entered in other columns",""))</f>
        <v/>
      </c>
      <c r="W501" s="126" t="b">
        <f t="shared" si="261"/>
        <v>0</v>
      </c>
      <c r="X501" s="127">
        <f t="shared" si="262"/>
        <v>1</v>
      </c>
      <c r="Y501" s="127">
        <f t="shared" si="263"/>
        <v>2</v>
      </c>
      <c r="Z501" s="127">
        <f t="shared" si="264"/>
        <v>3</v>
      </c>
      <c r="AA501" s="127">
        <f t="shared" si="265"/>
        <v>4</v>
      </c>
      <c r="AB501" s="127">
        <f t="shared" si="266"/>
        <v>5</v>
      </c>
      <c r="AC501" s="127" t="str">
        <f t="shared" si="267"/>
        <v/>
      </c>
      <c r="AD501" s="127" t="str">
        <f t="shared" si="268"/>
        <v/>
      </c>
      <c r="AE501" s="127" t="str">
        <f t="shared" si="269"/>
        <v/>
      </c>
      <c r="AF501" s="127" t="str">
        <f t="shared" si="270"/>
        <v/>
      </c>
      <c r="AG501" s="127">
        <f t="shared" si="271"/>
        <v>10</v>
      </c>
      <c r="AH501" s="127">
        <f t="shared" si="272"/>
        <v>11</v>
      </c>
      <c r="AI501" s="127">
        <f t="shared" si="273"/>
        <v>12</v>
      </c>
      <c r="AJ501" s="127">
        <f t="shared" si="274"/>
        <v>13</v>
      </c>
      <c r="AK501" s="127">
        <f t="shared" si="275"/>
        <v>14</v>
      </c>
      <c r="AL501" s="127">
        <f t="shared" si="276"/>
        <v>15</v>
      </c>
      <c r="AM501" s="127">
        <f t="shared" si="277"/>
        <v>16</v>
      </c>
      <c r="AN501" s="128" t="str">
        <f t="shared" si="278"/>
        <v/>
      </c>
      <c r="AO501" s="127">
        <f t="shared" ca="1" si="279"/>
        <v>17</v>
      </c>
      <c r="AP501" s="127" t="b">
        <f t="shared" ca="1" si="280"/>
        <v>1</v>
      </c>
      <c r="AQ501" s="127" t="b">
        <f t="shared" ca="1" si="281"/>
        <v>1</v>
      </c>
      <c r="AR501" s="127" t="b">
        <f t="shared" si="282"/>
        <v>0</v>
      </c>
      <c r="AS501" s="127" t="b">
        <f t="shared" si="283"/>
        <v>0</v>
      </c>
      <c r="AT501" s="127" t="b">
        <f t="shared" ca="1" si="284"/>
        <v>1</v>
      </c>
      <c r="AU501" s="127" t="b">
        <f t="shared" ca="1" si="285"/>
        <v>1</v>
      </c>
      <c r="AV501" s="127" t="b">
        <f t="shared" ca="1" si="286"/>
        <v>1</v>
      </c>
      <c r="AW501" s="127" t="b">
        <f t="shared" ca="1" si="287"/>
        <v>1</v>
      </c>
      <c r="AX501" s="127" t="b">
        <f t="shared" ca="1" si="288"/>
        <v>1</v>
      </c>
      <c r="AY501" s="127" t="b">
        <f t="shared" ca="1" si="289"/>
        <v>1</v>
      </c>
      <c r="AZ501" s="127" t="b">
        <f t="shared" ca="1" si="290"/>
        <v>1</v>
      </c>
      <c r="BA501" s="127" t="b">
        <f t="shared" ca="1" si="291"/>
        <v>1</v>
      </c>
      <c r="BB501" s="127" t="b">
        <f t="shared" ca="1" si="292"/>
        <v>1</v>
      </c>
      <c r="BC501" s="127" t="b">
        <f t="shared" ca="1" si="293"/>
        <v>1</v>
      </c>
      <c r="BD501" s="127" t="b">
        <f t="shared" ca="1" si="294"/>
        <v>1</v>
      </c>
      <c r="BE501" s="127" t="b">
        <f t="shared" ca="1" si="295"/>
        <v>1</v>
      </c>
      <c r="BF501" s="127" t="b">
        <f t="shared" ca="1" si="296"/>
        <v>1</v>
      </c>
      <c r="BG501" s="129" t="b">
        <f t="shared" si="297"/>
        <v>0</v>
      </c>
    </row>
    <row r="502" spans="1:59" ht="24.95" customHeight="1" x14ac:dyDescent="0.2">
      <c r="A502" s="74"/>
      <c r="B502" s="69"/>
      <c r="C502" s="75"/>
      <c r="D502" s="68"/>
      <c r="E502" s="68"/>
      <c r="F502" s="67"/>
      <c r="G502" s="67"/>
      <c r="H502" s="67"/>
      <c r="I502" s="67"/>
      <c r="J502" s="70"/>
      <c r="K502" s="71"/>
      <c r="L502" s="72"/>
      <c r="M502" s="72"/>
      <c r="N502" s="72"/>
      <c r="O502" s="72"/>
      <c r="P502" s="72"/>
      <c r="Q502" s="72"/>
      <c r="R502" s="72"/>
      <c r="S502" s="73"/>
      <c r="U502" s="125" t="str">
        <f>IF(W502,VLOOKUP(MIN(X502:AO502),'Data Validation (hidden)'!$B$2:$C$20,2,FALSE),IF(COUNTA(B502:S502)&gt;0,"'Scheme Name' missing but values entered in other columns",""))</f>
        <v/>
      </c>
      <c r="W502" s="126" t="b">
        <f t="shared" si="261"/>
        <v>0</v>
      </c>
      <c r="X502" s="127">
        <f t="shared" si="262"/>
        <v>1</v>
      </c>
      <c r="Y502" s="127">
        <f t="shared" si="263"/>
        <v>2</v>
      </c>
      <c r="Z502" s="127">
        <f t="shared" si="264"/>
        <v>3</v>
      </c>
      <c r="AA502" s="127">
        <f t="shared" si="265"/>
        <v>4</v>
      </c>
      <c r="AB502" s="127">
        <f t="shared" si="266"/>
        <v>5</v>
      </c>
      <c r="AC502" s="127" t="str">
        <f t="shared" si="267"/>
        <v/>
      </c>
      <c r="AD502" s="127" t="str">
        <f t="shared" si="268"/>
        <v/>
      </c>
      <c r="AE502" s="127" t="str">
        <f t="shared" si="269"/>
        <v/>
      </c>
      <c r="AF502" s="127" t="str">
        <f t="shared" si="270"/>
        <v/>
      </c>
      <c r="AG502" s="127">
        <f t="shared" si="271"/>
        <v>10</v>
      </c>
      <c r="AH502" s="127">
        <f t="shared" si="272"/>
        <v>11</v>
      </c>
      <c r="AI502" s="127">
        <f t="shared" si="273"/>
        <v>12</v>
      </c>
      <c r="AJ502" s="127">
        <f t="shared" si="274"/>
        <v>13</v>
      </c>
      <c r="AK502" s="127">
        <f t="shared" si="275"/>
        <v>14</v>
      </c>
      <c r="AL502" s="127">
        <f t="shared" si="276"/>
        <v>15</v>
      </c>
      <c r="AM502" s="127">
        <f t="shared" si="277"/>
        <v>16</v>
      </c>
      <c r="AN502" s="128" t="str">
        <f t="shared" si="278"/>
        <v/>
      </c>
      <c r="AO502" s="127">
        <f t="shared" ca="1" si="279"/>
        <v>17</v>
      </c>
      <c r="AP502" s="127" t="b">
        <f t="shared" ca="1" si="280"/>
        <v>1</v>
      </c>
      <c r="AQ502" s="127" t="b">
        <f t="shared" ca="1" si="281"/>
        <v>1</v>
      </c>
      <c r="AR502" s="127" t="b">
        <f t="shared" si="282"/>
        <v>0</v>
      </c>
      <c r="AS502" s="127" t="b">
        <f t="shared" si="283"/>
        <v>0</v>
      </c>
      <c r="AT502" s="127" t="b">
        <f t="shared" ca="1" si="284"/>
        <v>1</v>
      </c>
      <c r="AU502" s="127" t="b">
        <f t="shared" ca="1" si="285"/>
        <v>1</v>
      </c>
      <c r="AV502" s="127" t="b">
        <f t="shared" ca="1" si="286"/>
        <v>1</v>
      </c>
      <c r="AW502" s="127" t="b">
        <f t="shared" ca="1" si="287"/>
        <v>1</v>
      </c>
      <c r="AX502" s="127" t="b">
        <f t="shared" ca="1" si="288"/>
        <v>1</v>
      </c>
      <c r="AY502" s="127" t="b">
        <f t="shared" ca="1" si="289"/>
        <v>1</v>
      </c>
      <c r="AZ502" s="127" t="b">
        <f t="shared" ca="1" si="290"/>
        <v>1</v>
      </c>
      <c r="BA502" s="127" t="b">
        <f t="shared" ca="1" si="291"/>
        <v>1</v>
      </c>
      <c r="BB502" s="127" t="b">
        <f t="shared" ca="1" si="292"/>
        <v>1</v>
      </c>
      <c r="BC502" s="127" t="b">
        <f t="shared" ca="1" si="293"/>
        <v>1</v>
      </c>
      <c r="BD502" s="127" t="b">
        <f t="shared" ca="1" si="294"/>
        <v>1</v>
      </c>
      <c r="BE502" s="127" t="b">
        <f t="shared" ca="1" si="295"/>
        <v>1</v>
      </c>
      <c r="BF502" s="127" t="b">
        <f t="shared" ca="1" si="296"/>
        <v>1</v>
      </c>
      <c r="BG502" s="129" t="b">
        <f t="shared" si="297"/>
        <v>0</v>
      </c>
    </row>
    <row r="503" spans="1:59" ht="24.95" customHeight="1" x14ac:dyDescent="0.2">
      <c r="A503" s="74"/>
      <c r="B503" s="69"/>
      <c r="C503" s="75"/>
      <c r="D503" s="68"/>
      <c r="E503" s="68"/>
      <c r="F503" s="67"/>
      <c r="G503" s="67"/>
      <c r="H503" s="67"/>
      <c r="I503" s="67"/>
      <c r="J503" s="70"/>
      <c r="K503" s="71"/>
      <c r="L503" s="72"/>
      <c r="M503" s="72"/>
      <c r="N503" s="72"/>
      <c r="O503" s="72"/>
      <c r="P503" s="72"/>
      <c r="Q503" s="72"/>
      <c r="R503" s="72"/>
      <c r="S503" s="73"/>
      <c r="U503" s="125" t="str">
        <f>IF(W503,VLOOKUP(MIN(X503:AO503),'Data Validation (hidden)'!$B$2:$C$20,2,FALSE),IF(COUNTA(B503:S503)&gt;0,"'Scheme Name' missing but values entered in other columns",""))</f>
        <v/>
      </c>
      <c r="W503" s="126" t="b">
        <f t="shared" si="261"/>
        <v>0</v>
      </c>
      <c r="X503" s="127">
        <f t="shared" si="262"/>
        <v>1</v>
      </c>
      <c r="Y503" s="127">
        <f t="shared" si="263"/>
        <v>2</v>
      </c>
      <c r="Z503" s="127">
        <f t="shared" si="264"/>
        <v>3</v>
      </c>
      <c r="AA503" s="127">
        <f t="shared" si="265"/>
        <v>4</v>
      </c>
      <c r="AB503" s="127">
        <f t="shared" si="266"/>
        <v>5</v>
      </c>
      <c r="AC503" s="127" t="str">
        <f t="shared" si="267"/>
        <v/>
      </c>
      <c r="AD503" s="127" t="str">
        <f t="shared" si="268"/>
        <v/>
      </c>
      <c r="AE503" s="127" t="str">
        <f t="shared" si="269"/>
        <v/>
      </c>
      <c r="AF503" s="127" t="str">
        <f t="shared" si="270"/>
        <v/>
      </c>
      <c r="AG503" s="127">
        <f t="shared" si="271"/>
        <v>10</v>
      </c>
      <c r="AH503" s="127">
        <f t="shared" si="272"/>
        <v>11</v>
      </c>
      <c r="AI503" s="127">
        <f t="shared" si="273"/>
        <v>12</v>
      </c>
      <c r="AJ503" s="127">
        <f t="shared" si="274"/>
        <v>13</v>
      </c>
      <c r="AK503" s="127">
        <f t="shared" si="275"/>
        <v>14</v>
      </c>
      <c r="AL503" s="127">
        <f t="shared" si="276"/>
        <v>15</v>
      </c>
      <c r="AM503" s="127">
        <f t="shared" si="277"/>
        <v>16</v>
      </c>
      <c r="AN503" s="128" t="str">
        <f t="shared" si="278"/>
        <v/>
      </c>
      <c r="AO503" s="127">
        <f t="shared" ca="1" si="279"/>
        <v>17</v>
      </c>
      <c r="AP503" s="127" t="b">
        <f t="shared" ca="1" si="280"/>
        <v>1</v>
      </c>
      <c r="AQ503" s="127" t="b">
        <f t="shared" ca="1" si="281"/>
        <v>1</v>
      </c>
      <c r="AR503" s="127" t="b">
        <f t="shared" si="282"/>
        <v>0</v>
      </c>
      <c r="AS503" s="127" t="b">
        <f t="shared" si="283"/>
        <v>0</v>
      </c>
      <c r="AT503" s="127" t="b">
        <f t="shared" ca="1" si="284"/>
        <v>1</v>
      </c>
      <c r="AU503" s="127" t="b">
        <f t="shared" ca="1" si="285"/>
        <v>1</v>
      </c>
      <c r="AV503" s="127" t="b">
        <f t="shared" ca="1" si="286"/>
        <v>1</v>
      </c>
      <c r="AW503" s="127" t="b">
        <f t="shared" ca="1" si="287"/>
        <v>1</v>
      </c>
      <c r="AX503" s="127" t="b">
        <f t="shared" ca="1" si="288"/>
        <v>1</v>
      </c>
      <c r="AY503" s="127" t="b">
        <f t="shared" ca="1" si="289"/>
        <v>1</v>
      </c>
      <c r="AZ503" s="127" t="b">
        <f t="shared" ca="1" si="290"/>
        <v>1</v>
      </c>
      <c r="BA503" s="127" t="b">
        <f t="shared" ca="1" si="291"/>
        <v>1</v>
      </c>
      <c r="BB503" s="127" t="b">
        <f t="shared" ca="1" si="292"/>
        <v>1</v>
      </c>
      <c r="BC503" s="127" t="b">
        <f t="shared" ca="1" si="293"/>
        <v>1</v>
      </c>
      <c r="BD503" s="127" t="b">
        <f t="shared" ca="1" si="294"/>
        <v>1</v>
      </c>
      <c r="BE503" s="127" t="b">
        <f t="shared" ca="1" si="295"/>
        <v>1</v>
      </c>
      <c r="BF503" s="127" t="b">
        <f t="shared" ca="1" si="296"/>
        <v>1</v>
      </c>
      <c r="BG503" s="129" t="b">
        <f t="shared" si="297"/>
        <v>0</v>
      </c>
    </row>
    <row r="504" spans="1:59" ht="24.95" customHeight="1" x14ac:dyDescent="0.2">
      <c r="A504" s="74"/>
      <c r="B504" s="69"/>
      <c r="C504" s="75"/>
      <c r="D504" s="68"/>
      <c r="E504" s="68"/>
      <c r="F504" s="67"/>
      <c r="G504" s="67"/>
      <c r="H504" s="67"/>
      <c r="I504" s="67"/>
      <c r="J504" s="70"/>
      <c r="K504" s="71"/>
      <c r="L504" s="72"/>
      <c r="M504" s="72"/>
      <c r="N504" s="72"/>
      <c r="O504" s="72"/>
      <c r="P504" s="72"/>
      <c r="Q504" s="72"/>
      <c r="R504" s="72"/>
      <c r="S504" s="73"/>
      <c r="U504" s="125" t="str">
        <f>IF(W504,VLOOKUP(MIN(X504:AO504),'Data Validation (hidden)'!$B$2:$C$20,2,FALSE),IF(COUNTA(B504:S504)&gt;0,"'Scheme Name' missing but values entered in other columns",""))</f>
        <v/>
      </c>
      <c r="W504" s="126" t="b">
        <f t="shared" si="261"/>
        <v>0</v>
      </c>
      <c r="X504" s="127">
        <f t="shared" si="262"/>
        <v>1</v>
      </c>
      <c r="Y504" s="127">
        <f t="shared" si="263"/>
        <v>2</v>
      </c>
      <c r="Z504" s="127">
        <f t="shared" si="264"/>
        <v>3</v>
      </c>
      <c r="AA504" s="127">
        <f t="shared" si="265"/>
        <v>4</v>
      </c>
      <c r="AB504" s="127">
        <f t="shared" si="266"/>
        <v>5</v>
      </c>
      <c r="AC504" s="127" t="str">
        <f t="shared" si="267"/>
        <v/>
      </c>
      <c r="AD504" s="127" t="str">
        <f t="shared" si="268"/>
        <v/>
      </c>
      <c r="AE504" s="127" t="str">
        <f t="shared" si="269"/>
        <v/>
      </c>
      <c r="AF504" s="127" t="str">
        <f t="shared" si="270"/>
        <v/>
      </c>
      <c r="AG504" s="127">
        <f t="shared" si="271"/>
        <v>10</v>
      </c>
      <c r="AH504" s="127">
        <f t="shared" si="272"/>
        <v>11</v>
      </c>
      <c r="AI504" s="127">
        <f t="shared" si="273"/>
        <v>12</v>
      </c>
      <c r="AJ504" s="127">
        <f t="shared" si="274"/>
        <v>13</v>
      </c>
      <c r="AK504" s="127">
        <f t="shared" si="275"/>
        <v>14</v>
      </c>
      <c r="AL504" s="127">
        <f t="shared" si="276"/>
        <v>15</v>
      </c>
      <c r="AM504" s="127">
        <f t="shared" si="277"/>
        <v>16</v>
      </c>
      <c r="AN504" s="128" t="str">
        <f t="shared" si="278"/>
        <v/>
      </c>
      <c r="AO504" s="127">
        <f t="shared" ca="1" si="279"/>
        <v>17</v>
      </c>
      <c r="AP504" s="127" t="b">
        <f t="shared" ca="1" si="280"/>
        <v>1</v>
      </c>
      <c r="AQ504" s="127" t="b">
        <f t="shared" ca="1" si="281"/>
        <v>1</v>
      </c>
      <c r="AR504" s="127" t="b">
        <f t="shared" si="282"/>
        <v>0</v>
      </c>
      <c r="AS504" s="127" t="b">
        <f t="shared" si="283"/>
        <v>0</v>
      </c>
      <c r="AT504" s="127" t="b">
        <f t="shared" ca="1" si="284"/>
        <v>1</v>
      </c>
      <c r="AU504" s="127" t="b">
        <f t="shared" ca="1" si="285"/>
        <v>1</v>
      </c>
      <c r="AV504" s="127" t="b">
        <f t="shared" ca="1" si="286"/>
        <v>1</v>
      </c>
      <c r="AW504" s="127" t="b">
        <f t="shared" ca="1" si="287"/>
        <v>1</v>
      </c>
      <c r="AX504" s="127" t="b">
        <f t="shared" ca="1" si="288"/>
        <v>1</v>
      </c>
      <c r="AY504" s="127" t="b">
        <f t="shared" ca="1" si="289"/>
        <v>1</v>
      </c>
      <c r="AZ504" s="127" t="b">
        <f t="shared" ca="1" si="290"/>
        <v>1</v>
      </c>
      <c r="BA504" s="127" t="b">
        <f t="shared" ca="1" si="291"/>
        <v>1</v>
      </c>
      <c r="BB504" s="127" t="b">
        <f t="shared" ca="1" si="292"/>
        <v>1</v>
      </c>
      <c r="BC504" s="127" t="b">
        <f t="shared" ca="1" si="293"/>
        <v>1</v>
      </c>
      <c r="BD504" s="127" t="b">
        <f t="shared" ca="1" si="294"/>
        <v>1</v>
      </c>
      <c r="BE504" s="127" t="b">
        <f t="shared" ca="1" si="295"/>
        <v>1</v>
      </c>
      <c r="BF504" s="127" t="b">
        <f t="shared" ca="1" si="296"/>
        <v>1</v>
      </c>
      <c r="BG504" s="129" t="b">
        <f t="shared" si="297"/>
        <v>0</v>
      </c>
    </row>
    <row r="505" spans="1:59" ht="24.95" customHeight="1" x14ac:dyDescent="0.2">
      <c r="A505" s="74"/>
      <c r="B505" s="69"/>
      <c r="C505" s="75"/>
      <c r="D505" s="68"/>
      <c r="E505" s="68"/>
      <c r="F505" s="67"/>
      <c r="G505" s="67"/>
      <c r="H505" s="67"/>
      <c r="I505" s="67"/>
      <c r="J505" s="70"/>
      <c r="K505" s="71"/>
      <c r="L505" s="72"/>
      <c r="M505" s="72"/>
      <c r="N505" s="72"/>
      <c r="O505" s="72"/>
      <c r="P505" s="72"/>
      <c r="Q505" s="72"/>
      <c r="R505" s="72"/>
      <c r="S505" s="73"/>
      <c r="U505" s="125" t="str">
        <f>IF(W505,VLOOKUP(MIN(X505:AO505),'Data Validation (hidden)'!$B$2:$C$20,2,FALSE),IF(COUNTA(B505:S505)&gt;0,"'Scheme Name' missing but values entered in other columns",""))</f>
        <v/>
      </c>
      <c r="W505" s="126" t="b">
        <f t="shared" si="261"/>
        <v>0</v>
      </c>
      <c r="X505" s="127">
        <f t="shared" si="262"/>
        <v>1</v>
      </c>
      <c r="Y505" s="127">
        <f t="shared" si="263"/>
        <v>2</v>
      </c>
      <c r="Z505" s="127">
        <f t="shared" si="264"/>
        <v>3</v>
      </c>
      <c r="AA505" s="127">
        <f t="shared" si="265"/>
        <v>4</v>
      </c>
      <c r="AB505" s="127">
        <f t="shared" si="266"/>
        <v>5</v>
      </c>
      <c r="AC505" s="127" t="str">
        <f t="shared" si="267"/>
        <v/>
      </c>
      <c r="AD505" s="127" t="str">
        <f t="shared" si="268"/>
        <v/>
      </c>
      <c r="AE505" s="127" t="str">
        <f t="shared" si="269"/>
        <v/>
      </c>
      <c r="AF505" s="127" t="str">
        <f t="shared" si="270"/>
        <v/>
      </c>
      <c r="AG505" s="127">
        <f t="shared" si="271"/>
        <v>10</v>
      </c>
      <c r="AH505" s="127">
        <f t="shared" si="272"/>
        <v>11</v>
      </c>
      <c r="AI505" s="127">
        <f t="shared" si="273"/>
        <v>12</v>
      </c>
      <c r="AJ505" s="127">
        <f t="shared" si="274"/>
        <v>13</v>
      </c>
      <c r="AK505" s="127">
        <f t="shared" si="275"/>
        <v>14</v>
      </c>
      <c r="AL505" s="127">
        <f t="shared" si="276"/>
        <v>15</v>
      </c>
      <c r="AM505" s="127">
        <f t="shared" si="277"/>
        <v>16</v>
      </c>
      <c r="AN505" s="128" t="str">
        <f t="shared" si="278"/>
        <v/>
      </c>
      <c r="AO505" s="127">
        <f t="shared" ca="1" si="279"/>
        <v>17</v>
      </c>
      <c r="AP505" s="127" t="b">
        <f t="shared" ca="1" si="280"/>
        <v>1</v>
      </c>
      <c r="AQ505" s="127" t="b">
        <f t="shared" ca="1" si="281"/>
        <v>1</v>
      </c>
      <c r="AR505" s="127" t="b">
        <f t="shared" si="282"/>
        <v>0</v>
      </c>
      <c r="AS505" s="127" t="b">
        <f t="shared" si="283"/>
        <v>0</v>
      </c>
      <c r="AT505" s="127" t="b">
        <f t="shared" ca="1" si="284"/>
        <v>1</v>
      </c>
      <c r="AU505" s="127" t="b">
        <f t="shared" ca="1" si="285"/>
        <v>1</v>
      </c>
      <c r="AV505" s="127" t="b">
        <f t="shared" ca="1" si="286"/>
        <v>1</v>
      </c>
      <c r="AW505" s="127" t="b">
        <f t="shared" ca="1" si="287"/>
        <v>1</v>
      </c>
      <c r="AX505" s="127" t="b">
        <f t="shared" ca="1" si="288"/>
        <v>1</v>
      </c>
      <c r="AY505" s="127" t="b">
        <f t="shared" ca="1" si="289"/>
        <v>1</v>
      </c>
      <c r="AZ505" s="127" t="b">
        <f t="shared" ca="1" si="290"/>
        <v>1</v>
      </c>
      <c r="BA505" s="127" t="b">
        <f t="shared" ca="1" si="291"/>
        <v>1</v>
      </c>
      <c r="BB505" s="127" t="b">
        <f t="shared" ca="1" si="292"/>
        <v>1</v>
      </c>
      <c r="BC505" s="127" t="b">
        <f t="shared" ca="1" si="293"/>
        <v>1</v>
      </c>
      <c r="BD505" s="127" t="b">
        <f t="shared" ca="1" si="294"/>
        <v>1</v>
      </c>
      <c r="BE505" s="127" t="b">
        <f t="shared" ca="1" si="295"/>
        <v>1</v>
      </c>
      <c r="BF505" s="127" t="b">
        <f t="shared" ca="1" si="296"/>
        <v>1</v>
      </c>
      <c r="BG505" s="129" t="b">
        <f t="shared" si="297"/>
        <v>0</v>
      </c>
    </row>
    <row r="506" spans="1:59" ht="24.95" customHeight="1" x14ac:dyDescent="0.2">
      <c r="A506" s="74"/>
      <c r="B506" s="69"/>
      <c r="C506" s="75"/>
      <c r="D506" s="68"/>
      <c r="E506" s="68"/>
      <c r="F506" s="67"/>
      <c r="G506" s="67"/>
      <c r="H506" s="67"/>
      <c r="I506" s="67"/>
      <c r="J506" s="70"/>
      <c r="K506" s="71"/>
      <c r="L506" s="72"/>
      <c r="M506" s="72"/>
      <c r="N506" s="72"/>
      <c r="O506" s="72"/>
      <c r="P506" s="72"/>
      <c r="Q506" s="72"/>
      <c r="R506" s="72"/>
      <c r="S506" s="73"/>
      <c r="U506" s="125" t="str">
        <f>IF(W506,VLOOKUP(MIN(X506:AO506),'Data Validation (hidden)'!$B$2:$C$20,2,FALSE),IF(COUNTA(B506:S506)&gt;0,"'Scheme Name' missing but values entered in other columns",""))</f>
        <v/>
      </c>
      <c r="W506" s="126" t="b">
        <f t="shared" si="261"/>
        <v>0</v>
      </c>
      <c r="X506" s="127">
        <f t="shared" si="262"/>
        <v>1</v>
      </c>
      <c r="Y506" s="127">
        <f t="shared" si="263"/>
        <v>2</v>
      </c>
      <c r="Z506" s="127">
        <f t="shared" si="264"/>
        <v>3</v>
      </c>
      <c r="AA506" s="127">
        <f t="shared" si="265"/>
        <v>4</v>
      </c>
      <c r="AB506" s="127">
        <f t="shared" si="266"/>
        <v>5</v>
      </c>
      <c r="AC506" s="127" t="str">
        <f t="shared" si="267"/>
        <v/>
      </c>
      <c r="AD506" s="127" t="str">
        <f t="shared" si="268"/>
        <v/>
      </c>
      <c r="AE506" s="127" t="str">
        <f t="shared" si="269"/>
        <v/>
      </c>
      <c r="AF506" s="127" t="str">
        <f t="shared" si="270"/>
        <v/>
      </c>
      <c r="AG506" s="127">
        <f t="shared" si="271"/>
        <v>10</v>
      </c>
      <c r="AH506" s="127">
        <f t="shared" si="272"/>
        <v>11</v>
      </c>
      <c r="AI506" s="127">
        <f t="shared" si="273"/>
        <v>12</v>
      </c>
      <c r="AJ506" s="127">
        <f t="shared" si="274"/>
        <v>13</v>
      </c>
      <c r="AK506" s="127">
        <f t="shared" si="275"/>
        <v>14</v>
      </c>
      <c r="AL506" s="127">
        <f t="shared" si="276"/>
        <v>15</v>
      </c>
      <c r="AM506" s="127">
        <f t="shared" si="277"/>
        <v>16</v>
      </c>
      <c r="AN506" s="128" t="str">
        <f t="shared" si="278"/>
        <v/>
      </c>
      <c r="AO506" s="127">
        <f t="shared" ca="1" si="279"/>
        <v>17</v>
      </c>
      <c r="AP506" s="127" t="b">
        <f t="shared" ca="1" si="280"/>
        <v>1</v>
      </c>
      <c r="AQ506" s="127" t="b">
        <f t="shared" ca="1" si="281"/>
        <v>1</v>
      </c>
      <c r="AR506" s="127" t="b">
        <f t="shared" si="282"/>
        <v>0</v>
      </c>
      <c r="AS506" s="127" t="b">
        <f t="shared" si="283"/>
        <v>0</v>
      </c>
      <c r="AT506" s="127" t="b">
        <f t="shared" ca="1" si="284"/>
        <v>1</v>
      </c>
      <c r="AU506" s="127" t="b">
        <f t="shared" ca="1" si="285"/>
        <v>1</v>
      </c>
      <c r="AV506" s="127" t="b">
        <f t="shared" ca="1" si="286"/>
        <v>1</v>
      </c>
      <c r="AW506" s="127" t="b">
        <f t="shared" ca="1" si="287"/>
        <v>1</v>
      </c>
      <c r="AX506" s="127" t="b">
        <f t="shared" ca="1" si="288"/>
        <v>1</v>
      </c>
      <c r="AY506" s="127" t="b">
        <f t="shared" ca="1" si="289"/>
        <v>1</v>
      </c>
      <c r="AZ506" s="127" t="b">
        <f t="shared" ca="1" si="290"/>
        <v>1</v>
      </c>
      <c r="BA506" s="127" t="b">
        <f t="shared" ca="1" si="291"/>
        <v>1</v>
      </c>
      <c r="BB506" s="127" t="b">
        <f t="shared" ca="1" si="292"/>
        <v>1</v>
      </c>
      <c r="BC506" s="127" t="b">
        <f t="shared" ca="1" si="293"/>
        <v>1</v>
      </c>
      <c r="BD506" s="127" t="b">
        <f t="shared" ca="1" si="294"/>
        <v>1</v>
      </c>
      <c r="BE506" s="127" t="b">
        <f t="shared" ca="1" si="295"/>
        <v>1</v>
      </c>
      <c r="BF506" s="127" t="b">
        <f t="shared" ca="1" si="296"/>
        <v>1</v>
      </c>
      <c r="BG506" s="129" t="b">
        <f t="shared" si="297"/>
        <v>0</v>
      </c>
    </row>
    <row r="507" spans="1:59" ht="24.95" customHeight="1" x14ac:dyDescent="0.2">
      <c r="A507" s="74"/>
      <c r="B507" s="69"/>
      <c r="C507" s="75"/>
      <c r="D507" s="68"/>
      <c r="E507" s="68"/>
      <c r="F507" s="67"/>
      <c r="G507" s="67"/>
      <c r="H507" s="67"/>
      <c r="I507" s="67"/>
      <c r="J507" s="70"/>
      <c r="K507" s="71"/>
      <c r="L507" s="72"/>
      <c r="M507" s="72"/>
      <c r="N507" s="72"/>
      <c r="O507" s="72"/>
      <c r="P507" s="72"/>
      <c r="Q507" s="72"/>
      <c r="R507" s="72"/>
      <c r="S507" s="73"/>
      <c r="U507" s="125" t="str">
        <f>IF(W507,VLOOKUP(MIN(X507:AO507),'Data Validation (hidden)'!$B$2:$C$20,2,FALSE),IF(COUNTA(B507:S507)&gt;0,"'Scheme Name' missing but values entered in other columns",""))</f>
        <v/>
      </c>
      <c r="W507" s="126" t="b">
        <f t="shared" si="261"/>
        <v>0</v>
      </c>
      <c r="X507" s="127">
        <f t="shared" si="262"/>
        <v>1</v>
      </c>
      <c r="Y507" s="127">
        <f t="shared" si="263"/>
        <v>2</v>
      </c>
      <c r="Z507" s="127">
        <f t="shared" si="264"/>
        <v>3</v>
      </c>
      <c r="AA507" s="127">
        <f t="shared" si="265"/>
        <v>4</v>
      </c>
      <c r="AB507" s="127">
        <f t="shared" si="266"/>
        <v>5</v>
      </c>
      <c r="AC507" s="127" t="str">
        <f t="shared" si="267"/>
        <v/>
      </c>
      <c r="AD507" s="127" t="str">
        <f t="shared" si="268"/>
        <v/>
      </c>
      <c r="AE507" s="127" t="str">
        <f t="shared" si="269"/>
        <v/>
      </c>
      <c r="AF507" s="127" t="str">
        <f t="shared" si="270"/>
        <v/>
      </c>
      <c r="AG507" s="127">
        <f t="shared" si="271"/>
        <v>10</v>
      </c>
      <c r="AH507" s="127">
        <f t="shared" si="272"/>
        <v>11</v>
      </c>
      <c r="AI507" s="127">
        <f t="shared" si="273"/>
        <v>12</v>
      </c>
      <c r="AJ507" s="127">
        <f t="shared" si="274"/>
        <v>13</v>
      </c>
      <c r="AK507" s="127">
        <f t="shared" si="275"/>
        <v>14</v>
      </c>
      <c r="AL507" s="127">
        <f t="shared" si="276"/>
        <v>15</v>
      </c>
      <c r="AM507" s="127">
        <f t="shared" si="277"/>
        <v>16</v>
      </c>
      <c r="AN507" s="128" t="str">
        <f t="shared" si="278"/>
        <v/>
      </c>
      <c r="AO507" s="127">
        <f t="shared" ca="1" si="279"/>
        <v>17</v>
      </c>
      <c r="AP507" s="127" t="b">
        <f t="shared" ca="1" si="280"/>
        <v>1</v>
      </c>
      <c r="AQ507" s="127" t="b">
        <f t="shared" ca="1" si="281"/>
        <v>1</v>
      </c>
      <c r="AR507" s="127" t="b">
        <f t="shared" si="282"/>
        <v>0</v>
      </c>
      <c r="AS507" s="127" t="b">
        <f t="shared" si="283"/>
        <v>0</v>
      </c>
      <c r="AT507" s="127" t="b">
        <f t="shared" ca="1" si="284"/>
        <v>1</v>
      </c>
      <c r="AU507" s="127" t="b">
        <f t="shared" ca="1" si="285"/>
        <v>1</v>
      </c>
      <c r="AV507" s="127" t="b">
        <f t="shared" ca="1" si="286"/>
        <v>1</v>
      </c>
      <c r="AW507" s="127" t="b">
        <f t="shared" ca="1" si="287"/>
        <v>1</v>
      </c>
      <c r="AX507" s="127" t="b">
        <f t="shared" ca="1" si="288"/>
        <v>1</v>
      </c>
      <c r="AY507" s="127" t="b">
        <f t="shared" ca="1" si="289"/>
        <v>1</v>
      </c>
      <c r="AZ507" s="127" t="b">
        <f t="shared" ca="1" si="290"/>
        <v>1</v>
      </c>
      <c r="BA507" s="127" t="b">
        <f t="shared" ca="1" si="291"/>
        <v>1</v>
      </c>
      <c r="BB507" s="127" t="b">
        <f t="shared" ca="1" si="292"/>
        <v>1</v>
      </c>
      <c r="BC507" s="127" t="b">
        <f t="shared" ca="1" si="293"/>
        <v>1</v>
      </c>
      <c r="BD507" s="127" t="b">
        <f t="shared" ca="1" si="294"/>
        <v>1</v>
      </c>
      <c r="BE507" s="127" t="b">
        <f t="shared" ca="1" si="295"/>
        <v>1</v>
      </c>
      <c r="BF507" s="127" t="b">
        <f t="shared" ca="1" si="296"/>
        <v>1</v>
      </c>
      <c r="BG507" s="129" t="b">
        <f t="shared" si="297"/>
        <v>0</v>
      </c>
    </row>
    <row r="508" spans="1:59" ht="24.95" customHeight="1" x14ac:dyDescent="0.2">
      <c r="A508" s="74"/>
      <c r="B508" s="69"/>
      <c r="C508" s="75"/>
      <c r="D508" s="68"/>
      <c r="E508" s="68"/>
      <c r="F508" s="67"/>
      <c r="G508" s="67"/>
      <c r="H508" s="67"/>
      <c r="I508" s="67"/>
      <c r="J508" s="70"/>
      <c r="K508" s="71"/>
      <c r="L508" s="72"/>
      <c r="M508" s="72"/>
      <c r="N508" s="72"/>
      <c r="O508" s="72"/>
      <c r="P508" s="72"/>
      <c r="Q508" s="72"/>
      <c r="R508" s="72"/>
      <c r="S508" s="73"/>
      <c r="U508" s="125" t="str">
        <f>IF(W508,VLOOKUP(MIN(X508:AO508),'Data Validation (hidden)'!$B$2:$C$20,2,FALSE),IF(COUNTA(B508:S508)&gt;0,"'Scheme Name' missing but values entered in other columns",""))</f>
        <v/>
      </c>
      <c r="W508" s="126" t="b">
        <f t="shared" si="261"/>
        <v>0</v>
      </c>
      <c r="X508" s="127">
        <f t="shared" si="262"/>
        <v>1</v>
      </c>
      <c r="Y508" s="127">
        <f t="shared" si="263"/>
        <v>2</v>
      </c>
      <c r="Z508" s="127">
        <f t="shared" si="264"/>
        <v>3</v>
      </c>
      <c r="AA508" s="127">
        <f t="shared" si="265"/>
        <v>4</v>
      </c>
      <c r="AB508" s="127">
        <f t="shared" si="266"/>
        <v>5</v>
      </c>
      <c r="AC508" s="127" t="str">
        <f t="shared" si="267"/>
        <v/>
      </c>
      <c r="AD508" s="127" t="str">
        <f t="shared" si="268"/>
        <v/>
      </c>
      <c r="AE508" s="127" t="str">
        <f t="shared" si="269"/>
        <v/>
      </c>
      <c r="AF508" s="127" t="str">
        <f t="shared" si="270"/>
        <v/>
      </c>
      <c r="AG508" s="127">
        <f t="shared" si="271"/>
        <v>10</v>
      </c>
      <c r="AH508" s="127">
        <f t="shared" si="272"/>
        <v>11</v>
      </c>
      <c r="AI508" s="127">
        <f t="shared" si="273"/>
        <v>12</v>
      </c>
      <c r="AJ508" s="127">
        <f t="shared" si="274"/>
        <v>13</v>
      </c>
      <c r="AK508" s="127">
        <f t="shared" si="275"/>
        <v>14</v>
      </c>
      <c r="AL508" s="127">
        <f t="shared" si="276"/>
        <v>15</v>
      </c>
      <c r="AM508" s="127">
        <f t="shared" si="277"/>
        <v>16</v>
      </c>
      <c r="AN508" s="128" t="str">
        <f t="shared" si="278"/>
        <v/>
      </c>
      <c r="AO508" s="127">
        <f t="shared" ca="1" si="279"/>
        <v>17</v>
      </c>
      <c r="AP508" s="127" t="b">
        <f t="shared" ca="1" si="280"/>
        <v>1</v>
      </c>
      <c r="AQ508" s="127" t="b">
        <f t="shared" ca="1" si="281"/>
        <v>1</v>
      </c>
      <c r="AR508" s="127" t="b">
        <f t="shared" si="282"/>
        <v>0</v>
      </c>
      <c r="AS508" s="127" t="b">
        <f t="shared" si="283"/>
        <v>0</v>
      </c>
      <c r="AT508" s="127" t="b">
        <f t="shared" ca="1" si="284"/>
        <v>1</v>
      </c>
      <c r="AU508" s="127" t="b">
        <f t="shared" ca="1" si="285"/>
        <v>1</v>
      </c>
      <c r="AV508" s="127" t="b">
        <f t="shared" ca="1" si="286"/>
        <v>1</v>
      </c>
      <c r="AW508" s="127" t="b">
        <f t="shared" ca="1" si="287"/>
        <v>1</v>
      </c>
      <c r="AX508" s="127" t="b">
        <f t="shared" ca="1" si="288"/>
        <v>1</v>
      </c>
      <c r="AY508" s="127" t="b">
        <f t="shared" ca="1" si="289"/>
        <v>1</v>
      </c>
      <c r="AZ508" s="127" t="b">
        <f t="shared" ca="1" si="290"/>
        <v>1</v>
      </c>
      <c r="BA508" s="127" t="b">
        <f t="shared" ca="1" si="291"/>
        <v>1</v>
      </c>
      <c r="BB508" s="127" t="b">
        <f t="shared" ca="1" si="292"/>
        <v>1</v>
      </c>
      <c r="BC508" s="127" t="b">
        <f t="shared" ca="1" si="293"/>
        <v>1</v>
      </c>
      <c r="BD508" s="127" t="b">
        <f t="shared" ca="1" si="294"/>
        <v>1</v>
      </c>
      <c r="BE508" s="127" t="b">
        <f t="shared" ca="1" si="295"/>
        <v>1</v>
      </c>
      <c r="BF508" s="127" t="b">
        <f t="shared" ca="1" si="296"/>
        <v>1</v>
      </c>
      <c r="BG508" s="129" t="b">
        <f t="shared" si="297"/>
        <v>0</v>
      </c>
    </row>
    <row r="509" spans="1:59" ht="24.95" customHeight="1" x14ac:dyDescent="0.2">
      <c r="A509" s="74"/>
      <c r="B509" s="69"/>
      <c r="C509" s="75"/>
      <c r="D509" s="68"/>
      <c r="E509" s="68"/>
      <c r="F509" s="67"/>
      <c r="G509" s="67"/>
      <c r="H509" s="67"/>
      <c r="I509" s="67"/>
      <c r="J509" s="70"/>
      <c r="K509" s="71"/>
      <c r="L509" s="72"/>
      <c r="M509" s="72"/>
      <c r="N509" s="72"/>
      <c r="O509" s="72"/>
      <c r="P509" s="72"/>
      <c r="Q509" s="72"/>
      <c r="R509" s="72"/>
      <c r="S509" s="73"/>
      <c r="U509" s="125" t="str">
        <f>IF(W509,VLOOKUP(MIN(X509:AO509),'Data Validation (hidden)'!$B$2:$C$20,2,FALSE),IF(COUNTA(B509:S509)&gt;0,"'Scheme Name' missing but values entered in other columns",""))</f>
        <v/>
      </c>
      <c r="W509" s="126" t="b">
        <f t="shared" si="261"/>
        <v>0</v>
      </c>
      <c r="X509" s="127">
        <f t="shared" si="262"/>
        <v>1</v>
      </c>
      <c r="Y509" s="127">
        <f t="shared" si="263"/>
        <v>2</v>
      </c>
      <c r="Z509" s="127">
        <f t="shared" si="264"/>
        <v>3</v>
      </c>
      <c r="AA509" s="127">
        <f t="shared" si="265"/>
        <v>4</v>
      </c>
      <c r="AB509" s="127">
        <f t="shared" si="266"/>
        <v>5</v>
      </c>
      <c r="AC509" s="127" t="str">
        <f t="shared" si="267"/>
        <v/>
      </c>
      <c r="AD509" s="127" t="str">
        <f t="shared" si="268"/>
        <v/>
      </c>
      <c r="AE509" s="127" t="str">
        <f t="shared" si="269"/>
        <v/>
      </c>
      <c r="AF509" s="127" t="str">
        <f t="shared" si="270"/>
        <v/>
      </c>
      <c r="AG509" s="127">
        <f t="shared" si="271"/>
        <v>10</v>
      </c>
      <c r="AH509" s="127">
        <f t="shared" si="272"/>
        <v>11</v>
      </c>
      <c r="AI509" s="127">
        <f t="shared" si="273"/>
        <v>12</v>
      </c>
      <c r="AJ509" s="127">
        <f t="shared" si="274"/>
        <v>13</v>
      </c>
      <c r="AK509" s="127">
        <f t="shared" si="275"/>
        <v>14</v>
      </c>
      <c r="AL509" s="127">
        <f t="shared" si="276"/>
        <v>15</v>
      </c>
      <c r="AM509" s="127">
        <f t="shared" si="277"/>
        <v>16</v>
      </c>
      <c r="AN509" s="128" t="str">
        <f t="shared" si="278"/>
        <v/>
      </c>
      <c r="AO509" s="127">
        <f t="shared" ca="1" si="279"/>
        <v>17</v>
      </c>
      <c r="AP509" s="127" t="b">
        <f t="shared" ca="1" si="280"/>
        <v>1</v>
      </c>
      <c r="AQ509" s="127" t="b">
        <f t="shared" ca="1" si="281"/>
        <v>1</v>
      </c>
      <c r="AR509" s="127" t="b">
        <f t="shared" si="282"/>
        <v>0</v>
      </c>
      <c r="AS509" s="127" t="b">
        <f t="shared" si="283"/>
        <v>0</v>
      </c>
      <c r="AT509" s="127" t="b">
        <f t="shared" ca="1" si="284"/>
        <v>1</v>
      </c>
      <c r="AU509" s="127" t="b">
        <f t="shared" ca="1" si="285"/>
        <v>1</v>
      </c>
      <c r="AV509" s="127" t="b">
        <f t="shared" ca="1" si="286"/>
        <v>1</v>
      </c>
      <c r="AW509" s="127" t="b">
        <f t="shared" ca="1" si="287"/>
        <v>1</v>
      </c>
      <c r="AX509" s="127" t="b">
        <f t="shared" ca="1" si="288"/>
        <v>1</v>
      </c>
      <c r="AY509" s="127" t="b">
        <f t="shared" ca="1" si="289"/>
        <v>1</v>
      </c>
      <c r="AZ509" s="127" t="b">
        <f t="shared" ca="1" si="290"/>
        <v>1</v>
      </c>
      <c r="BA509" s="127" t="b">
        <f t="shared" ca="1" si="291"/>
        <v>1</v>
      </c>
      <c r="BB509" s="127" t="b">
        <f t="shared" ca="1" si="292"/>
        <v>1</v>
      </c>
      <c r="BC509" s="127" t="b">
        <f t="shared" ca="1" si="293"/>
        <v>1</v>
      </c>
      <c r="BD509" s="127" t="b">
        <f t="shared" ca="1" si="294"/>
        <v>1</v>
      </c>
      <c r="BE509" s="127" t="b">
        <f t="shared" ca="1" si="295"/>
        <v>1</v>
      </c>
      <c r="BF509" s="127" t="b">
        <f t="shared" ca="1" si="296"/>
        <v>1</v>
      </c>
      <c r="BG509" s="129" t="b">
        <f t="shared" si="297"/>
        <v>0</v>
      </c>
    </row>
    <row r="510" spans="1:59" ht="24.95" customHeight="1" x14ac:dyDescent="0.2">
      <c r="A510" s="74"/>
      <c r="B510" s="69"/>
      <c r="C510" s="75"/>
      <c r="D510" s="68"/>
      <c r="E510" s="68"/>
      <c r="F510" s="67"/>
      <c r="G510" s="67"/>
      <c r="H510" s="67"/>
      <c r="I510" s="67"/>
      <c r="J510" s="70"/>
      <c r="K510" s="71"/>
      <c r="L510" s="72"/>
      <c r="M510" s="72"/>
      <c r="N510" s="72"/>
      <c r="O510" s="72"/>
      <c r="P510" s="72"/>
      <c r="Q510" s="72"/>
      <c r="R510" s="72"/>
      <c r="S510" s="73"/>
      <c r="U510" s="125" t="str">
        <f>IF(W510,VLOOKUP(MIN(X510:AO510),'Data Validation (hidden)'!$B$2:$C$20,2,FALSE),IF(COUNTA(B510:S510)&gt;0,"'Scheme Name' missing but values entered in other columns",""))</f>
        <v/>
      </c>
      <c r="W510" s="126" t="b">
        <f t="shared" si="261"/>
        <v>0</v>
      </c>
      <c r="X510" s="127">
        <f t="shared" si="262"/>
        <v>1</v>
      </c>
      <c r="Y510" s="127">
        <f t="shared" si="263"/>
        <v>2</v>
      </c>
      <c r="Z510" s="127">
        <f t="shared" si="264"/>
        <v>3</v>
      </c>
      <c r="AA510" s="127">
        <f t="shared" si="265"/>
        <v>4</v>
      </c>
      <c r="AB510" s="127">
        <f t="shared" si="266"/>
        <v>5</v>
      </c>
      <c r="AC510" s="127" t="str">
        <f t="shared" si="267"/>
        <v/>
      </c>
      <c r="AD510" s="127" t="str">
        <f t="shared" si="268"/>
        <v/>
      </c>
      <c r="AE510" s="127" t="str">
        <f t="shared" si="269"/>
        <v/>
      </c>
      <c r="AF510" s="127" t="str">
        <f t="shared" si="270"/>
        <v/>
      </c>
      <c r="AG510" s="127">
        <f t="shared" si="271"/>
        <v>10</v>
      </c>
      <c r="AH510" s="127">
        <f t="shared" si="272"/>
        <v>11</v>
      </c>
      <c r="AI510" s="127">
        <f t="shared" si="273"/>
        <v>12</v>
      </c>
      <c r="AJ510" s="127">
        <f t="shared" si="274"/>
        <v>13</v>
      </c>
      <c r="AK510" s="127">
        <f t="shared" si="275"/>
        <v>14</v>
      </c>
      <c r="AL510" s="127">
        <f t="shared" si="276"/>
        <v>15</v>
      </c>
      <c r="AM510" s="127">
        <f t="shared" si="277"/>
        <v>16</v>
      </c>
      <c r="AN510" s="128" t="str">
        <f t="shared" si="278"/>
        <v/>
      </c>
      <c r="AO510" s="127">
        <f t="shared" ca="1" si="279"/>
        <v>17</v>
      </c>
      <c r="AP510" s="127" t="b">
        <f t="shared" ca="1" si="280"/>
        <v>1</v>
      </c>
      <c r="AQ510" s="127" t="b">
        <f t="shared" ca="1" si="281"/>
        <v>1</v>
      </c>
      <c r="AR510" s="127" t="b">
        <f t="shared" si="282"/>
        <v>0</v>
      </c>
      <c r="AS510" s="127" t="b">
        <f t="shared" si="283"/>
        <v>0</v>
      </c>
      <c r="AT510" s="127" t="b">
        <f t="shared" ca="1" si="284"/>
        <v>1</v>
      </c>
      <c r="AU510" s="127" t="b">
        <f t="shared" ca="1" si="285"/>
        <v>1</v>
      </c>
      <c r="AV510" s="127" t="b">
        <f t="shared" ca="1" si="286"/>
        <v>1</v>
      </c>
      <c r="AW510" s="127" t="b">
        <f t="shared" ca="1" si="287"/>
        <v>1</v>
      </c>
      <c r="AX510" s="127" t="b">
        <f t="shared" ca="1" si="288"/>
        <v>1</v>
      </c>
      <c r="AY510" s="127" t="b">
        <f t="shared" ca="1" si="289"/>
        <v>1</v>
      </c>
      <c r="AZ510" s="127" t="b">
        <f t="shared" ca="1" si="290"/>
        <v>1</v>
      </c>
      <c r="BA510" s="127" t="b">
        <f t="shared" ca="1" si="291"/>
        <v>1</v>
      </c>
      <c r="BB510" s="127" t="b">
        <f t="shared" ca="1" si="292"/>
        <v>1</v>
      </c>
      <c r="BC510" s="127" t="b">
        <f t="shared" ca="1" si="293"/>
        <v>1</v>
      </c>
      <c r="BD510" s="127" t="b">
        <f t="shared" ca="1" si="294"/>
        <v>1</v>
      </c>
      <c r="BE510" s="127" t="b">
        <f t="shared" ca="1" si="295"/>
        <v>1</v>
      </c>
      <c r="BF510" s="127" t="b">
        <f t="shared" ca="1" si="296"/>
        <v>1</v>
      </c>
      <c r="BG510" s="129" t="b">
        <f t="shared" si="297"/>
        <v>0</v>
      </c>
    </row>
    <row r="511" spans="1:59" ht="24.95" customHeight="1" x14ac:dyDescent="0.2">
      <c r="A511" s="74"/>
      <c r="B511" s="69"/>
      <c r="C511" s="75"/>
      <c r="D511" s="68"/>
      <c r="E511" s="68"/>
      <c r="F511" s="67"/>
      <c r="G511" s="67"/>
      <c r="H511" s="67"/>
      <c r="I511" s="67"/>
      <c r="J511" s="70"/>
      <c r="K511" s="71"/>
      <c r="L511" s="72"/>
      <c r="M511" s="72"/>
      <c r="N511" s="72"/>
      <c r="O511" s="72"/>
      <c r="P511" s="72"/>
      <c r="Q511" s="72"/>
      <c r="R511" s="72"/>
      <c r="S511" s="73"/>
      <c r="U511" s="125" t="str">
        <f>IF(W511,VLOOKUP(MIN(X511:AO511),'Data Validation (hidden)'!$B$2:$C$20,2,FALSE),IF(COUNTA(B511:S511)&gt;0,"'Scheme Name' missing but values entered in other columns",""))</f>
        <v/>
      </c>
      <c r="W511" s="126" t="b">
        <f t="shared" si="261"/>
        <v>0</v>
      </c>
      <c r="X511" s="127">
        <f t="shared" si="262"/>
        <v>1</v>
      </c>
      <c r="Y511" s="127">
        <f t="shared" si="263"/>
        <v>2</v>
      </c>
      <c r="Z511" s="127">
        <f t="shared" si="264"/>
        <v>3</v>
      </c>
      <c r="AA511" s="127">
        <f t="shared" si="265"/>
        <v>4</v>
      </c>
      <c r="AB511" s="127">
        <f t="shared" si="266"/>
        <v>5</v>
      </c>
      <c r="AC511" s="127" t="str">
        <f t="shared" si="267"/>
        <v/>
      </c>
      <c r="AD511" s="127" t="str">
        <f t="shared" si="268"/>
        <v/>
      </c>
      <c r="AE511" s="127" t="str">
        <f t="shared" si="269"/>
        <v/>
      </c>
      <c r="AF511" s="127" t="str">
        <f t="shared" si="270"/>
        <v/>
      </c>
      <c r="AG511" s="127">
        <f t="shared" si="271"/>
        <v>10</v>
      </c>
      <c r="AH511" s="127">
        <f t="shared" si="272"/>
        <v>11</v>
      </c>
      <c r="AI511" s="127">
        <f t="shared" si="273"/>
        <v>12</v>
      </c>
      <c r="AJ511" s="127">
        <f t="shared" si="274"/>
        <v>13</v>
      </c>
      <c r="AK511" s="127">
        <f t="shared" si="275"/>
        <v>14</v>
      </c>
      <c r="AL511" s="127">
        <f t="shared" si="276"/>
        <v>15</v>
      </c>
      <c r="AM511" s="127">
        <f t="shared" si="277"/>
        <v>16</v>
      </c>
      <c r="AN511" s="128" t="str">
        <f t="shared" si="278"/>
        <v/>
      </c>
      <c r="AO511" s="127">
        <f t="shared" ca="1" si="279"/>
        <v>17</v>
      </c>
      <c r="AP511" s="127" t="b">
        <f t="shared" ca="1" si="280"/>
        <v>1</v>
      </c>
      <c r="AQ511" s="127" t="b">
        <f t="shared" ca="1" si="281"/>
        <v>1</v>
      </c>
      <c r="AR511" s="127" t="b">
        <f t="shared" si="282"/>
        <v>0</v>
      </c>
      <c r="AS511" s="127" t="b">
        <f t="shared" si="283"/>
        <v>0</v>
      </c>
      <c r="AT511" s="127" t="b">
        <f t="shared" ca="1" si="284"/>
        <v>1</v>
      </c>
      <c r="AU511" s="127" t="b">
        <f t="shared" ca="1" si="285"/>
        <v>1</v>
      </c>
      <c r="AV511" s="127" t="b">
        <f t="shared" ca="1" si="286"/>
        <v>1</v>
      </c>
      <c r="AW511" s="127" t="b">
        <f t="shared" ca="1" si="287"/>
        <v>1</v>
      </c>
      <c r="AX511" s="127" t="b">
        <f t="shared" ca="1" si="288"/>
        <v>1</v>
      </c>
      <c r="AY511" s="127" t="b">
        <f t="shared" ca="1" si="289"/>
        <v>1</v>
      </c>
      <c r="AZ511" s="127" t="b">
        <f t="shared" ca="1" si="290"/>
        <v>1</v>
      </c>
      <c r="BA511" s="127" t="b">
        <f t="shared" ca="1" si="291"/>
        <v>1</v>
      </c>
      <c r="BB511" s="127" t="b">
        <f t="shared" ca="1" si="292"/>
        <v>1</v>
      </c>
      <c r="BC511" s="127" t="b">
        <f t="shared" ca="1" si="293"/>
        <v>1</v>
      </c>
      <c r="BD511" s="127" t="b">
        <f t="shared" ca="1" si="294"/>
        <v>1</v>
      </c>
      <c r="BE511" s="127" t="b">
        <f t="shared" ca="1" si="295"/>
        <v>1</v>
      </c>
      <c r="BF511" s="127" t="b">
        <f t="shared" ca="1" si="296"/>
        <v>1</v>
      </c>
      <c r="BG511" s="129" t="b">
        <f t="shared" si="297"/>
        <v>0</v>
      </c>
    </row>
    <row r="512" spans="1:59" ht="24.95" customHeight="1" x14ac:dyDescent="0.2">
      <c r="A512" s="74"/>
      <c r="B512" s="69"/>
      <c r="C512" s="75"/>
      <c r="D512" s="68"/>
      <c r="E512" s="68"/>
      <c r="F512" s="67"/>
      <c r="G512" s="67"/>
      <c r="H512" s="67"/>
      <c r="I512" s="67"/>
      <c r="J512" s="70"/>
      <c r="K512" s="71"/>
      <c r="L512" s="72"/>
      <c r="M512" s="72"/>
      <c r="N512" s="72"/>
      <c r="O512" s="72"/>
      <c r="P512" s="72"/>
      <c r="Q512" s="72"/>
      <c r="R512" s="72"/>
      <c r="S512" s="73"/>
      <c r="U512" s="125" t="str">
        <f>IF(W512,VLOOKUP(MIN(X512:AO512),'Data Validation (hidden)'!$B$2:$C$20,2,FALSE),IF(COUNTA(B512:S512)&gt;0,"'Scheme Name' missing but values entered in other columns",""))</f>
        <v/>
      </c>
      <c r="W512" s="126" t="b">
        <f t="shared" si="261"/>
        <v>0</v>
      </c>
      <c r="X512" s="127">
        <f t="shared" si="262"/>
        <v>1</v>
      </c>
      <c r="Y512" s="127">
        <f t="shared" si="263"/>
        <v>2</v>
      </c>
      <c r="Z512" s="127">
        <f t="shared" si="264"/>
        <v>3</v>
      </c>
      <c r="AA512" s="127">
        <f t="shared" si="265"/>
        <v>4</v>
      </c>
      <c r="AB512" s="127">
        <f t="shared" si="266"/>
        <v>5</v>
      </c>
      <c r="AC512" s="127" t="str">
        <f t="shared" si="267"/>
        <v/>
      </c>
      <c r="AD512" s="127" t="str">
        <f t="shared" si="268"/>
        <v/>
      </c>
      <c r="AE512" s="127" t="str">
        <f t="shared" si="269"/>
        <v/>
      </c>
      <c r="AF512" s="127" t="str">
        <f t="shared" si="270"/>
        <v/>
      </c>
      <c r="AG512" s="127">
        <f t="shared" si="271"/>
        <v>10</v>
      </c>
      <c r="AH512" s="127">
        <f t="shared" si="272"/>
        <v>11</v>
      </c>
      <c r="AI512" s="127">
        <f t="shared" si="273"/>
        <v>12</v>
      </c>
      <c r="AJ512" s="127">
        <f t="shared" si="274"/>
        <v>13</v>
      </c>
      <c r="AK512" s="127">
        <f t="shared" si="275"/>
        <v>14</v>
      </c>
      <c r="AL512" s="127">
        <f t="shared" si="276"/>
        <v>15</v>
      </c>
      <c r="AM512" s="127">
        <f t="shared" si="277"/>
        <v>16</v>
      </c>
      <c r="AN512" s="128" t="str">
        <f t="shared" si="278"/>
        <v/>
      </c>
      <c r="AO512" s="127">
        <f t="shared" ca="1" si="279"/>
        <v>17</v>
      </c>
      <c r="AP512" s="127" t="b">
        <f t="shared" ca="1" si="280"/>
        <v>1</v>
      </c>
      <c r="AQ512" s="127" t="b">
        <f t="shared" ca="1" si="281"/>
        <v>1</v>
      </c>
      <c r="AR512" s="127" t="b">
        <f t="shared" si="282"/>
        <v>0</v>
      </c>
      <c r="AS512" s="127" t="b">
        <f t="shared" si="283"/>
        <v>0</v>
      </c>
      <c r="AT512" s="127" t="b">
        <f t="shared" ca="1" si="284"/>
        <v>1</v>
      </c>
      <c r="AU512" s="127" t="b">
        <f t="shared" ca="1" si="285"/>
        <v>1</v>
      </c>
      <c r="AV512" s="127" t="b">
        <f t="shared" ca="1" si="286"/>
        <v>1</v>
      </c>
      <c r="AW512" s="127" t="b">
        <f t="shared" ca="1" si="287"/>
        <v>1</v>
      </c>
      <c r="AX512" s="127" t="b">
        <f t="shared" ca="1" si="288"/>
        <v>1</v>
      </c>
      <c r="AY512" s="127" t="b">
        <f t="shared" ca="1" si="289"/>
        <v>1</v>
      </c>
      <c r="AZ512" s="127" t="b">
        <f t="shared" ca="1" si="290"/>
        <v>1</v>
      </c>
      <c r="BA512" s="127" t="b">
        <f t="shared" ca="1" si="291"/>
        <v>1</v>
      </c>
      <c r="BB512" s="127" t="b">
        <f t="shared" ca="1" si="292"/>
        <v>1</v>
      </c>
      <c r="BC512" s="127" t="b">
        <f t="shared" ca="1" si="293"/>
        <v>1</v>
      </c>
      <c r="BD512" s="127" t="b">
        <f t="shared" ca="1" si="294"/>
        <v>1</v>
      </c>
      <c r="BE512" s="127" t="b">
        <f t="shared" ca="1" si="295"/>
        <v>1</v>
      </c>
      <c r="BF512" s="127" t="b">
        <f t="shared" ca="1" si="296"/>
        <v>1</v>
      </c>
      <c r="BG512" s="129" t="b">
        <f t="shared" si="297"/>
        <v>0</v>
      </c>
    </row>
    <row r="513" spans="1:59" ht="24.95" customHeight="1" x14ac:dyDescent="0.2">
      <c r="A513" s="74"/>
      <c r="B513" s="69"/>
      <c r="C513" s="75"/>
      <c r="D513" s="68"/>
      <c r="E513" s="68"/>
      <c r="F513" s="67"/>
      <c r="G513" s="67"/>
      <c r="H513" s="67"/>
      <c r="I513" s="67"/>
      <c r="J513" s="70"/>
      <c r="K513" s="71"/>
      <c r="L513" s="72"/>
      <c r="M513" s="72"/>
      <c r="N513" s="72"/>
      <c r="O513" s="72"/>
      <c r="P513" s="72"/>
      <c r="Q513" s="72"/>
      <c r="R513" s="72"/>
      <c r="S513" s="73"/>
      <c r="U513" s="125" t="str">
        <f>IF(W513,VLOOKUP(MIN(X513:AO513),'Data Validation (hidden)'!$B$2:$C$20,2,FALSE),IF(COUNTA(B513:S513)&gt;0,"'Scheme Name' missing but values entered in other columns",""))</f>
        <v/>
      </c>
      <c r="W513" s="126" t="b">
        <f t="shared" si="261"/>
        <v>0</v>
      </c>
      <c r="X513" s="127">
        <f t="shared" si="262"/>
        <v>1</v>
      </c>
      <c r="Y513" s="127">
        <f t="shared" si="263"/>
        <v>2</v>
      </c>
      <c r="Z513" s="127">
        <f t="shared" si="264"/>
        <v>3</v>
      </c>
      <c r="AA513" s="127">
        <f t="shared" si="265"/>
        <v>4</v>
      </c>
      <c r="AB513" s="127">
        <f t="shared" si="266"/>
        <v>5</v>
      </c>
      <c r="AC513" s="127" t="str">
        <f t="shared" si="267"/>
        <v/>
      </c>
      <c r="AD513" s="127" t="str">
        <f t="shared" si="268"/>
        <v/>
      </c>
      <c r="AE513" s="127" t="str">
        <f t="shared" si="269"/>
        <v/>
      </c>
      <c r="AF513" s="127" t="str">
        <f t="shared" si="270"/>
        <v/>
      </c>
      <c r="AG513" s="127">
        <f t="shared" si="271"/>
        <v>10</v>
      </c>
      <c r="AH513" s="127">
        <f t="shared" si="272"/>
        <v>11</v>
      </c>
      <c r="AI513" s="127">
        <f t="shared" si="273"/>
        <v>12</v>
      </c>
      <c r="AJ513" s="127">
        <f t="shared" si="274"/>
        <v>13</v>
      </c>
      <c r="AK513" s="127">
        <f t="shared" si="275"/>
        <v>14</v>
      </c>
      <c r="AL513" s="127">
        <f t="shared" si="276"/>
        <v>15</v>
      </c>
      <c r="AM513" s="127">
        <f t="shared" si="277"/>
        <v>16</v>
      </c>
      <c r="AN513" s="128" t="str">
        <f t="shared" si="278"/>
        <v/>
      </c>
      <c r="AO513" s="127">
        <f t="shared" ca="1" si="279"/>
        <v>17</v>
      </c>
      <c r="AP513" s="127" t="b">
        <f t="shared" ca="1" si="280"/>
        <v>1</v>
      </c>
      <c r="AQ513" s="127" t="b">
        <f t="shared" ca="1" si="281"/>
        <v>1</v>
      </c>
      <c r="AR513" s="127" t="b">
        <f t="shared" si="282"/>
        <v>0</v>
      </c>
      <c r="AS513" s="127" t="b">
        <f t="shared" si="283"/>
        <v>0</v>
      </c>
      <c r="AT513" s="127" t="b">
        <f t="shared" ca="1" si="284"/>
        <v>1</v>
      </c>
      <c r="AU513" s="127" t="b">
        <f t="shared" ca="1" si="285"/>
        <v>1</v>
      </c>
      <c r="AV513" s="127" t="b">
        <f t="shared" ca="1" si="286"/>
        <v>1</v>
      </c>
      <c r="AW513" s="127" t="b">
        <f t="shared" ca="1" si="287"/>
        <v>1</v>
      </c>
      <c r="AX513" s="127" t="b">
        <f t="shared" ca="1" si="288"/>
        <v>1</v>
      </c>
      <c r="AY513" s="127" t="b">
        <f t="shared" ca="1" si="289"/>
        <v>1</v>
      </c>
      <c r="AZ513" s="127" t="b">
        <f t="shared" ca="1" si="290"/>
        <v>1</v>
      </c>
      <c r="BA513" s="127" t="b">
        <f t="shared" ca="1" si="291"/>
        <v>1</v>
      </c>
      <c r="BB513" s="127" t="b">
        <f t="shared" ca="1" si="292"/>
        <v>1</v>
      </c>
      <c r="BC513" s="127" t="b">
        <f t="shared" ca="1" si="293"/>
        <v>1</v>
      </c>
      <c r="BD513" s="127" t="b">
        <f t="shared" ca="1" si="294"/>
        <v>1</v>
      </c>
      <c r="BE513" s="127" t="b">
        <f t="shared" ca="1" si="295"/>
        <v>1</v>
      </c>
      <c r="BF513" s="127" t="b">
        <f t="shared" ca="1" si="296"/>
        <v>1</v>
      </c>
      <c r="BG513" s="129" t="b">
        <f t="shared" si="297"/>
        <v>0</v>
      </c>
    </row>
    <row r="514" spans="1:59" ht="24.95" customHeight="1" x14ac:dyDescent="0.2">
      <c r="A514" s="74"/>
      <c r="B514" s="69"/>
      <c r="C514" s="75"/>
      <c r="D514" s="68"/>
      <c r="E514" s="68"/>
      <c r="F514" s="67"/>
      <c r="G514" s="67"/>
      <c r="H514" s="67"/>
      <c r="I514" s="67"/>
      <c r="J514" s="70"/>
      <c r="K514" s="71"/>
      <c r="L514" s="72"/>
      <c r="M514" s="72"/>
      <c r="N514" s="72"/>
      <c r="O514" s="72"/>
      <c r="P514" s="72"/>
      <c r="Q514" s="72"/>
      <c r="R514" s="72"/>
      <c r="S514" s="73"/>
      <c r="U514" s="125" t="str">
        <f>IF(W514,VLOOKUP(MIN(X514:AO514),'Data Validation (hidden)'!$B$2:$C$20,2,FALSE),IF(COUNTA(B514:S514)&gt;0,"'Scheme Name' missing but values entered in other columns",""))</f>
        <v/>
      </c>
      <c r="W514" s="126" t="b">
        <f t="shared" si="261"/>
        <v>0</v>
      </c>
      <c r="X514" s="127">
        <f t="shared" si="262"/>
        <v>1</v>
      </c>
      <c r="Y514" s="127">
        <f t="shared" si="263"/>
        <v>2</v>
      </c>
      <c r="Z514" s="127">
        <f t="shared" si="264"/>
        <v>3</v>
      </c>
      <c r="AA514" s="127">
        <f t="shared" si="265"/>
        <v>4</v>
      </c>
      <c r="AB514" s="127">
        <f t="shared" si="266"/>
        <v>5</v>
      </c>
      <c r="AC514" s="127" t="str">
        <f t="shared" si="267"/>
        <v/>
      </c>
      <c r="AD514" s="127" t="str">
        <f t="shared" si="268"/>
        <v/>
      </c>
      <c r="AE514" s="127" t="str">
        <f t="shared" si="269"/>
        <v/>
      </c>
      <c r="AF514" s="127" t="str">
        <f t="shared" si="270"/>
        <v/>
      </c>
      <c r="AG514" s="127">
        <f t="shared" si="271"/>
        <v>10</v>
      </c>
      <c r="AH514" s="127">
        <f t="shared" si="272"/>
        <v>11</v>
      </c>
      <c r="AI514" s="127">
        <f t="shared" si="273"/>
        <v>12</v>
      </c>
      <c r="AJ514" s="127">
        <f t="shared" si="274"/>
        <v>13</v>
      </c>
      <c r="AK514" s="127">
        <f t="shared" si="275"/>
        <v>14</v>
      </c>
      <c r="AL514" s="127">
        <f t="shared" si="276"/>
        <v>15</v>
      </c>
      <c r="AM514" s="127">
        <f t="shared" si="277"/>
        <v>16</v>
      </c>
      <c r="AN514" s="128" t="str">
        <f t="shared" si="278"/>
        <v/>
      </c>
      <c r="AO514" s="127">
        <f t="shared" ca="1" si="279"/>
        <v>17</v>
      </c>
      <c r="AP514" s="127" t="b">
        <f t="shared" ca="1" si="280"/>
        <v>1</v>
      </c>
      <c r="AQ514" s="127" t="b">
        <f t="shared" ca="1" si="281"/>
        <v>1</v>
      </c>
      <c r="AR514" s="127" t="b">
        <f t="shared" si="282"/>
        <v>0</v>
      </c>
      <c r="AS514" s="127" t="b">
        <f t="shared" si="283"/>
        <v>0</v>
      </c>
      <c r="AT514" s="127" t="b">
        <f t="shared" ca="1" si="284"/>
        <v>1</v>
      </c>
      <c r="AU514" s="127" t="b">
        <f t="shared" ca="1" si="285"/>
        <v>1</v>
      </c>
      <c r="AV514" s="127" t="b">
        <f t="shared" ca="1" si="286"/>
        <v>1</v>
      </c>
      <c r="AW514" s="127" t="b">
        <f t="shared" ca="1" si="287"/>
        <v>1</v>
      </c>
      <c r="AX514" s="127" t="b">
        <f t="shared" ca="1" si="288"/>
        <v>1</v>
      </c>
      <c r="AY514" s="127" t="b">
        <f t="shared" ca="1" si="289"/>
        <v>1</v>
      </c>
      <c r="AZ514" s="127" t="b">
        <f t="shared" ca="1" si="290"/>
        <v>1</v>
      </c>
      <c r="BA514" s="127" t="b">
        <f t="shared" ca="1" si="291"/>
        <v>1</v>
      </c>
      <c r="BB514" s="127" t="b">
        <f t="shared" ca="1" si="292"/>
        <v>1</v>
      </c>
      <c r="BC514" s="127" t="b">
        <f t="shared" ca="1" si="293"/>
        <v>1</v>
      </c>
      <c r="BD514" s="127" t="b">
        <f t="shared" ca="1" si="294"/>
        <v>1</v>
      </c>
      <c r="BE514" s="127" t="b">
        <f t="shared" ca="1" si="295"/>
        <v>1</v>
      </c>
      <c r="BF514" s="127" t="b">
        <f t="shared" ca="1" si="296"/>
        <v>1</v>
      </c>
      <c r="BG514" s="129" t="b">
        <f t="shared" si="297"/>
        <v>0</v>
      </c>
    </row>
    <row r="515" spans="1:59" ht="24.95" customHeight="1" x14ac:dyDescent="0.2">
      <c r="A515" s="74"/>
      <c r="B515" s="69"/>
      <c r="C515" s="75"/>
      <c r="D515" s="68"/>
      <c r="E515" s="68"/>
      <c r="F515" s="67"/>
      <c r="G515" s="67"/>
      <c r="H515" s="67"/>
      <c r="I515" s="67"/>
      <c r="J515" s="70"/>
      <c r="K515" s="71"/>
      <c r="L515" s="72"/>
      <c r="M515" s="72"/>
      <c r="N515" s="72"/>
      <c r="O515" s="72"/>
      <c r="P515" s="72"/>
      <c r="Q515" s="72"/>
      <c r="R515" s="72"/>
      <c r="S515" s="73"/>
      <c r="U515" s="125" t="str">
        <f>IF(W515,VLOOKUP(MIN(X515:AO515),'Data Validation (hidden)'!$B$2:$C$20,2,FALSE),IF(COUNTA(B515:S515)&gt;0,"'Scheme Name' missing but values entered in other columns",""))</f>
        <v/>
      </c>
      <c r="W515" s="126" t="b">
        <f t="shared" si="261"/>
        <v>0</v>
      </c>
      <c r="X515" s="127">
        <f t="shared" si="262"/>
        <v>1</v>
      </c>
      <c r="Y515" s="127">
        <f t="shared" si="263"/>
        <v>2</v>
      </c>
      <c r="Z515" s="127">
        <f t="shared" si="264"/>
        <v>3</v>
      </c>
      <c r="AA515" s="127">
        <f t="shared" si="265"/>
        <v>4</v>
      </c>
      <c r="AB515" s="127">
        <f t="shared" si="266"/>
        <v>5</v>
      </c>
      <c r="AC515" s="127" t="str">
        <f t="shared" si="267"/>
        <v/>
      </c>
      <c r="AD515" s="127" t="str">
        <f t="shared" si="268"/>
        <v/>
      </c>
      <c r="AE515" s="127" t="str">
        <f t="shared" si="269"/>
        <v/>
      </c>
      <c r="AF515" s="127" t="str">
        <f t="shared" si="270"/>
        <v/>
      </c>
      <c r="AG515" s="127">
        <f t="shared" si="271"/>
        <v>10</v>
      </c>
      <c r="AH515" s="127">
        <f t="shared" si="272"/>
        <v>11</v>
      </c>
      <c r="AI515" s="127">
        <f t="shared" si="273"/>
        <v>12</v>
      </c>
      <c r="AJ515" s="127">
        <f t="shared" si="274"/>
        <v>13</v>
      </c>
      <c r="AK515" s="127">
        <f t="shared" si="275"/>
        <v>14</v>
      </c>
      <c r="AL515" s="127">
        <f t="shared" si="276"/>
        <v>15</v>
      </c>
      <c r="AM515" s="127">
        <f t="shared" si="277"/>
        <v>16</v>
      </c>
      <c r="AN515" s="128" t="str">
        <f t="shared" si="278"/>
        <v/>
      </c>
      <c r="AO515" s="127">
        <f t="shared" ca="1" si="279"/>
        <v>17</v>
      </c>
      <c r="AP515" s="127" t="b">
        <f t="shared" ca="1" si="280"/>
        <v>1</v>
      </c>
      <c r="AQ515" s="127" t="b">
        <f t="shared" ca="1" si="281"/>
        <v>1</v>
      </c>
      <c r="AR515" s="127" t="b">
        <f t="shared" si="282"/>
        <v>0</v>
      </c>
      <c r="AS515" s="127" t="b">
        <f t="shared" si="283"/>
        <v>0</v>
      </c>
      <c r="AT515" s="127" t="b">
        <f t="shared" ca="1" si="284"/>
        <v>1</v>
      </c>
      <c r="AU515" s="127" t="b">
        <f t="shared" ca="1" si="285"/>
        <v>1</v>
      </c>
      <c r="AV515" s="127" t="b">
        <f t="shared" ca="1" si="286"/>
        <v>1</v>
      </c>
      <c r="AW515" s="127" t="b">
        <f t="shared" ca="1" si="287"/>
        <v>1</v>
      </c>
      <c r="AX515" s="127" t="b">
        <f t="shared" ca="1" si="288"/>
        <v>1</v>
      </c>
      <c r="AY515" s="127" t="b">
        <f t="shared" ca="1" si="289"/>
        <v>1</v>
      </c>
      <c r="AZ515" s="127" t="b">
        <f t="shared" ca="1" si="290"/>
        <v>1</v>
      </c>
      <c r="BA515" s="127" t="b">
        <f t="shared" ca="1" si="291"/>
        <v>1</v>
      </c>
      <c r="BB515" s="127" t="b">
        <f t="shared" ca="1" si="292"/>
        <v>1</v>
      </c>
      <c r="BC515" s="127" t="b">
        <f t="shared" ca="1" si="293"/>
        <v>1</v>
      </c>
      <c r="BD515" s="127" t="b">
        <f t="shared" ca="1" si="294"/>
        <v>1</v>
      </c>
      <c r="BE515" s="127" t="b">
        <f t="shared" ca="1" si="295"/>
        <v>1</v>
      </c>
      <c r="BF515" s="127" t="b">
        <f t="shared" ca="1" si="296"/>
        <v>1</v>
      </c>
      <c r="BG515" s="129" t="b">
        <f t="shared" si="297"/>
        <v>0</v>
      </c>
    </row>
    <row r="516" spans="1:59" ht="24.95" customHeight="1" x14ac:dyDescent="0.2">
      <c r="A516" s="74"/>
      <c r="B516" s="69"/>
      <c r="C516" s="75"/>
      <c r="D516" s="68"/>
      <c r="E516" s="68"/>
      <c r="F516" s="67"/>
      <c r="G516" s="67"/>
      <c r="H516" s="67"/>
      <c r="I516" s="67"/>
      <c r="J516" s="70"/>
      <c r="K516" s="71"/>
      <c r="L516" s="72"/>
      <c r="M516" s="72"/>
      <c r="N516" s="72"/>
      <c r="O516" s="72"/>
      <c r="P516" s="72"/>
      <c r="Q516" s="72"/>
      <c r="R516" s="72"/>
      <c r="S516" s="73"/>
      <c r="U516" s="125" t="str">
        <f>IF(W516,VLOOKUP(MIN(X516:AO516),'Data Validation (hidden)'!$B$2:$C$20,2,FALSE),IF(COUNTA(B516:S516)&gt;0,"'Scheme Name' missing but values entered in other columns",""))</f>
        <v/>
      </c>
      <c r="W516" s="126" t="b">
        <f t="shared" si="261"/>
        <v>0</v>
      </c>
      <c r="X516" s="127">
        <f t="shared" si="262"/>
        <v>1</v>
      </c>
      <c r="Y516" s="127">
        <f t="shared" si="263"/>
        <v>2</v>
      </c>
      <c r="Z516" s="127">
        <f t="shared" si="264"/>
        <v>3</v>
      </c>
      <c r="AA516" s="127">
        <f t="shared" si="265"/>
        <v>4</v>
      </c>
      <c r="AB516" s="127">
        <f t="shared" si="266"/>
        <v>5</v>
      </c>
      <c r="AC516" s="127" t="str">
        <f t="shared" si="267"/>
        <v/>
      </c>
      <c r="AD516" s="127" t="str">
        <f t="shared" si="268"/>
        <v/>
      </c>
      <c r="AE516" s="127" t="str">
        <f t="shared" si="269"/>
        <v/>
      </c>
      <c r="AF516" s="127" t="str">
        <f t="shared" si="270"/>
        <v/>
      </c>
      <c r="AG516" s="127">
        <f t="shared" si="271"/>
        <v>10</v>
      </c>
      <c r="AH516" s="127">
        <f t="shared" si="272"/>
        <v>11</v>
      </c>
      <c r="AI516" s="127">
        <f t="shared" si="273"/>
        <v>12</v>
      </c>
      <c r="AJ516" s="127">
        <f t="shared" si="274"/>
        <v>13</v>
      </c>
      <c r="AK516" s="127">
        <f t="shared" si="275"/>
        <v>14</v>
      </c>
      <c r="AL516" s="127">
        <f t="shared" si="276"/>
        <v>15</v>
      </c>
      <c r="AM516" s="127">
        <f t="shared" si="277"/>
        <v>16</v>
      </c>
      <c r="AN516" s="128" t="str">
        <f t="shared" si="278"/>
        <v/>
      </c>
      <c r="AO516" s="127">
        <f t="shared" ca="1" si="279"/>
        <v>17</v>
      </c>
      <c r="AP516" s="127" t="b">
        <f t="shared" ca="1" si="280"/>
        <v>1</v>
      </c>
      <c r="AQ516" s="127" t="b">
        <f t="shared" ca="1" si="281"/>
        <v>1</v>
      </c>
      <c r="AR516" s="127" t="b">
        <f t="shared" si="282"/>
        <v>0</v>
      </c>
      <c r="AS516" s="127" t="b">
        <f t="shared" si="283"/>
        <v>0</v>
      </c>
      <c r="AT516" s="127" t="b">
        <f t="shared" ca="1" si="284"/>
        <v>1</v>
      </c>
      <c r="AU516" s="127" t="b">
        <f t="shared" ca="1" si="285"/>
        <v>1</v>
      </c>
      <c r="AV516" s="127" t="b">
        <f t="shared" ca="1" si="286"/>
        <v>1</v>
      </c>
      <c r="AW516" s="127" t="b">
        <f t="shared" ca="1" si="287"/>
        <v>1</v>
      </c>
      <c r="AX516" s="127" t="b">
        <f t="shared" ca="1" si="288"/>
        <v>1</v>
      </c>
      <c r="AY516" s="127" t="b">
        <f t="shared" ca="1" si="289"/>
        <v>1</v>
      </c>
      <c r="AZ516" s="127" t="b">
        <f t="shared" ca="1" si="290"/>
        <v>1</v>
      </c>
      <c r="BA516" s="127" t="b">
        <f t="shared" ca="1" si="291"/>
        <v>1</v>
      </c>
      <c r="BB516" s="127" t="b">
        <f t="shared" ca="1" si="292"/>
        <v>1</v>
      </c>
      <c r="BC516" s="127" t="b">
        <f t="shared" ca="1" si="293"/>
        <v>1</v>
      </c>
      <c r="BD516" s="127" t="b">
        <f t="shared" ca="1" si="294"/>
        <v>1</v>
      </c>
      <c r="BE516" s="127" t="b">
        <f t="shared" ca="1" si="295"/>
        <v>1</v>
      </c>
      <c r="BF516" s="127" t="b">
        <f t="shared" ca="1" si="296"/>
        <v>1</v>
      </c>
      <c r="BG516" s="129" t="b">
        <f t="shared" si="297"/>
        <v>0</v>
      </c>
    </row>
    <row r="517" spans="1:59" ht="24.95" customHeight="1" x14ac:dyDescent="0.2">
      <c r="A517" s="74"/>
      <c r="B517" s="69"/>
      <c r="C517" s="75"/>
      <c r="D517" s="68"/>
      <c r="E517" s="68"/>
      <c r="F517" s="67"/>
      <c r="G517" s="67"/>
      <c r="H517" s="67"/>
      <c r="I517" s="67"/>
      <c r="J517" s="70"/>
      <c r="K517" s="71"/>
      <c r="L517" s="72"/>
      <c r="M517" s="72"/>
      <c r="N517" s="72"/>
      <c r="O517" s="72"/>
      <c r="P517" s="72"/>
      <c r="Q517" s="72"/>
      <c r="R517" s="72"/>
      <c r="S517" s="73"/>
      <c r="U517" s="125" t="str">
        <f>IF(W517,VLOOKUP(MIN(X517:AO517),'Data Validation (hidden)'!$B$2:$C$20,2,FALSE),IF(COUNTA(B517:S517)&gt;0,"'Scheme Name' missing but values entered in other columns",""))</f>
        <v/>
      </c>
      <c r="W517" s="126" t="b">
        <f t="shared" si="261"/>
        <v>0</v>
      </c>
      <c r="X517" s="127">
        <f t="shared" si="262"/>
        <v>1</v>
      </c>
      <c r="Y517" s="127">
        <f t="shared" si="263"/>
        <v>2</v>
      </c>
      <c r="Z517" s="127">
        <f t="shared" si="264"/>
        <v>3</v>
      </c>
      <c r="AA517" s="127">
        <f t="shared" si="265"/>
        <v>4</v>
      </c>
      <c r="AB517" s="127">
        <f t="shared" si="266"/>
        <v>5</v>
      </c>
      <c r="AC517" s="127" t="str">
        <f t="shared" si="267"/>
        <v/>
      </c>
      <c r="AD517" s="127" t="str">
        <f t="shared" si="268"/>
        <v/>
      </c>
      <c r="AE517" s="127" t="str">
        <f t="shared" si="269"/>
        <v/>
      </c>
      <c r="AF517" s="127" t="str">
        <f t="shared" si="270"/>
        <v/>
      </c>
      <c r="AG517" s="127">
        <f t="shared" si="271"/>
        <v>10</v>
      </c>
      <c r="AH517" s="127">
        <f t="shared" si="272"/>
        <v>11</v>
      </c>
      <c r="AI517" s="127">
        <f t="shared" si="273"/>
        <v>12</v>
      </c>
      <c r="AJ517" s="127">
        <f t="shared" si="274"/>
        <v>13</v>
      </c>
      <c r="AK517" s="127">
        <f t="shared" si="275"/>
        <v>14</v>
      </c>
      <c r="AL517" s="127">
        <f t="shared" si="276"/>
        <v>15</v>
      </c>
      <c r="AM517" s="127">
        <f t="shared" si="277"/>
        <v>16</v>
      </c>
      <c r="AN517" s="128" t="str">
        <f t="shared" si="278"/>
        <v/>
      </c>
      <c r="AO517" s="127">
        <f t="shared" ca="1" si="279"/>
        <v>17</v>
      </c>
      <c r="AP517" s="127" t="b">
        <f t="shared" ca="1" si="280"/>
        <v>1</v>
      </c>
      <c r="AQ517" s="127" t="b">
        <f t="shared" ca="1" si="281"/>
        <v>1</v>
      </c>
      <c r="AR517" s="127" t="b">
        <f t="shared" si="282"/>
        <v>0</v>
      </c>
      <c r="AS517" s="127" t="b">
        <f t="shared" si="283"/>
        <v>0</v>
      </c>
      <c r="AT517" s="127" t="b">
        <f t="shared" ca="1" si="284"/>
        <v>1</v>
      </c>
      <c r="AU517" s="127" t="b">
        <f t="shared" ca="1" si="285"/>
        <v>1</v>
      </c>
      <c r="AV517" s="127" t="b">
        <f t="shared" ca="1" si="286"/>
        <v>1</v>
      </c>
      <c r="AW517" s="127" t="b">
        <f t="shared" ca="1" si="287"/>
        <v>1</v>
      </c>
      <c r="AX517" s="127" t="b">
        <f t="shared" ca="1" si="288"/>
        <v>1</v>
      </c>
      <c r="AY517" s="127" t="b">
        <f t="shared" ca="1" si="289"/>
        <v>1</v>
      </c>
      <c r="AZ517" s="127" t="b">
        <f t="shared" ca="1" si="290"/>
        <v>1</v>
      </c>
      <c r="BA517" s="127" t="b">
        <f t="shared" ca="1" si="291"/>
        <v>1</v>
      </c>
      <c r="BB517" s="127" t="b">
        <f t="shared" ca="1" si="292"/>
        <v>1</v>
      </c>
      <c r="BC517" s="127" t="b">
        <f t="shared" ca="1" si="293"/>
        <v>1</v>
      </c>
      <c r="BD517" s="127" t="b">
        <f t="shared" ca="1" si="294"/>
        <v>1</v>
      </c>
      <c r="BE517" s="127" t="b">
        <f t="shared" ca="1" si="295"/>
        <v>1</v>
      </c>
      <c r="BF517" s="127" t="b">
        <f t="shared" ca="1" si="296"/>
        <v>1</v>
      </c>
      <c r="BG517" s="129" t="b">
        <f t="shared" si="297"/>
        <v>0</v>
      </c>
    </row>
    <row r="518" spans="1:59" ht="24.95" customHeight="1" x14ac:dyDescent="0.2">
      <c r="A518" s="74"/>
      <c r="B518" s="69"/>
      <c r="C518" s="75"/>
      <c r="D518" s="68"/>
      <c r="E518" s="68"/>
      <c r="F518" s="67"/>
      <c r="G518" s="67"/>
      <c r="H518" s="67"/>
      <c r="I518" s="67"/>
      <c r="J518" s="70"/>
      <c r="K518" s="71"/>
      <c r="L518" s="72"/>
      <c r="M518" s="72"/>
      <c r="N518" s="72"/>
      <c r="O518" s="72"/>
      <c r="P518" s="72"/>
      <c r="Q518" s="72"/>
      <c r="R518" s="72"/>
      <c r="S518" s="73"/>
      <c r="U518" s="125" t="str">
        <f>IF(W518,VLOOKUP(MIN(X518:AO518),'Data Validation (hidden)'!$B$2:$C$20,2,FALSE),IF(COUNTA(B518:S518)&gt;0,"'Scheme Name' missing but values entered in other columns",""))</f>
        <v/>
      </c>
      <c r="W518" s="126" t="b">
        <f t="shared" si="261"/>
        <v>0</v>
      </c>
      <c r="X518" s="127">
        <f t="shared" si="262"/>
        <v>1</v>
      </c>
      <c r="Y518" s="127">
        <f t="shared" si="263"/>
        <v>2</v>
      </c>
      <c r="Z518" s="127">
        <f t="shared" si="264"/>
        <v>3</v>
      </c>
      <c r="AA518" s="127">
        <f t="shared" si="265"/>
        <v>4</v>
      </c>
      <c r="AB518" s="127">
        <f t="shared" si="266"/>
        <v>5</v>
      </c>
      <c r="AC518" s="127" t="str">
        <f t="shared" si="267"/>
        <v/>
      </c>
      <c r="AD518" s="127" t="str">
        <f t="shared" si="268"/>
        <v/>
      </c>
      <c r="AE518" s="127" t="str">
        <f t="shared" si="269"/>
        <v/>
      </c>
      <c r="AF518" s="127" t="str">
        <f t="shared" si="270"/>
        <v/>
      </c>
      <c r="AG518" s="127">
        <f t="shared" si="271"/>
        <v>10</v>
      </c>
      <c r="AH518" s="127">
        <f t="shared" si="272"/>
        <v>11</v>
      </c>
      <c r="AI518" s="127">
        <f t="shared" si="273"/>
        <v>12</v>
      </c>
      <c r="AJ518" s="127">
        <f t="shared" si="274"/>
        <v>13</v>
      </c>
      <c r="AK518" s="127">
        <f t="shared" si="275"/>
        <v>14</v>
      </c>
      <c r="AL518" s="127">
        <f t="shared" si="276"/>
        <v>15</v>
      </c>
      <c r="AM518" s="127">
        <f t="shared" si="277"/>
        <v>16</v>
      </c>
      <c r="AN518" s="128" t="str">
        <f t="shared" si="278"/>
        <v/>
      </c>
      <c r="AO518" s="127">
        <f t="shared" ca="1" si="279"/>
        <v>17</v>
      </c>
      <c r="AP518" s="127" t="b">
        <f t="shared" ca="1" si="280"/>
        <v>1</v>
      </c>
      <c r="AQ518" s="127" t="b">
        <f t="shared" ca="1" si="281"/>
        <v>1</v>
      </c>
      <c r="AR518" s="127" t="b">
        <f t="shared" si="282"/>
        <v>0</v>
      </c>
      <c r="AS518" s="127" t="b">
        <f t="shared" si="283"/>
        <v>0</v>
      </c>
      <c r="AT518" s="127" t="b">
        <f t="shared" ca="1" si="284"/>
        <v>1</v>
      </c>
      <c r="AU518" s="127" t="b">
        <f t="shared" ca="1" si="285"/>
        <v>1</v>
      </c>
      <c r="AV518" s="127" t="b">
        <f t="shared" ca="1" si="286"/>
        <v>1</v>
      </c>
      <c r="AW518" s="127" t="b">
        <f t="shared" ca="1" si="287"/>
        <v>1</v>
      </c>
      <c r="AX518" s="127" t="b">
        <f t="shared" ca="1" si="288"/>
        <v>1</v>
      </c>
      <c r="AY518" s="127" t="b">
        <f t="shared" ca="1" si="289"/>
        <v>1</v>
      </c>
      <c r="AZ518" s="127" t="b">
        <f t="shared" ca="1" si="290"/>
        <v>1</v>
      </c>
      <c r="BA518" s="127" t="b">
        <f t="shared" ca="1" si="291"/>
        <v>1</v>
      </c>
      <c r="BB518" s="127" t="b">
        <f t="shared" ca="1" si="292"/>
        <v>1</v>
      </c>
      <c r="BC518" s="127" t="b">
        <f t="shared" ca="1" si="293"/>
        <v>1</v>
      </c>
      <c r="BD518" s="127" t="b">
        <f t="shared" ca="1" si="294"/>
        <v>1</v>
      </c>
      <c r="BE518" s="127" t="b">
        <f t="shared" ca="1" si="295"/>
        <v>1</v>
      </c>
      <c r="BF518" s="127" t="b">
        <f t="shared" ca="1" si="296"/>
        <v>1</v>
      </c>
      <c r="BG518" s="129" t="b">
        <f t="shared" si="297"/>
        <v>0</v>
      </c>
    </row>
    <row r="519" spans="1:59" ht="24.95" customHeight="1" x14ac:dyDescent="0.2">
      <c r="A519" s="74"/>
      <c r="B519" s="69"/>
      <c r="C519" s="75"/>
      <c r="D519" s="68"/>
      <c r="E519" s="68"/>
      <c r="F519" s="67"/>
      <c r="G519" s="67"/>
      <c r="H519" s="67"/>
      <c r="I519" s="67"/>
      <c r="J519" s="70"/>
      <c r="K519" s="71"/>
      <c r="L519" s="72"/>
      <c r="M519" s="72"/>
      <c r="N519" s="72"/>
      <c r="O519" s="72"/>
      <c r="P519" s="72"/>
      <c r="Q519" s="72"/>
      <c r="R519" s="72"/>
      <c r="S519" s="73"/>
      <c r="U519" s="125" t="str">
        <f>IF(W519,VLOOKUP(MIN(X519:AO519),'Data Validation (hidden)'!$B$2:$C$20,2,FALSE),IF(COUNTA(B519:S519)&gt;0,"'Scheme Name' missing but values entered in other columns",""))</f>
        <v/>
      </c>
      <c r="W519" s="126" t="b">
        <f t="shared" si="261"/>
        <v>0</v>
      </c>
      <c r="X519" s="127">
        <f t="shared" si="262"/>
        <v>1</v>
      </c>
      <c r="Y519" s="127">
        <f t="shared" si="263"/>
        <v>2</v>
      </c>
      <c r="Z519" s="127">
        <f t="shared" si="264"/>
        <v>3</v>
      </c>
      <c r="AA519" s="127">
        <f t="shared" si="265"/>
        <v>4</v>
      </c>
      <c r="AB519" s="127">
        <f t="shared" si="266"/>
        <v>5</v>
      </c>
      <c r="AC519" s="127" t="str">
        <f t="shared" si="267"/>
        <v/>
      </c>
      <c r="AD519" s="127" t="str">
        <f t="shared" si="268"/>
        <v/>
      </c>
      <c r="AE519" s="127" t="str">
        <f t="shared" si="269"/>
        <v/>
      </c>
      <c r="AF519" s="127" t="str">
        <f t="shared" si="270"/>
        <v/>
      </c>
      <c r="AG519" s="127">
        <f t="shared" si="271"/>
        <v>10</v>
      </c>
      <c r="AH519" s="127">
        <f t="shared" si="272"/>
        <v>11</v>
      </c>
      <c r="AI519" s="127">
        <f t="shared" si="273"/>
        <v>12</v>
      </c>
      <c r="AJ519" s="127">
        <f t="shared" si="274"/>
        <v>13</v>
      </c>
      <c r="AK519" s="127">
        <f t="shared" si="275"/>
        <v>14</v>
      </c>
      <c r="AL519" s="127">
        <f t="shared" si="276"/>
        <v>15</v>
      </c>
      <c r="AM519" s="127">
        <f t="shared" si="277"/>
        <v>16</v>
      </c>
      <c r="AN519" s="128" t="str">
        <f t="shared" si="278"/>
        <v/>
      </c>
      <c r="AO519" s="127">
        <f t="shared" ca="1" si="279"/>
        <v>17</v>
      </c>
      <c r="AP519" s="127" t="b">
        <f t="shared" ca="1" si="280"/>
        <v>1</v>
      </c>
      <c r="AQ519" s="127" t="b">
        <f t="shared" ca="1" si="281"/>
        <v>1</v>
      </c>
      <c r="AR519" s="127" t="b">
        <f t="shared" si="282"/>
        <v>0</v>
      </c>
      <c r="AS519" s="127" t="b">
        <f t="shared" si="283"/>
        <v>0</v>
      </c>
      <c r="AT519" s="127" t="b">
        <f t="shared" ca="1" si="284"/>
        <v>1</v>
      </c>
      <c r="AU519" s="127" t="b">
        <f t="shared" ca="1" si="285"/>
        <v>1</v>
      </c>
      <c r="AV519" s="127" t="b">
        <f t="shared" ca="1" si="286"/>
        <v>1</v>
      </c>
      <c r="AW519" s="127" t="b">
        <f t="shared" ca="1" si="287"/>
        <v>1</v>
      </c>
      <c r="AX519" s="127" t="b">
        <f t="shared" ca="1" si="288"/>
        <v>1</v>
      </c>
      <c r="AY519" s="127" t="b">
        <f t="shared" ca="1" si="289"/>
        <v>1</v>
      </c>
      <c r="AZ519" s="127" t="b">
        <f t="shared" ca="1" si="290"/>
        <v>1</v>
      </c>
      <c r="BA519" s="127" t="b">
        <f t="shared" ca="1" si="291"/>
        <v>1</v>
      </c>
      <c r="BB519" s="127" t="b">
        <f t="shared" ca="1" si="292"/>
        <v>1</v>
      </c>
      <c r="BC519" s="127" t="b">
        <f t="shared" ca="1" si="293"/>
        <v>1</v>
      </c>
      <c r="BD519" s="127" t="b">
        <f t="shared" ca="1" si="294"/>
        <v>1</v>
      </c>
      <c r="BE519" s="127" t="b">
        <f t="shared" ca="1" si="295"/>
        <v>1</v>
      </c>
      <c r="BF519" s="127" t="b">
        <f t="shared" ca="1" si="296"/>
        <v>1</v>
      </c>
      <c r="BG519" s="129" t="b">
        <f t="shared" si="297"/>
        <v>0</v>
      </c>
    </row>
    <row r="520" spans="1:59" ht="24.95" customHeight="1" x14ac:dyDescent="0.2">
      <c r="A520" s="74"/>
      <c r="B520" s="69"/>
      <c r="C520" s="75"/>
      <c r="D520" s="68"/>
      <c r="E520" s="68"/>
      <c r="F520" s="67"/>
      <c r="G520" s="67"/>
      <c r="H520" s="67"/>
      <c r="I520" s="67"/>
      <c r="J520" s="70"/>
      <c r="K520" s="71"/>
      <c r="L520" s="72"/>
      <c r="M520" s="72"/>
      <c r="N520" s="72"/>
      <c r="O520" s="72"/>
      <c r="P520" s="72"/>
      <c r="Q520" s="72"/>
      <c r="R520" s="72"/>
      <c r="S520" s="73"/>
      <c r="U520" s="125" t="str">
        <f>IF(W520,VLOOKUP(MIN(X520:AO520),'Data Validation (hidden)'!$B$2:$C$20,2,FALSE),IF(COUNTA(B520:S520)&gt;0,"'Scheme Name' missing but values entered in other columns",""))</f>
        <v/>
      </c>
      <c r="W520" s="126" t="b">
        <f t="shared" si="261"/>
        <v>0</v>
      </c>
      <c r="X520" s="127">
        <f t="shared" si="262"/>
        <v>1</v>
      </c>
      <c r="Y520" s="127">
        <f t="shared" si="263"/>
        <v>2</v>
      </c>
      <c r="Z520" s="127">
        <f t="shared" si="264"/>
        <v>3</v>
      </c>
      <c r="AA520" s="127">
        <f t="shared" si="265"/>
        <v>4</v>
      </c>
      <c r="AB520" s="127">
        <f t="shared" si="266"/>
        <v>5</v>
      </c>
      <c r="AC520" s="127" t="str">
        <f t="shared" si="267"/>
        <v/>
      </c>
      <c r="AD520" s="127" t="str">
        <f t="shared" si="268"/>
        <v/>
      </c>
      <c r="AE520" s="127" t="str">
        <f t="shared" si="269"/>
        <v/>
      </c>
      <c r="AF520" s="127" t="str">
        <f t="shared" si="270"/>
        <v/>
      </c>
      <c r="AG520" s="127">
        <f t="shared" si="271"/>
        <v>10</v>
      </c>
      <c r="AH520" s="127">
        <f t="shared" si="272"/>
        <v>11</v>
      </c>
      <c r="AI520" s="127">
        <f t="shared" si="273"/>
        <v>12</v>
      </c>
      <c r="AJ520" s="127">
        <f t="shared" si="274"/>
        <v>13</v>
      </c>
      <c r="AK520" s="127">
        <f t="shared" si="275"/>
        <v>14</v>
      </c>
      <c r="AL520" s="127">
        <f t="shared" si="276"/>
        <v>15</v>
      </c>
      <c r="AM520" s="127">
        <f t="shared" si="277"/>
        <v>16</v>
      </c>
      <c r="AN520" s="128" t="str">
        <f t="shared" si="278"/>
        <v/>
      </c>
      <c r="AO520" s="127">
        <f t="shared" ca="1" si="279"/>
        <v>17</v>
      </c>
      <c r="AP520" s="127" t="b">
        <f t="shared" ca="1" si="280"/>
        <v>1</v>
      </c>
      <c r="AQ520" s="127" t="b">
        <f t="shared" ca="1" si="281"/>
        <v>1</v>
      </c>
      <c r="AR520" s="127" t="b">
        <f t="shared" si="282"/>
        <v>0</v>
      </c>
      <c r="AS520" s="127" t="b">
        <f t="shared" si="283"/>
        <v>0</v>
      </c>
      <c r="AT520" s="127" t="b">
        <f t="shared" ca="1" si="284"/>
        <v>1</v>
      </c>
      <c r="AU520" s="127" t="b">
        <f t="shared" ca="1" si="285"/>
        <v>1</v>
      </c>
      <c r="AV520" s="127" t="b">
        <f t="shared" ca="1" si="286"/>
        <v>1</v>
      </c>
      <c r="AW520" s="127" t="b">
        <f t="shared" ca="1" si="287"/>
        <v>1</v>
      </c>
      <c r="AX520" s="127" t="b">
        <f t="shared" ca="1" si="288"/>
        <v>1</v>
      </c>
      <c r="AY520" s="127" t="b">
        <f t="shared" ca="1" si="289"/>
        <v>1</v>
      </c>
      <c r="AZ520" s="127" t="b">
        <f t="shared" ca="1" si="290"/>
        <v>1</v>
      </c>
      <c r="BA520" s="127" t="b">
        <f t="shared" ca="1" si="291"/>
        <v>1</v>
      </c>
      <c r="BB520" s="127" t="b">
        <f t="shared" ca="1" si="292"/>
        <v>1</v>
      </c>
      <c r="BC520" s="127" t="b">
        <f t="shared" ca="1" si="293"/>
        <v>1</v>
      </c>
      <c r="BD520" s="127" t="b">
        <f t="shared" ca="1" si="294"/>
        <v>1</v>
      </c>
      <c r="BE520" s="127" t="b">
        <f t="shared" ca="1" si="295"/>
        <v>1</v>
      </c>
      <c r="BF520" s="127" t="b">
        <f t="shared" ca="1" si="296"/>
        <v>1</v>
      </c>
      <c r="BG520" s="129" t="b">
        <f t="shared" si="297"/>
        <v>0</v>
      </c>
    </row>
    <row r="521" spans="1:59" ht="24.95" customHeight="1" x14ac:dyDescent="0.2">
      <c r="A521" s="74"/>
      <c r="B521" s="69"/>
      <c r="C521" s="75"/>
      <c r="D521" s="68"/>
      <c r="E521" s="68"/>
      <c r="F521" s="67"/>
      <c r="G521" s="67"/>
      <c r="H521" s="67"/>
      <c r="I521" s="67"/>
      <c r="J521" s="70"/>
      <c r="K521" s="71"/>
      <c r="L521" s="72"/>
      <c r="M521" s="72"/>
      <c r="N521" s="72"/>
      <c r="O521" s="72"/>
      <c r="P521" s="72"/>
      <c r="Q521" s="72"/>
      <c r="R521" s="72"/>
      <c r="S521" s="73"/>
      <c r="U521" s="125" t="str">
        <f>IF(W521,VLOOKUP(MIN(X521:AO521),'Data Validation (hidden)'!$B$2:$C$20,2,FALSE),IF(COUNTA(B521:S521)&gt;0,"'Scheme Name' missing but values entered in other columns",""))</f>
        <v/>
      </c>
      <c r="W521" s="126" t="b">
        <f t="shared" ref="W521:W584" si="298">A521&lt;&gt;""</f>
        <v>0</v>
      </c>
      <c r="X521" s="127">
        <f t="shared" ref="X521:X584" si="299">IF(B521="",1,"")</f>
        <v>1</v>
      </c>
      <c r="Y521" s="127">
        <f t="shared" ref="Y521:Y584" si="300">IF(D521="",2,"")</f>
        <v>2</v>
      </c>
      <c r="Z521" s="127">
        <f t="shared" ref="Z521:Z584" si="301">IF(E521="",3,"")</f>
        <v>3</v>
      </c>
      <c r="AA521" s="127">
        <f t="shared" ref="AA521:AA584" si="302">IF(F521="",4,"")</f>
        <v>4</v>
      </c>
      <c r="AB521" s="127">
        <f t="shared" ref="AB521:AB584" si="303">IF(G521="",5,"")</f>
        <v>5</v>
      </c>
      <c r="AC521" s="127" t="str">
        <f t="shared" ref="AC521:AC584" si="304">IF(G521=0,"",IF(H521="",6,""))</f>
        <v/>
      </c>
      <c r="AD521" s="127" t="str">
        <f t="shared" ref="AD521:AD584" si="305">IF(G521=0,"",IF(I521="",7,""))</f>
        <v/>
      </c>
      <c r="AE521" s="127" t="str">
        <f t="shared" ref="AE521:AE584" si="306">IF(G521=0,"",IF(J521="",8,""))</f>
        <v/>
      </c>
      <c r="AF521" s="127" t="str">
        <f t="shared" ref="AF521:AF584" si="307">IF(G521=0,"",IF(K521="",9,""))</f>
        <v/>
      </c>
      <c r="AG521" s="127">
        <f t="shared" ref="AG521:AG584" si="308">IF(L521="",10,"")</f>
        <v>10</v>
      </c>
      <c r="AH521" s="127">
        <f t="shared" ref="AH521:AH584" si="309">IF(M521="",11,"")</f>
        <v>11</v>
      </c>
      <c r="AI521" s="127">
        <f t="shared" ref="AI521:AI584" si="310">IF(N521="",12,"")</f>
        <v>12</v>
      </c>
      <c r="AJ521" s="127">
        <f t="shared" ref="AJ521:AJ584" si="311">IF(O521="",13,"")</f>
        <v>13</v>
      </c>
      <c r="AK521" s="127">
        <f t="shared" ref="AK521:AK584" si="312">IF(P521="",14,"")</f>
        <v>14</v>
      </c>
      <c r="AL521" s="127">
        <f t="shared" ref="AL521:AL584" si="313">IF(Q521="",15,"")</f>
        <v>15</v>
      </c>
      <c r="AM521" s="127">
        <f t="shared" ref="AM521:AM584" si="314">IF(R521="",16,"")</f>
        <v>16</v>
      </c>
      <c r="AN521" s="128" t="str">
        <f t="shared" ref="AN521:AN584" si="315">IF(COUNT(X521:AM521)=0,"18","")</f>
        <v/>
      </c>
      <c r="AO521" s="127">
        <f t="shared" ref="AO521:AO584" ca="1" si="316">IF(AND(AP521,AQ521,AR521,AS521,AT521,AU521,AV521,AW521,AX521,AY521,AZ521,BA521,BB521,BC521,BF521)=TRUE,"",17)</f>
        <v>17</v>
      </c>
      <c r="AP521" s="127" t="b">
        <f t="shared" ref="AP521:AP584" ca="1" si="317">IF(CELL("format", A521) = "G",TRUE,FALSE)</f>
        <v>1</v>
      </c>
      <c r="AQ521" s="127" t="b">
        <f t="shared" ref="AQ521:AQ584" ca="1" si="318">IF(CELL("format", B521) = "F0",TRUE,FALSE)</f>
        <v>1</v>
      </c>
      <c r="AR521" s="127" t="b">
        <f t="shared" ref="AR521:AR584" si="319">OR(D521="Open-Ended Scheme",D521="Closed-Ended Scheme",D521="Non-Guernsey Scheme")</f>
        <v>0</v>
      </c>
      <c r="AS521" s="127" t="b">
        <f t="shared" ref="AS521:AS584" si="320">OR(E521="Daily",E521="Weekly",E521="Monthly",E521="Quarterly",E521="Biannually",E521="Annually",E521="Other",E521="N/A",)</f>
        <v>0</v>
      </c>
      <c r="AT521" s="127" t="b">
        <f t="shared" ref="AT521:AT584" ca="1" si="321">IF(CELL("format",F521) = "F0",TRUE,FALSE)</f>
        <v>1</v>
      </c>
      <c r="AU521" s="127" t="b">
        <f t="shared" ref="AU521:AU584" ca="1" si="322">IF(CELL("format",G521) = "F0",TRUE,FALSE)</f>
        <v>1</v>
      </c>
      <c r="AV521" s="127" t="b">
        <f t="shared" ref="AV521:AV584" ca="1" si="323">IF(CELL("format",H521) = "F0",TRUE,FALSE)</f>
        <v>1</v>
      </c>
      <c r="AW521" s="127" t="b">
        <f t="shared" ref="AW521:AW584" ca="1" si="324">IF(CELL("format",I521) = "F0",TRUE,FALSE)</f>
        <v>1</v>
      </c>
      <c r="AX521" s="127" t="b">
        <f t="shared" ref="AX521:AX584" ca="1" si="325">IF(CELL("format",J521) = "F2",TRUE,FALSE)</f>
        <v>1</v>
      </c>
      <c r="AY521" s="127" t="b">
        <f t="shared" ref="AY521:AY584" ca="1" si="326">IF(CELL("format",K521) = "F2",TRUE,FALSE)</f>
        <v>1</v>
      </c>
      <c r="AZ521" s="127" t="b">
        <f t="shared" ref="AZ521:AZ584" ca="1" si="327">IF(CELL("format",L521) = "F0",TRUE,FALSE)</f>
        <v>1</v>
      </c>
      <c r="BA521" s="127" t="b">
        <f t="shared" ref="BA521:BA584" ca="1" si="328">IF(CELL("format",M521) = "F0",TRUE,FALSE)</f>
        <v>1</v>
      </c>
      <c r="BB521" s="127" t="b">
        <f t="shared" ref="BB521:BB584" ca="1" si="329">IF(CELL("format",N521) = "F0",TRUE,FALSE)</f>
        <v>1</v>
      </c>
      <c r="BC521" s="127" t="b">
        <f t="shared" ref="BC521:BC584" ca="1" si="330">IF(CELL("format",O521) = "F0",TRUE,FALSE)</f>
        <v>1</v>
      </c>
      <c r="BD521" s="127" t="b">
        <f t="shared" ref="BD521:BD584" ca="1" si="331">IF(CELL("format",P521) = "F0",TRUE,FALSE)</f>
        <v>1</v>
      </c>
      <c r="BE521" s="127" t="b">
        <f t="shared" ref="BE521:BE584" ca="1" si="332">IF(CELL("format",Q521) = "F0",TRUE,FALSE)</f>
        <v>1</v>
      </c>
      <c r="BF521" s="127" t="b">
        <f t="shared" ref="BF521:BF584" ca="1" si="333">IF(CELL("format",R521) = "F0",TRUE,FALSE)</f>
        <v>1</v>
      </c>
      <c r="BG521" s="129" t="b">
        <f t="shared" ref="BG521:BG584" si="334">IF(U521="",FALSE,IF(U521="OK",FALSE,TRUE))</f>
        <v>0</v>
      </c>
    </row>
    <row r="522" spans="1:59" ht="24.95" customHeight="1" x14ac:dyDescent="0.2">
      <c r="A522" s="74"/>
      <c r="B522" s="69"/>
      <c r="C522" s="75"/>
      <c r="D522" s="68"/>
      <c r="E522" s="68"/>
      <c r="F522" s="67"/>
      <c r="G522" s="67"/>
      <c r="H522" s="67"/>
      <c r="I522" s="67"/>
      <c r="J522" s="70"/>
      <c r="K522" s="71"/>
      <c r="L522" s="72"/>
      <c r="M522" s="72"/>
      <c r="N522" s="72"/>
      <c r="O522" s="72"/>
      <c r="P522" s="72"/>
      <c r="Q522" s="72"/>
      <c r="R522" s="72"/>
      <c r="S522" s="73"/>
      <c r="U522" s="125" t="str">
        <f>IF(W522,VLOOKUP(MIN(X522:AO522),'Data Validation (hidden)'!$B$2:$C$20,2,FALSE),IF(COUNTA(B522:S522)&gt;0,"'Scheme Name' missing but values entered in other columns",""))</f>
        <v/>
      </c>
      <c r="W522" s="126" t="b">
        <f t="shared" si="298"/>
        <v>0</v>
      </c>
      <c r="X522" s="127">
        <f t="shared" si="299"/>
        <v>1</v>
      </c>
      <c r="Y522" s="127">
        <f t="shared" si="300"/>
        <v>2</v>
      </c>
      <c r="Z522" s="127">
        <f t="shared" si="301"/>
        <v>3</v>
      </c>
      <c r="AA522" s="127">
        <f t="shared" si="302"/>
        <v>4</v>
      </c>
      <c r="AB522" s="127">
        <f t="shared" si="303"/>
        <v>5</v>
      </c>
      <c r="AC522" s="127" t="str">
        <f t="shared" si="304"/>
        <v/>
      </c>
      <c r="AD522" s="127" t="str">
        <f t="shared" si="305"/>
        <v/>
      </c>
      <c r="AE522" s="127" t="str">
        <f t="shared" si="306"/>
        <v/>
      </c>
      <c r="AF522" s="127" t="str">
        <f t="shared" si="307"/>
        <v/>
      </c>
      <c r="AG522" s="127">
        <f t="shared" si="308"/>
        <v>10</v>
      </c>
      <c r="AH522" s="127">
        <f t="shared" si="309"/>
        <v>11</v>
      </c>
      <c r="AI522" s="127">
        <f t="shared" si="310"/>
        <v>12</v>
      </c>
      <c r="AJ522" s="127">
        <f t="shared" si="311"/>
        <v>13</v>
      </c>
      <c r="AK522" s="127">
        <f t="shared" si="312"/>
        <v>14</v>
      </c>
      <c r="AL522" s="127">
        <f t="shared" si="313"/>
        <v>15</v>
      </c>
      <c r="AM522" s="127">
        <f t="shared" si="314"/>
        <v>16</v>
      </c>
      <c r="AN522" s="128" t="str">
        <f t="shared" si="315"/>
        <v/>
      </c>
      <c r="AO522" s="127">
        <f t="shared" ca="1" si="316"/>
        <v>17</v>
      </c>
      <c r="AP522" s="127" t="b">
        <f t="shared" ca="1" si="317"/>
        <v>1</v>
      </c>
      <c r="AQ522" s="127" t="b">
        <f t="shared" ca="1" si="318"/>
        <v>1</v>
      </c>
      <c r="AR522" s="127" t="b">
        <f t="shared" si="319"/>
        <v>0</v>
      </c>
      <c r="AS522" s="127" t="b">
        <f t="shared" si="320"/>
        <v>0</v>
      </c>
      <c r="AT522" s="127" t="b">
        <f t="shared" ca="1" si="321"/>
        <v>1</v>
      </c>
      <c r="AU522" s="127" t="b">
        <f t="shared" ca="1" si="322"/>
        <v>1</v>
      </c>
      <c r="AV522" s="127" t="b">
        <f t="shared" ca="1" si="323"/>
        <v>1</v>
      </c>
      <c r="AW522" s="127" t="b">
        <f t="shared" ca="1" si="324"/>
        <v>1</v>
      </c>
      <c r="AX522" s="127" t="b">
        <f t="shared" ca="1" si="325"/>
        <v>1</v>
      </c>
      <c r="AY522" s="127" t="b">
        <f t="shared" ca="1" si="326"/>
        <v>1</v>
      </c>
      <c r="AZ522" s="127" t="b">
        <f t="shared" ca="1" si="327"/>
        <v>1</v>
      </c>
      <c r="BA522" s="127" t="b">
        <f t="shared" ca="1" si="328"/>
        <v>1</v>
      </c>
      <c r="BB522" s="127" t="b">
        <f t="shared" ca="1" si="329"/>
        <v>1</v>
      </c>
      <c r="BC522" s="127" t="b">
        <f t="shared" ca="1" si="330"/>
        <v>1</v>
      </c>
      <c r="BD522" s="127" t="b">
        <f t="shared" ca="1" si="331"/>
        <v>1</v>
      </c>
      <c r="BE522" s="127" t="b">
        <f t="shared" ca="1" si="332"/>
        <v>1</v>
      </c>
      <c r="BF522" s="127" t="b">
        <f t="shared" ca="1" si="333"/>
        <v>1</v>
      </c>
      <c r="BG522" s="129" t="b">
        <f t="shared" si="334"/>
        <v>0</v>
      </c>
    </row>
    <row r="523" spans="1:59" ht="24.95" customHeight="1" x14ac:dyDescent="0.2">
      <c r="A523" s="74"/>
      <c r="B523" s="69"/>
      <c r="C523" s="75"/>
      <c r="D523" s="68"/>
      <c r="E523" s="68"/>
      <c r="F523" s="67"/>
      <c r="G523" s="67"/>
      <c r="H523" s="67"/>
      <c r="I523" s="67"/>
      <c r="J523" s="70"/>
      <c r="K523" s="71"/>
      <c r="L523" s="72"/>
      <c r="M523" s="72"/>
      <c r="N523" s="72"/>
      <c r="O523" s="72"/>
      <c r="P523" s="72"/>
      <c r="Q523" s="72"/>
      <c r="R523" s="72"/>
      <c r="S523" s="73"/>
      <c r="U523" s="125" t="str">
        <f>IF(W523,VLOOKUP(MIN(X523:AO523),'Data Validation (hidden)'!$B$2:$C$20,2,FALSE),IF(COUNTA(B523:S523)&gt;0,"'Scheme Name' missing but values entered in other columns",""))</f>
        <v/>
      </c>
      <c r="W523" s="126" t="b">
        <f t="shared" si="298"/>
        <v>0</v>
      </c>
      <c r="X523" s="127">
        <f t="shared" si="299"/>
        <v>1</v>
      </c>
      <c r="Y523" s="127">
        <f t="shared" si="300"/>
        <v>2</v>
      </c>
      <c r="Z523" s="127">
        <f t="shared" si="301"/>
        <v>3</v>
      </c>
      <c r="AA523" s="127">
        <f t="shared" si="302"/>
        <v>4</v>
      </c>
      <c r="AB523" s="127">
        <f t="shared" si="303"/>
        <v>5</v>
      </c>
      <c r="AC523" s="127" t="str">
        <f t="shared" si="304"/>
        <v/>
      </c>
      <c r="AD523" s="127" t="str">
        <f t="shared" si="305"/>
        <v/>
      </c>
      <c r="AE523" s="127" t="str">
        <f t="shared" si="306"/>
        <v/>
      </c>
      <c r="AF523" s="127" t="str">
        <f t="shared" si="307"/>
        <v/>
      </c>
      <c r="AG523" s="127">
        <f t="shared" si="308"/>
        <v>10</v>
      </c>
      <c r="AH523" s="127">
        <f t="shared" si="309"/>
        <v>11</v>
      </c>
      <c r="AI523" s="127">
        <f t="shared" si="310"/>
        <v>12</v>
      </c>
      <c r="AJ523" s="127">
        <f t="shared" si="311"/>
        <v>13</v>
      </c>
      <c r="AK523" s="127">
        <f t="shared" si="312"/>
        <v>14</v>
      </c>
      <c r="AL523" s="127">
        <f t="shared" si="313"/>
        <v>15</v>
      </c>
      <c r="AM523" s="127">
        <f t="shared" si="314"/>
        <v>16</v>
      </c>
      <c r="AN523" s="128" t="str">
        <f t="shared" si="315"/>
        <v/>
      </c>
      <c r="AO523" s="127">
        <f t="shared" ca="1" si="316"/>
        <v>17</v>
      </c>
      <c r="AP523" s="127" t="b">
        <f t="shared" ca="1" si="317"/>
        <v>1</v>
      </c>
      <c r="AQ523" s="127" t="b">
        <f t="shared" ca="1" si="318"/>
        <v>1</v>
      </c>
      <c r="AR523" s="127" t="b">
        <f t="shared" si="319"/>
        <v>0</v>
      </c>
      <c r="AS523" s="127" t="b">
        <f t="shared" si="320"/>
        <v>0</v>
      </c>
      <c r="AT523" s="127" t="b">
        <f t="shared" ca="1" si="321"/>
        <v>1</v>
      </c>
      <c r="AU523" s="127" t="b">
        <f t="shared" ca="1" si="322"/>
        <v>1</v>
      </c>
      <c r="AV523" s="127" t="b">
        <f t="shared" ca="1" si="323"/>
        <v>1</v>
      </c>
      <c r="AW523" s="127" t="b">
        <f t="shared" ca="1" si="324"/>
        <v>1</v>
      </c>
      <c r="AX523" s="127" t="b">
        <f t="shared" ca="1" si="325"/>
        <v>1</v>
      </c>
      <c r="AY523" s="127" t="b">
        <f t="shared" ca="1" si="326"/>
        <v>1</v>
      </c>
      <c r="AZ523" s="127" t="b">
        <f t="shared" ca="1" si="327"/>
        <v>1</v>
      </c>
      <c r="BA523" s="127" t="b">
        <f t="shared" ca="1" si="328"/>
        <v>1</v>
      </c>
      <c r="BB523" s="127" t="b">
        <f t="shared" ca="1" si="329"/>
        <v>1</v>
      </c>
      <c r="BC523" s="127" t="b">
        <f t="shared" ca="1" si="330"/>
        <v>1</v>
      </c>
      <c r="BD523" s="127" t="b">
        <f t="shared" ca="1" si="331"/>
        <v>1</v>
      </c>
      <c r="BE523" s="127" t="b">
        <f t="shared" ca="1" si="332"/>
        <v>1</v>
      </c>
      <c r="BF523" s="127" t="b">
        <f t="shared" ca="1" si="333"/>
        <v>1</v>
      </c>
      <c r="BG523" s="129" t="b">
        <f t="shared" si="334"/>
        <v>0</v>
      </c>
    </row>
    <row r="524" spans="1:59" ht="24.95" customHeight="1" x14ac:dyDescent="0.2">
      <c r="A524" s="74"/>
      <c r="B524" s="69"/>
      <c r="C524" s="75"/>
      <c r="D524" s="68"/>
      <c r="E524" s="68"/>
      <c r="F524" s="67"/>
      <c r="G524" s="67"/>
      <c r="H524" s="67"/>
      <c r="I524" s="67"/>
      <c r="J524" s="70"/>
      <c r="K524" s="71"/>
      <c r="L524" s="72"/>
      <c r="M524" s="72"/>
      <c r="N524" s="72"/>
      <c r="O524" s="72"/>
      <c r="P524" s="72"/>
      <c r="Q524" s="72"/>
      <c r="R524" s="72"/>
      <c r="S524" s="73"/>
      <c r="U524" s="125" t="str">
        <f>IF(W524,VLOOKUP(MIN(X524:AO524),'Data Validation (hidden)'!$B$2:$C$20,2,FALSE),IF(COUNTA(B524:S524)&gt;0,"'Scheme Name' missing but values entered in other columns",""))</f>
        <v/>
      </c>
      <c r="W524" s="126" t="b">
        <f t="shared" si="298"/>
        <v>0</v>
      </c>
      <c r="X524" s="127">
        <f t="shared" si="299"/>
        <v>1</v>
      </c>
      <c r="Y524" s="127">
        <f t="shared" si="300"/>
        <v>2</v>
      </c>
      <c r="Z524" s="127">
        <f t="shared" si="301"/>
        <v>3</v>
      </c>
      <c r="AA524" s="127">
        <f t="shared" si="302"/>
        <v>4</v>
      </c>
      <c r="AB524" s="127">
        <f t="shared" si="303"/>
        <v>5</v>
      </c>
      <c r="AC524" s="127" t="str">
        <f t="shared" si="304"/>
        <v/>
      </c>
      <c r="AD524" s="127" t="str">
        <f t="shared" si="305"/>
        <v/>
      </c>
      <c r="AE524" s="127" t="str">
        <f t="shared" si="306"/>
        <v/>
      </c>
      <c r="AF524" s="127" t="str">
        <f t="shared" si="307"/>
        <v/>
      </c>
      <c r="AG524" s="127">
        <f t="shared" si="308"/>
        <v>10</v>
      </c>
      <c r="AH524" s="127">
        <f t="shared" si="309"/>
        <v>11</v>
      </c>
      <c r="AI524" s="127">
        <f t="shared" si="310"/>
        <v>12</v>
      </c>
      <c r="AJ524" s="127">
        <f t="shared" si="311"/>
        <v>13</v>
      </c>
      <c r="AK524" s="127">
        <f t="shared" si="312"/>
        <v>14</v>
      </c>
      <c r="AL524" s="127">
        <f t="shared" si="313"/>
        <v>15</v>
      </c>
      <c r="AM524" s="127">
        <f t="shared" si="314"/>
        <v>16</v>
      </c>
      <c r="AN524" s="128" t="str">
        <f t="shared" si="315"/>
        <v/>
      </c>
      <c r="AO524" s="127">
        <f t="shared" ca="1" si="316"/>
        <v>17</v>
      </c>
      <c r="AP524" s="127" t="b">
        <f t="shared" ca="1" si="317"/>
        <v>1</v>
      </c>
      <c r="AQ524" s="127" t="b">
        <f t="shared" ca="1" si="318"/>
        <v>1</v>
      </c>
      <c r="AR524" s="127" t="b">
        <f t="shared" si="319"/>
        <v>0</v>
      </c>
      <c r="AS524" s="127" t="b">
        <f t="shared" si="320"/>
        <v>0</v>
      </c>
      <c r="AT524" s="127" t="b">
        <f t="shared" ca="1" si="321"/>
        <v>1</v>
      </c>
      <c r="AU524" s="127" t="b">
        <f t="shared" ca="1" si="322"/>
        <v>1</v>
      </c>
      <c r="AV524" s="127" t="b">
        <f t="shared" ca="1" si="323"/>
        <v>1</v>
      </c>
      <c r="AW524" s="127" t="b">
        <f t="shared" ca="1" si="324"/>
        <v>1</v>
      </c>
      <c r="AX524" s="127" t="b">
        <f t="shared" ca="1" si="325"/>
        <v>1</v>
      </c>
      <c r="AY524" s="127" t="b">
        <f t="shared" ca="1" si="326"/>
        <v>1</v>
      </c>
      <c r="AZ524" s="127" t="b">
        <f t="shared" ca="1" si="327"/>
        <v>1</v>
      </c>
      <c r="BA524" s="127" t="b">
        <f t="shared" ca="1" si="328"/>
        <v>1</v>
      </c>
      <c r="BB524" s="127" t="b">
        <f t="shared" ca="1" si="329"/>
        <v>1</v>
      </c>
      <c r="BC524" s="127" t="b">
        <f t="shared" ca="1" si="330"/>
        <v>1</v>
      </c>
      <c r="BD524" s="127" t="b">
        <f t="shared" ca="1" si="331"/>
        <v>1</v>
      </c>
      <c r="BE524" s="127" t="b">
        <f t="shared" ca="1" si="332"/>
        <v>1</v>
      </c>
      <c r="BF524" s="127" t="b">
        <f t="shared" ca="1" si="333"/>
        <v>1</v>
      </c>
      <c r="BG524" s="129" t="b">
        <f t="shared" si="334"/>
        <v>0</v>
      </c>
    </row>
    <row r="525" spans="1:59" ht="24.95" customHeight="1" x14ac:dyDescent="0.2">
      <c r="A525" s="74"/>
      <c r="B525" s="69"/>
      <c r="C525" s="75"/>
      <c r="D525" s="68"/>
      <c r="E525" s="68"/>
      <c r="F525" s="67"/>
      <c r="G525" s="67"/>
      <c r="H525" s="67"/>
      <c r="I525" s="67"/>
      <c r="J525" s="70"/>
      <c r="K525" s="71"/>
      <c r="L525" s="72"/>
      <c r="M525" s="72"/>
      <c r="N525" s="72"/>
      <c r="O525" s="72"/>
      <c r="P525" s="72"/>
      <c r="Q525" s="72"/>
      <c r="R525" s="72"/>
      <c r="S525" s="73"/>
      <c r="U525" s="125" t="str">
        <f>IF(W525,VLOOKUP(MIN(X525:AO525),'Data Validation (hidden)'!$B$2:$C$20,2,FALSE),IF(COUNTA(B525:S525)&gt;0,"'Scheme Name' missing but values entered in other columns",""))</f>
        <v/>
      </c>
      <c r="W525" s="126" t="b">
        <f t="shared" si="298"/>
        <v>0</v>
      </c>
      <c r="X525" s="127">
        <f t="shared" si="299"/>
        <v>1</v>
      </c>
      <c r="Y525" s="127">
        <f t="shared" si="300"/>
        <v>2</v>
      </c>
      <c r="Z525" s="127">
        <f t="shared" si="301"/>
        <v>3</v>
      </c>
      <c r="AA525" s="127">
        <f t="shared" si="302"/>
        <v>4</v>
      </c>
      <c r="AB525" s="127">
        <f t="shared" si="303"/>
        <v>5</v>
      </c>
      <c r="AC525" s="127" t="str">
        <f t="shared" si="304"/>
        <v/>
      </c>
      <c r="AD525" s="127" t="str">
        <f t="shared" si="305"/>
        <v/>
      </c>
      <c r="AE525" s="127" t="str">
        <f t="shared" si="306"/>
        <v/>
      </c>
      <c r="AF525" s="127" t="str">
        <f t="shared" si="307"/>
        <v/>
      </c>
      <c r="AG525" s="127">
        <f t="shared" si="308"/>
        <v>10</v>
      </c>
      <c r="AH525" s="127">
        <f t="shared" si="309"/>
        <v>11</v>
      </c>
      <c r="AI525" s="127">
        <f t="shared" si="310"/>
        <v>12</v>
      </c>
      <c r="AJ525" s="127">
        <f t="shared" si="311"/>
        <v>13</v>
      </c>
      <c r="AK525" s="127">
        <f t="shared" si="312"/>
        <v>14</v>
      </c>
      <c r="AL525" s="127">
        <f t="shared" si="313"/>
        <v>15</v>
      </c>
      <c r="AM525" s="127">
        <f t="shared" si="314"/>
        <v>16</v>
      </c>
      <c r="AN525" s="128" t="str">
        <f t="shared" si="315"/>
        <v/>
      </c>
      <c r="AO525" s="127">
        <f t="shared" ca="1" si="316"/>
        <v>17</v>
      </c>
      <c r="AP525" s="127" t="b">
        <f t="shared" ca="1" si="317"/>
        <v>1</v>
      </c>
      <c r="AQ525" s="127" t="b">
        <f t="shared" ca="1" si="318"/>
        <v>1</v>
      </c>
      <c r="AR525" s="127" t="b">
        <f t="shared" si="319"/>
        <v>0</v>
      </c>
      <c r="AS525" s="127" t="b">
        <f t="shared" si="320"/>
        <v>0</v>
      </c>
      <c r="AT525" s="127" t="b">
        <f t="shared" ca="1" si="321"/>
        <v>1</v>
      </c>
      <c r="AU525" s="127" t="b">
        <f t="shared" ca="1" si="322"/>
        <v>1</v>
      </c>
      <c r="AV525" s="127" t="b">
        <f t="shared" ca="1" si="323"/>
        <v>1</v>
      </c>
      <c r="AW525" s="127" t="b">
        <f t="shared" ca="1" si="324"/>
        <v>1</v>
      </c>
      <c r="AX525" s="127" t="b">
        <f t="shared" ca="1" si="325"/>
        <v>1</v>
      </c>
      <c r="AY525" s="127" t="b">
        <f t="shared" ca="1" si="326"/>
        <v>1</v>
      </c>
      <c r="AZ525" s="127" t="b">
        <f t="shared" ca="1" si="327"/>
        <v>1</v>
      </c>
      <c r="BA525" s="127" t="b">
        <f t="shared" ca="1" si="328"/>
        <v>1</v>
      </c>
      <c r="BB525" s="127" t="b">
        <f t="shared" ca="1" si="329"/>
        <v>1</v>
      </c>
      <c r="BC525" s="127" t="b">
        <f t="shared" ca="1" si="330"/>
        <v>1</v>
      </c>
      <c r="BD525" s="127" t="b">
        <f t="shared" ca="1" si="331"/>
        <v>1</v>
      </c>
      <c r="BE525" s="127" t="b">
        <f t="shared" ca="1" si="332"/>
        <v>1</v>
      </c>
      <c r="BF525" s="127" t="b">
        <f t="shared" ca="1" si="333"/>
        <v>1</v>
      </c>
      <c r="BG525" s="129" t="b">
        <f t="shared" si="334"/>
        <v>0</v>
      </c>
    </row>
    <row r="526" spans="1:59" ht="24.95" customHeight="1" x14ac:dyDescent="0.2">
      <c r="A526" s="74"/>
      <c r="B526" s="69"/>
      <c r="C526" s="75"/>
      <c r="D526" s="68"/>
      <c r="E526" s="68"/>
      <c r="F526" s="67"/>
      <c r="G526" s="67"/>
      <c r="H526" s="67"/>
      <c r="I526" s="67"/>
      <c r="J526" s="70"/>
      <c r="K526" s="71"/>
      <c r="L526" s="72"/>
      <c r="M526" s="72"/>
      <c r="N526" s="72"/>
      <c r="O526" s="72"/>
      <c r="P526" s="72"/>
      <c r="Q526" s="72"/>
      <c r="R526" s="72"/>
      <c r="S526" s="73"/>
      <c r="U526" s="125" t="str">
        <f>IF(W526,VLOOKUP(MIN(X526:AO526),'Data Validation (hidden)'!$B$2:$C$20,2,FALSE),IF(COUNTA(B526:S526)&gt;0,"'Scheme Name' missing but values entered in other columns",""))</f>
        <v/>
      </c>
      <c r="W526" s="126" t="b">
        <f t="shared" si="298"/>
        <v>0</v>
      </c>
      <c r="X526" s="127">
        <f t="shared" si="299"/>
        <v>1</v>
      </c>
      <c r="Y526" s="127">
        <f t="shared" si="300"/>
        <v>2</v>
      </c>
      <c r="Z526" s="127">
        <f t="shared" si="301"/>
        <v>3</v>
      </c>
      <c r="AA526" s="127">
        <f t="shared" si="302"/>
        <v>4</v>
      </c>
      <c r="AB526" s="127">
        <f t="shared" si="303"/>
        <v>5</v>
      </c>
      <c r="AC526" s="127" t="str">
        <f t="shared" si="304"/>
        <v/>
      </c>
      <c r="AD526" s="127" t="str">
        <f t="shared" si="305"/>
        <v/>
      </c>
      <c r="AE526" s="127" t="str">
        <f t="shared" si="306"/>
        <v/>
      </c>
      <c r="AF526" s="127" t="str">
        <f t="shared" si="307"/>
        <v/>
      </c>
      <c r="AG526" s="127">
        <f t="shared" si="308"/>
        <v>10</v>
      </c>
      <c r="AH526" s="127">
        <f t="shared" si="309"/>
        <v>11</v>
      </c>
      <c r="AI526" s="127">
        <f t="shared" si="310"/>
        <v>12</v>
      </c>
      <c r="AJ526" s="127">
        <f t="shared" si="311"/>
        <v>13</v>
      </c>
      <c r="AK526" s="127">
        <f t="shared" si="312"/>
        <v>14</v>
      </c>
      <c r="AL526" s="127">
        <f t="shared" si="313"/>
        <v>15</v>
      </c>
      <c r="AM526" s="127">
        <f t="shared" si="314"/>
        <v>16</v>
      </c>
      <c r="AN526" s="128" t="str">
        <f t="shared" si="315"/>
        <v/>
      </c>
      <c r="AO526" s="127">
        <f t="shared" ca="1" si="316"/>
        <v>17</v>
      </c>
      <c r="AP526" s="127" t="b">
        <f t="shared" ca="1" si="317"/>
        <v>1</v>
      </c>
      <c r="AQ526" s="127" t="b">
        <f t="shared" ca="1" si="318"/>
        <v>1</v>
      </c>
      <c r="AR526" s="127" t="b">
        <f t="shared" si="319"/>
        <v>0</v>
      </c>
      <c r="AS526" s="127" t="b">
        <f t="shared" si="320"/>
        <v>0</v>
      </c>
      <c r="AT526" s="127" t="b">
        <f t="shared" ca="1" si="321"/>
        <v>1</v>
      </c>
      <c r="AU526" s="127" t="b">
        <f t="shared" ca="1" si="322"/>
        <v>1</v>
      </c>
      <c r="AV526" s="127" t="b">
        <f t="shared" ca="1" si="323"/>
        <v>1</v>
      </c>
      <c r="AW526" s="127" t="b">
        <f t="shared" ca="1" si="324"/>
        <v>1</v>
      </c>
      <c r="AX526" s="127" t="b">
        <f t="shared" ca="1" si="325"/>
        <v>1</v>
      </c>
      <c r="AY526" s="127" t="b">
        <f t="shared" ca="1" si="326"/>
        <v>1</v>
      </c>
      <c r="AZ526" s="127" t="b">
        <f t="shared" ca="1" si="327"/>
        <v>1</v>
      </c>
      <c r="BA526" s="127" t="b">
        <f t="shared" ca="1" si="328"/>
        <v>1</v>
      </c>
      <c r="BB526" s="127" t="b">
        <f t="shared" ca="1" si="329"/>
        <v>1</v>
      </c>
      <c r="BC526" s="127" t="b">
        <f t="shared" ca="1" si="330"/>
        <v>1</v>
      </c>
      <c r="BD526" s="127" t="b">
        <f t="shared" ca="1" si="331"/>
        <v>1</v>
      </c>
      <c r="BE526" s="127" t="b">
        <f t="shared" ca="1" si="332"/>
        <v>1</v>
      </c>
      <c r="BF526" s="127" t="b">
        <f t="shared" ca="1" si="333"/>
        <v>1</v>
      </c>
      <c r="BG526" s="129" t="b">
        <f t="shared" si="334"/>
        <v>0</v>
      </c>
    </row>
    <row r="527" spans="1:59" ht="24.95" customHeight="1" x14ac:dyDescent="0.2">
      <c r="A527" s="74"/>
      <c r="B527" s="69"/>
      <c r="C527" s="75"/>
      <c r="D527" s="68"/>
      <c r="E527" s="68"/>
      <c r="F527" s="67"/>
      <c r="G527" s="67"/>
      <c r="H527" s="67"/>
      <c r="I527" s="67"/>
      <c r="J527" s="70"/>
      <c r="K527" s="71"/>
      <c r="L527" s="72"/>
      <c r="M527" s="72"/>
      <c r="N527" s="72"/>
      <c r="O527" s="72"/>
      <c r="P527" s="72"/>
      <c r="Q527" s="72"/>
      <c r="R527" s="72"/>
      <c r="S527" s="73"/>
      <c r="U527" s="125" t="str">
        <f>IF(W527,VLOOKUP(MIN(X527:AO527),'Data Validation (hidden)'!$B$2:$C$20,2,FALSE),IF(COUNTA(B527:S527)&gt;0,"'Scheme Name' missing but values entered in other columns",""))</f>
        <v/>
      </c>
      <c r="W527" s="126" t="b">
        <f t="shared" si="298"/>
        <v>0</v>
      </c>
      <c r="X527" s="127">
        <f t="shared" si="299"/>
        <v>1</v>
      </c>
      <c r="Y527" s="127">
        <f t="shared" si="300"/>
        <v>2</v>
      </c>
      <c r="Z527" s="127">
        <f t="shared" si="301"/>
        <v>3</v>
      </c>
      <c r="AA527" s="127">
        <f t="shared" si="302"/>
        <v>4</v>
      </c>
      <c r="AB527" s="127">
        <f t="shared" si="303"/>
        <v>5</v>
      </c>
      <c r="AC527" s="127" t="str">
        <f t="shared" si="304"/>
        <v/>
      </c>
      <c r="AD527" s="127" t="str">
        <f t="shared" si="305"/>
        <v/>
      </c>
      <c r="AE527" s="127" t="str">
        <f t="shared" si="306"/>
        <v/>
      </c>
      <c r="AF527" s="127" t="str">
        <f t="shared" si="307"/>
        <v/>
      </c>
      <c r="AG527" s="127">
        <f t="shared" si="308"/>
        <v>10</v>
      </c>
      <c r="AH527" s="127">
        <f t="shared" si="309"/>
        <v>11</v>
      </c>
      <c r="AI527" s="127">
        <f t="shared" si="310"/>
        <v>12</v>
      </c>
      <c r="AJ527" s="127">
        <f t="shared" si="311"/>
        <v>13</v>
      </c>
      <c r="AK527" s="127">
        <f t="shared" si="312"/>
        <v>14</v>
      </c>
      <c r="AL527" s="127">
        <f t="shared" si="313"/>
        <v>15</v>
      </c>
      <c r="AM527" s="127">
        <f t="shared" si="314"/>
        <v>16</v>
      </c>
      <c r="AN527" s="128" t="str">
        <f t="shared" si="315"/>
        <v/>
      </c>
      <c r="AO527" s="127">
        <f t="shared" ca="1" si="316"/>
        <v>17</v>
      </c>
      <c r="AP527" s="127" t="b">
        <f t="shared" ca="1" si="317"/>
        <v>1</v>
      </c>
      <c r="AQ527" s="127" t="b">
        <f t="shared" ca="1" si="318"/>
        <v>1</v>
      </c>
      <c r="AR527" s="127" t="b">
        <f t="shared" si="319"/>
        <v>0</v>
      </c>
      <c r="AS527" s="127" t="b">
        <f t="shared" si="320"/>
        <v>0</v>
      </c>
      <c r="AT527" s="127" t="b">
        <f t="shared" ca="1" si="321"/>
        <v>1</v>
      </c>
      <c r="AU527" s="127" t="b">
        <f t="shared" ca="1" si="322"/>
        <v>1</v>
      </c>
      <c r="AV527" s="127" t="b">
        <f t="shared" ca="1" si="323"/>
        <v>1</v>
      </c>
      <c r="AW527" s="127" t="b">
        <f t="shared" ca="1" si="324"/>
        <v>1</v>
      </c>
      <c r="AX527" s="127" t="b">
        <f t="shared" ca="1" si="325"/>
        <v>1</v>
      </c>
      <c r="AY527" s="127" t="b">
        <f t="shared" ca="1" si="326"/>
        <v>1</v>
      </c>
      <c r="AZ527" s="127" t="b">
        <f t="shared" ca="1" si="327"/>
        <v>1</v>
      </c>
      <c r="BA527" s="127" t="b">
        <f t="shared" ca="1" si="328"/>
        <v>1</v>
      </c>
      <c r="BB527" s="127" t="b">
        <f t="shared" ca="1" si="329"/>
        <v>1</v>
      </c>
      <c r="BC527" s="127" t="b">
        <f t="shared" ca="1" si="330"/>
        <v>1</v>
      </c>
      <c r="BD527" s="127" t="b">
        <f t="shared" ca="1" si="331"/>
        <v>1</v>
      </c>
      <c r="BE527" s="127" t="b">
        <f t="shared" ca="1" si="332"/>
        <v>1</v>
      </c>
      <c r="BF527" s="127" t="b">
        <f t="shared" ca="1" si="333"/>
        <v>1</v>
      </c>
      <c r="BG527" s="129" t="b">
        <f t="shared" si="334"/>
        <v>0</v>
      </c>
    </row>
    <row r="528" spans="1:59" ht="24.95" customHeight="1" x14ac:dyDescent="0.2">
      <c r="A528" s="74"/>
      <c r="B528" s="69"/>
      <c r="C528" s="75"/>
      <c r="D528" s="68"/>
      <c r="E528" s="68"/>
      <c r="F528" s="67"/>
      <c r="G528" s="67"/>
      <c r="H528" s="67"/>
      <c r="I528" s="67"/>
      <c r="J528" s="70"/>
      <c r="K528" s="71"/>
      <c r="L528" s="72"/>
      <c r="M528" s="72"/>
      <c r="N528" s="72"/>
      <c r="O528" s="72"/>
      <c r="P528" s="72"/>
      <c r="Q528" s="72"/>
      <c r="R528" s="72"/>
      <c r="S528" s="73"/>
      <c r="U528" s="125" t="str">
        <f>IF(W528,VLOOKUP(MIN(X528:AO528),'Data Validation (hidden)'!$B$2:$C$20,2,FALSE),IF(COUNTA(B528:S528)&gt;0,"'Scheme Name' missing but values entered in other columns",""))</f>
        <v/>
      </c>
      <c r="W528" s="126" t="b">
        <f t="shared" si="298"/>
        <v>0</v>
      </c>
      <c r="X528" s="127">
        <f t="shared" si="299"/>
        <v>1</v>
      </c>
      <c r="Y528" s="127">
        <f t="shared" si="300"/>
        <v>2</v>
      </c>
      <c r="Z528" s="127">
        <f t="shared" si="301"/>
        <v>3</v>
      </c>
      <c r="AA528" s="127">
        <f t="shared" si="302"/>
        <v>4</v>
      </c>
      <c r="AB528" s="127">
        <f t="shared" si="303"/>
        <v>5</v>
      </c>
      <c r="AC528" s="127" t="str">
        <f t="shared" si="304"/>
        <v/>
      </c>
      <c r="AD528" s="127" t="str">
        <f t="shared" si="305"/>
        <v/>
      </c>
      <c r="AE528" s="127" t="str">
        <f t="shared" si="306"/>
        <v/>
      </c>
      <c r="AF528" s="127" t="str">
        <f t="shared" si="307"/>
        <v/>
      </c>
      <c r="AG528" s="127">
        <f t="shared" si="308"/>
        <v>10</v>
      </c>
      <c r="AH528" s="127">
        <f t="shared" si="309"/>
        <v>11</v>
      </c>
      <c r="AI528" s="127">
        <f t="shared" si="310"/>
        <v>12</v>
      </c>
      <c r="AJ528" s="127">
        <f t="shared" si="311"/>
        <v>13</v>
      </c>
      <c r="AK528" s="127">
        <f t="shared" si="312"/>
        <v>14</v>
      </c>
      <c r="AL528" s="127">
        <f t="shared" si="313"/>
        <v>15</v>
      </c>
      <c r="AM528" s="127">
        <f t="shared" si="314"/>
        <v>16</v>
      </c>
      <c r="AN528" s="128" t="str">
        <f t="shared" si="315"/>
        <v/>
      </c>
      <c r="AO528" s="127">
        <f t="shared" ca="1" si="316"/>
        <v>17</v>
      </c>
      <c r="AP528" s="127" t="b">
        <f t="shared" ca="1" si="317"/>
        <v>1</v>
      </c>
      <c r="AQ528" s="127" t="b">
        <f t="shared" ca="1" si="318"/>
        <v>1</v>
      </c>
      <c r="AR528" s="127" t="b">
        <f t="shared" si="319"/>
        <v>0</v>
      </c>
      <c r="AS528" s="127" t="b">
        <f t="shared" si="320"/>
        <v>0</v>
      </c>
      <c r="AT528" s="127" t="b">
        <f t="shared" ca="1" si="321"/>
        <v>1</v>
      </c>
      <c r="AU528" s="127" t="b">
        <f t="shared" ca="1" si="322"/>
        <v>1</v>
      </c>
      <c r="AV528" s="127" t="b">
        <f t="shared" ca="1" si="323"/>
        <v>1</v>
      </c>
      <c r="AW528" s="127" t="b">
        <f t="shared" ca="1" si="324"/>
        <v>1</v>
      </c>
      <c r="AX528" s="127" t="b">
        <f t="shared" ca="1" si="325"/>
        <v>1</v>
      </c>
      <c r="AY528" s="127" t="b">
        <f t="shared" ca="1" si="326"/>
        <v>1</v>
      </c>
      <c r="AZ528" s="127" t="b">
        <f t="shared" ca="1" si="327"/>
        <v>1</v>
      </c>
      <c r="BA528" s="127" t="b">
        <f t="shared" ca="1" si="328"/>
        <v>1</v>
      </c>
      <c r="BB528" s="127" t="b">
        <f t="shared" ca="1" si="329"/>
        <v>1</v>
      </c>
      <c r="BC528" s="127" t="b">
        <f t="shared" ca="1" si="330"/>
        <v>1</v>
      </c>
      <c r="BD528" s="127" t="b">
        <f t="shared" ca="1" si="331"/>
        <v>1</v>
      </c>
      <c r="BE528" s="127" t="b">
        <f t="shared" ca="1" si="332"/>
        <v>1</v>
      </c>
      <c r="BF528" s="127" t="b">
        <f t="shared" ca="1" si="333"/>
        <v>1</v>
      </c>
      <c r="BG528" s="129" t="b">
        <f t="shared" si="334"/>
        <v>0</v>
      </c>
    </row>
    <row r="529" spans="1:59" ht="24.95" customHeight="1" x14ac:dyDescent="0.2">
      <c r="A529" s="74"/>
      <c r="B529" s="69"/>
      <c r="C529" s="75"/>
      <c r="D529" s="68"/>
      <c r="E529" s="68"/>
      <c r="F529" s="67"/>
      <c r="G529" s="67"/>
      <c r="H529" s="67"/>
      <c r="I529" s="67"/>
      <c r="J529" s="70"/>
      <c r="K529" s="71"/>
      <c r="L529" s="72"/>
      <c r="M529" s="72"/>
      <c r="N529" s="72"/>
      <c r="O529" s="72"/>
      <c r="P529" s="72"/>
      <c r="Q529" s="72"/>
      <c r="R529" s="72"/>
      <c r="S529" s="73"/>
      <c r="U529" s="125" t="str">
        <f>IF(W529,VLOOKUP(MIN(X529:AO529),'Data Validation (hidden)'!$B$2:$C$20,2,FALSE),IF(COUNTA(B529:S529)&gt;0,"'Scheme Name' missing but values entered in other columns",""))</f>
        <v/>
      </c>
      <c r="W529" s="126" t="b">
        <f t="shared" si="298"/>
        <v>0</v>
      </c>
      <c r="X529" s="127">
        <f t="shared" si="299"/>
        <v>1</v>
      </c>
      <c r="Y529" s="127">
        <f t="shared" si="300"/>
        <v>2</v>
      </c>
      <c r="Z529" s="127">
        <f t="shared" si="301"/>
        <v>3</v>
      </c>
      <c r="AA529" s="127">
        <f t="shared" si="302"/>
        <v>4</v>
      </c>
      <c r="AB529" s="127">
        <f t="shared" si="303"/>
        <v>5</v>
      </c>
      <c r="AC529" s="127" t="str">
        <f t="shared" si="304"/>
        <v/>
      </c>
      <c r="AD529" s="127" t="str">
        <f t="shared" si="305"/>
        <v/>
      </c>
      <c r="AE529" s="127" t="str">
        <f t="shared" si="306"/>
        <v/>
      </c>
      <c r="AF529" s="127" t="str">
        <f t="shared" si="307"/>
        <v/>
      </c>
      <c r="AG529" s="127">
        <f t="shared" si="308"/>
        <v>10</v>
      </c>
      <c r="AH529" s="127">
        <f t="shared" si="309"/>
        <v>11</v>
      </c>
      <c r="AI529" s="127">
        <f t="shared" si="310"/>
        <v>12</v>
      </c>
      <c r="AJ529" s="127">
        <f t="shared" si="311"/>
        <v>13</v>
      </c>
      <c r="AK529" s="127">
        <f t="shared" si="312"/>
        <v>14</v>
      </c>
      <c r="AL529" s="127">
        <f t="shared" si="313"/>
        <v>15</v>
      </c>
      <c r="AM529" s="127">
        <f t="shared" si="314"/>
        <v>16</v>
      </c>
      <c r="AN529" s="128" t="str">
        <f t="shared" si="315"/>
        <v/>
      </c>
      <c r="AO529" s="127">
        <f t="shared" ca="1" si="316"/>
        <v>17</v>
      </c>
      <c r="AP529" s="127" t="b">
        <f t="shared" ca="1" si="317"/>
        <v>1</v>
      </c>
      <c r="AQ529" s="127" t="b">
        <f t="shared" ca="1" si="318"/>
        <v>1</v>
      </c>
      <c r="AR529" s="127" t="b">
        <f t="shared" si="319"/>
        <v>0</v>
      </c>
      <c r="AS529" s="127" t="b">
        <f t="shared" si="320"/>
        <v>0</v>
      </c>
      <c r="AT529" s="127" t="b">
        <f t="shared" ca="1" si="321"/>
        <v>1</v>
      </c>
      <c r="AU529" s="127" t="b">
        <f t="shared" ca="1" si="322"/>
        <v>1</v>
      </c>
      <c r="AV529" s="127" t="b">
        <f t="shared" ca="1" si="323"/>
        <v>1</v>
      </c>
      <c r="AW529" s="127" t="b">
        <f t="shared" ca="1" si="324"/>
        <v>1</v>
      </c>
      <c r="AX529" s="127" t="b">
        <f t="shared" ca="1" si="325"/>
        <v>1</v>
      </c>
      <c r="AY529" s="127" t="b">
        <f t="shared" ca="1" si="326"/>
        <v>1</v>
      </c>
      <c r="AZ529" s="127" t="b">
        <f t="shared" ca="1" si="327"/>
        <v>1</v>
      </c>
      <c r="BA529" s="127" t="b">
        <f t="shared" ca="1" si="328"/>
        <v>1</v>
      </c>
      <c r="BB529" s="127" t="b">
        <f t="shared" ca="1" si="329"/>
        <v>1</v>
      </c>
      <c r="BC529" s="127" t="b">
        <f t="shared" ca="1" si="330"/>
        <v>1</v>
      </c>
      <c r="BD529" s="127" t="b">
        <f t="shared" ca="1" si="331"/>
        <v>1</v>
      </c>
      <c r="BE529" s="127" t="b">
        <f t="shared" ca="1" si="332"/>
        <v>1</v>
      </c>
      <c r="BF529" s="127" t="b">
        <f t="shared" ca="1" si="333"/>
        <v>1</v>
      </c>
      <c r="BG529" s="129" t="b">
        <f t="shared" si="334"/>
        <v>0</v>
      </c>
    </row>
    <row r="530" spans="1:59" ht="24.95" customHeight="1" x14ac:dyDescent="0.2">
      <c r="A530" s="74"/>
      <c r="B530" s="69"/>
      <c r="C530" s="75"/>
      <c r="D530" s="68"/>
      <c r="E530" s="68"/>
      <c r="F530" s="67"/>
      <c r="G530" s="67"/>
      <c r="H530" s="67"/>
      <c r="I530" s="67"/>
      <c r="J530" s="70"/>
      <c r="K530" s="71"/>
      <c r="L530" s="72"/>
      <c r="M530" s="72"/>
      <c r="N530" s="72"/>
      <c r="O530" s="72"/>
      <c r="P530" s="72"/>
      <c r="Q530" s="72"/>
      <c r="R530" s="72"/>
      <c r="S530" s="73"/>
      <c r="U530" s="125" t="str">
        <f>IF(W530,VLOOKUP(MIN(X530:AO530),'Data Validation (hidden)'!$B$2:$C$20,2,FALSE),IF(COUNTA(B530:S530)&gt;0,"'Scheme Name' missing but values entered in other columns",""))</f>
        <v/>
      </c>
      <c r="W530" s="126" t="b">
        <f t="shared" si="298"/>
        <v>0</v>
      </c>
      <c r="X530" s="127">
        <f t="shared" si="299"/>
        <v>1</v>
      </c>
      <c r="Y530" s="127">
        <f t="shared" si="300"/>
        <v>2</v>
      </c>
      <c r="Z530" s="127">
        <f t="shared" si="301"/>
        <v>3</v>
      </c>
      <c r="AA530" s="127">
        <f t="shared" si="302"/>
        <v>4</v>
      </c>
      <c r="AB530" s="127">
        <f t="shared" si="303"/>
        <v>5</v>
      </c>
      <c r="AC530" s="127" t="str">
        <f t="shared" si="304"/>
        <v/>
      </c>
      <c r="AD530" s="127" t="str">
        <f t="shared" si="305"/>
        <v/>
      </c>
      <c r="AE530" s="127" t="str">
        <f t="shared" si="306"/>
        <v/>
      </c>
      <c r="AF530" s="127" t="str">
        <f t="shared" si="307"/>
        <v/>
      </c>
      <c r="AG530" s="127">
        <f t="shared" si="308"/>
        <v>10</v>
      </c>
      <c r="AH530" s="127">
        <f t="shared" si="309"/>
        <v>11</v>
      </c>
      <c r="AI530" s="127">
        <f t="shared" si="310"/>
        <v>12</v>
      </c>
      <c r="AJ530" s="127">
        <f t="shared" si="311"/>
        <v>13</v>
      </c>
      <c r="AK530" s="127">
        <f t="shared" si="312"/>
        <v>14</v>
      </c>
      <c r="AL530" s="127">
        <f t="shared" si="313"/>
        <v>15</v>
      </c>
      <c r="AM530" s="127">
        <f t="shared" si="314"/>
        <v>16</v>
      </c>
      <c r="AN530" s="128" t="str">
        <f t="shared" si="315"/>
        <v/>
      </c>
      <c r="AO530" s="127">
        <f t="shared" ca="1" si="316"/>
        <v>17</v>
      </c>
      <c r="AP530" s="127" t="b">
        <f t="shared" ca="1" si="317"/>
        <v>1</v>
      </c>
      <c r="AQ530" s="127" t="b">
        <f t="shared" ca="1" si="318"/>
        <v>1</v>
      </c>
      <c r="AR530" s="127" t="b">
        <f t="shared" si="319"/>
        <v>0</v>
      </c>
      <c r="AS530" s="127" t="b">
        <f t="shared" si="320"/>
        <v>0</v>
      </c>
      <c r="AT530" s="127" t="b">
        <f t="shared" ca="1" si="321"/>
        <v>1</v>
      </c>
      <c r="AU530" s="127" t="b">
        <f t="shared" ca="1" si="322"/>
        <v>1</v>
      </c>
      <c r="AV530" s="127" t="b">
        <f t="shared" ca="1" si="323"/>
        <v>1</v>
      </c>
      <c r="AW530" s="127" t="b">
        <f t="shared" ca="1" si="324"/>
        <v>1</v>
      </c>
      <c r="AX530" s="127" t="b">
        <f t="shared" ca="1" si="325"/>
        <v>1</v>
      </c>
      <c r="AY530" s="127" t="b">
        <f t="shared" ca="1" si="326"/>
        <v>1</v>
      </c>
      <c r="AZ530" s="127" t="b">
        <f t="shared" ca="1" si="327"/>
        <v>1</v>
      </c>
      <c r="BA530" s="127" t="b">
        <f t="shared" ca="1" si="328"/>
        <v>1</v>
      </c>
      <c r="BB530" s="127" t="b">
        <f t="shared" ca="1" si="329"/>
        <v>1</v>
      </c>
      <c r="BC530" s="127" t="b">
        <f t="shared" ca="1" si="330"/>
        <v>1</v>
      </c>
      <c r="BD530" s="127" t="b">
        <f t="shared" ca="1" si="331"/>
        <v>1</v>
      </c>
      <c r="BE530" s="127" t="b">
        <f t="shared" ca="1" si="332"/>
        <v>1</v>
      </c>
      <c r="BF530" s="127" t="b">
        <f t="shared" ca="1" si="333"/>
        <v>1</v>
      </c>
      <c r="BG530" s="129" t="b">
        <f t="shared" si="334"/>
        <v>0</v>
      </c>
    </row>
    <row r="531" spans="1:59" ht="24.95" customHeight="1" x14ac:dyDescent="0.2">
      <c r="A531" s="74"/>
      <c r="B531" s="69"/>
      <c r="C531" s="75"/>
      <c r="D531" s="68"/>
      <c r="E531" s="68"/>
      <c r="F531" s="67"/>
      <c r="G531" s="67"/>
      <c r="H531" s="67"/>
      <c r="I531" s="67"/>
      <c r="J531" s="70"/>
      <c r="K531" s="71"/>
      <c r="L531" s="72"/>
      <c r="M531" s="72"/>
      <c r="N531" s="72"/>
      <c r="O531" s="72"/>
      <c r="P531" s="72"/>
      <c r="Q531" s="72"/>
      <c r="R531" s="72"/>
      <c r="S531" s="73"/>
      <c r="U531" s="125" t="str">
        <f>IF(W531,VLOOKUP(MIN(X531:AO531),'Data Validation (hidden)'!$B$2:$C$20,2,FALSE),IF(COUNTA(B531:S531)&gt;0,"'Scheme Name' missing but values entered in other columns",""))</f>
        <v/>
      </c>
      <c r="W531" s="126" t="b">
        <f t="shared" si="298"/>
        <v>0</v>
      </c>
      <c r="X531" s="127">
        <f t="shared" si="299"/>
        <v>1</v>
      </c>
      <c r="Y531" s="127">
        <f t="shared" si="300"/>
        <v>2</v>
      </c>
      <c r="Z531" s="127">
        <f t="shared" si="301"/>
        <v>3</v>
      </c>
      <c r="AA531" s="127">
        <f t="shared" si="302"/>
        <v>4</v>
      </c>
      <c r="AB531" s="127">
        <f t="shared" si="303"/>
        <v>5</v>
      </c>
      <c r="AC531" s="127" t="str">
        <f t="shared" si="304"/>
        <v/>
      </c>
      <c r="AD531" s="127" t="str">
        <f t="shared" si="305"/>
        <v/>
      </c>
      <c r="AE531" s="127" t="str">
        <f t="shared" si="306"/>
        <v/>
      </c>
      <c r="AF531" s="127" t="str">
        <f t="shared" si="307"/>
        <v/>
      </c>
      <c r="AG531" s="127">
        <f t="shared" si="308"/>
        <v>10</v>
      </c>
      <c r="AH531" s="127">
        <f t="shared" si="309"/>
        <v>11</v>
      </c>
      <c r="AI531" s="127">
        <f t="shared" si="310"/>
        <v>12</v>
      </c>
      <c r="AJ531" s="127">
        <f t="shared" si="311"/>
        <v>13</v>
      </c>
      <c r="AK531" s="127">
        <f t="shared" si="312"/>
        <v>14</v>
      </c>
      <c r="AL531" s="127">
        <f t="shared" si="313"/>
        <v>15</v>
      </c>
      <c r="AM531" s="127">
        <f t="shared" si="314"/>
        <v>16</v>
      </c>
      <c r="AN531" s="128" t="str">
        <f t="shared" si="315"/>
        <v/>
      </c>
      <c r="AO531" s="127">
        <f t="shared" ca="1" si="316"/>
        <v>17</v>
      </c>
      <c r="AP531" s="127" t="b">
        <f t="shared" ca="1" si="317"/>
        <v>1</v>
      </c>
      <c r="AQ531" s="127" t="b">
        <f t="shared" ca="1" si="318"/>
        <v>1</v>
      </c>
      <c r="AR531" s="127" t="b">
        <f t="shared" si="319"/>
        <v>0</v>
      </c>
      <c r="AS531" s="127" t="b">
        <f t="shared" si="320"/>
        <v>0</v>
      </c>
      <c r="AT531" s="127" t="b">
        <f t="shared" ca="1" si="321"/>
        <v>1</v>
      </c>
      <c r="AU531" s="127" t="b">
        <f t="shared" ca="1" si="322"/>
        <v>1</v>
      </c>
      <c r="AV531" s="127" t="b">
        <f t="shared" ca="1" si="323"/>
        <v>1</v>
      </c>
      <c r="AW531" s="127" t="b">
        <f t="shared" ca="1" si="324"/>
        <v>1</v>
      </c>
      <c r="AX531" s="127" t="b">
        <f t="shared" ca="1" si="325"/>
        <v>1</v>
      </c>
      <c r="AY531" s="127" t="b">
        <f t="shared" ca="1" si="326"/>
        <v>1</v>
      </c>
      <c r="AZ531" s="127" t="b">
        <f t="shared" ca="1" si="327"/>
        <v>1</v>
      </c>
      <c r="BA531" s="127" t="b">
        <f t="shared" ca="1" si="328"/>
        <v>1</v>
      </c>
      <c r="BB531" s="127" t="b">
        <f t="shared" ca="1" si="329"/>
        <v>1</v>
      </c>
      <c r="BC531" s="127" t="b">
        <f t="shared" ca="1" si="330"/>
        <v>1</v>
      </c>
      <c r="BD531" s="127" t="b">
        <f t="shared" ca="1" si="331"/>
        <v>1</v>
      </c>
      <c r="BE531" s="127" t="b">
        <f t="shared" ca="1" si="332"/>
        <v>1</v>
      </c>
      <c r="BF531" s="127" t="b">
        <f t="shared" ca="1" si="333"/>
        <v>1</v>
      </c>
      <c r="BG531" s="129" t="b">
        <f t="shared" si="334"/>
        <v>0</v>
      </c>
    </row>
    <row r="532" spans="1:59" ht="24.95" customHeight="1" x14ac:dyDescent="0.2">
      <c r="A532" s="74"/>
      <c r="B532" s="69"/>
      <c r="C532" s="75"/>
      <c r="D532" s="68"/>
      <c r="E532" s="68"/>
      <c r="F532" s="67"/>
      <c r="G532" s="67"/>
      <c r="H532" s="67"/>
      <c r="I532" s="67"/>
      <c r="J532" s="70"/>
      <c r="K532" s="71"/>
      <c r="L532" s="72"/>
      <c r="M532" s="72"/>
      <c r="N532" s="72"/>
      <c r="O532" s="72"/>
      <c r="P532" s="72"/>
      <c r="Q532" s="72"/>
      <c r="R532" s="72"/>
      <c r="S532" s="73"/>
      <c r="U532" s="125" t="str">
        <f>IF(W532,VLOOKUP(MIN(X532:AO532),'Data Validation (hidden)'!$B$2:$C$20,2,FALSE),IF(COUNTA(B532:S532)&gt;0,"'Scheme Name' missing but values entered in other columns",""))</f>
        <v/>
      </c>
      <c r="W532" s="126" t="b">
        <f t="shared" si="298"/>
        <v>0</v>
      </c>
      <c r="X532" s="127">
        <f t="shared" si="299"/>
        <v>1</v>
      </c>
      <c r="Y532" s="127">
        <f t="shared" si="300"/>
        <v>2</v>
      </c>
      <c r="Z532" s="127">
        <f t="shared" si="301"/>
        <v>3</v>
      </c>
      <c r="AA532" s="127">
        <f t="shared" si="302"/>
        <v>4</v>
      </c>
      <c r="AB532" s="127">
        <f t="shared" si="303"/>
        <v>5</v>
      </c>
      <c r="AC532" s="127" t="str">
        <f t="shared" si="304"/>
        <v/>
      </c>
      <c r="AD532" s="127" t="str">
        <f t="shared" si="305"/>
        <v/>
      </c>
      <c r="AE532" s="127" t="str">
        <f t="shared" si="306"/>
        <v/>
      </c>
      <c r="AF532" s="127" t="str">
        <f t="shared" si="307"/>
        <v/>
      </c>
      <c r="AG532" s="127">
        <f t="shared" si="308"/>
        <v>10</v>
      </c>
      <c r="AH532" s="127">
        <f t="shared" si="309"/>
        <v>11</v>
      </c>
      <c r="AI532" s="127">
        <f t="shared" si="310"/>
        <v>12</v>
      </c>
      <c r="AJ532" s="127">
        <f t="shared" si="311"/>
        <v>13</v>
      </c>
      <c r="AK532" s="127">
        <f t="shared" si="312"/>
        <v>14</v>
      </c>
      <c r="AL532" s="127">
        <f t="shared" si="313"/>
        <v>15</v>
      </c>
      <c r="AM532" s="127">
        <f t="shared" si="314"/>
        <v>16</v>
      </c>
      <c r="AN532" s="128" t="str">
        <f t="shared" si="315"/>
        <v/>
      </c>
      <c r="AO532" s="127">
        <f t="shared" ca="1" si="316"/>
        <v>17</v>
      </c>
      <c r="AP532" s="127" t="b">
        <f t="shared" ca="1" si="317"/>
        <v>1</v>
      </c>
      <c r="AQ532" s="127" t="b">
        <f t="shared" ca="1" si="318"/>
        <v>1</v>
      </c>
      <c r="AR532" s="127" t="b">
        <f t="shared" si="319"/>
        <v>0</v>
      </c>
      <c r="AS532" s="127" t="b">
        <f t="shared" si="320"/>
        <v>0</v>
      </c>
      <c r="AT532" s="127" t="b">
        <f t="shared" ca="1" si="321"/>
        <v>1</v>
      </c>
      <c r="AU532" s="127" t="b">
        <f t="shared" ca="1" si="322"/>
        <v>1</v>
      </c>
      <c r="AV532" s="127" t="b">
        <f t="shared" ca="1" si="323"/>
        <v>1</v>
      </c>
      <c r="AW532" s="127" t="b">
        <f t="shared" ca="1" si="324"/>
        <v>1</v>
      </c>
      <c r="AX532" s="127" t="b">
        <f t="shared" ca="1" si="325"/>
        <v>1</v>
      </c>
      <c r="AY532" s="127" t="b">
        <f t="shared" ca="1" si="326"/>
        <v>1</v>
      </c>
      <c r="AZ532" s="127" t="b">
        <f t="shared" ca="1" si="327"/>
        <v>1</v>
      </c>
      <c r="BA532" s="127" t="b">
        <f t="shared" ca="1" si="328"/>
        <v>1</v>
      </c>
      <c r="BB532" s="127" t="b">
        <f t="shared" ca="1" si="329"/>
        <v>1</v>
      </c>
      <c r="BC532" s="127" t="b">
        <f t="shared" ca="1" si="330"/>
        <v>1</v>
      </c>
      <c r="BD532" s="127" t="b">
        <f t="shared" ca="1" si="331"/>
        <v>1</v>
      </c>
      <c r="BE532" s="127" t="b">
        <f t="shared" ca="1" si="332"/>
        <v>1</v>
      </c>
      <c r="BF532" s="127" t="b">
        <f t="shared" ca="1" si="333"/>
        <v>1</v>
      </c>
      <c r="BG532" s="129" t="b">
        <f t="shared" si="334"/>
        <v>0</v>
      </c>
    </row>
    <row r="533" spans="1:59" ht="24.95" customHeight="1" x14ac:dyDescent="0.2">
      <c r="A533" s="74"/>
      <c r="B533" s="69"/>
      <c r="C533" s="75"/>
      <c r="D533" s="68"/>
      <c r="E533" s="68"/>
      <c r="F533" s="67"/>
      <c r="G533" s="67"/>
      <c r="H533" s="67"/>
      <c r="I533" s="67"/>
      <c r="J533" s="70"/>
      <c r="K533" s="71"/>
      <c r="L533" s="72"/>
      <c r="M533" s="72"/>
      <c r="N533" s="72"/>
      <c r="O533" s="72"/>
      <c r="P533" s="72"/>
      <c r="Q533" s="72"/>
      <c r="R533" s="72"/>
      <c r="S533" s="73"/>
      <c r="U533" s="125" t="str">
        <f>IF(W533,VLOOKUP(MIN(X533:AO533),'Data Validation (hidden)'!$B$2:$C$20,2,FALSE),IF(COUNTA(B533:S533)&gt;0,"'Scheme Name' missing but values entered in other columns",""))</f>
        <v/>
      </c>
      <c r="W533" s="126" t="b">
        <f t="shared" si="298"/>
        <v>0</v>
      </c>
      <c r="X533" s="127">
        <f t="shared" si="299"/>
        <v>1</v>
      </c>
      <c r="Y533" s="127">
        <f t="shared" si="300"/>
        <v>2</v>
      </c>
      <c r="Z533" s="127">
        <f t="shared" si="301"/>
        <v>3</v>
      </c>
      <c r="AA533" s="127">
        <f t="shared" si="302"/>
        <v>4</v>
      </c>
      <c r="AB533" s="127">
        <f t="shared" si="303"/>
        <v>5</v>
      </c>
      <c r="AC533" s="127" t="str">
        <f t="shared" si="304"/>
        <v/>
      </c>
      <c r="AD533" s="127" t="str">
        <f t="shared" si="305"/>
        <v/>
      </c>
      <c r="AE533" s="127" t="str">
        <f t="shared" si="306"/>
        <v/>
      </c>
      <c r="AF533" s="127" t="str">
        <f t="shared" si="307"/>
        <v/>
      </c>
      <c r="AG533" s="127">
        <f t="shared" si="308"/>
        <v>10</v>
      </c>
      <c r="AH533" s="127">
        <f t="shared" si="309"/>
        <v>11</v>
      </c>
      <c r="AI533" s="127">
        <f t="shared" si="310"/>
        <v>12</v>
      </c>
      <c r="AJ533" s="127">
        <f t="shared" si="311"/>
        <v>13</v>
      </c>
      <c r="AK533" s="127">
        <f t="shared" si="312"/>
        <v>14</v>
      </c>
      <c r="AL533" s="127">
        <f t="shared" si="313"/>
        <v>15</v>
      </c>
      <c r="AM533" s="127">
        <f t="shared" si="314"/>
        <v>16</v>
      </c>
      <c r="AN533" s="128" t="str">
        <f t="shared" si="315"/>
        <v/>
      </c>
      <c r="AO533" s="127">
        <f t="shared" ca="1" si="316"/>
        <v>17</v>
      </c>
      <c r="AP533" s="127" t="b">
        <f t="shared" ca="1" si="317"/>
        <v>1</v>
      </c>
      <c r="AQ533" s="127" t="b">
        <f t="shared" ca="1" si="318"/>
        <v>1</v>
      </c>
      <c r="AR533" s="127" t="b">
        <f t="shared" si="319"/>
        <v>0</v>
      </c>
      <c r="AS533" s="127" t="b">
        <f t="shared" si="320"/>
        <v>0</v>
      </c>
      <c r="AT533" s="127" t="b">
        <f t="shared" ca="1" si="321"/>
        <v>1</v>
      </c>
      <c r="AU533" s="127" t="b">
        <f t="shared" ca="1" si="322"/>
        <v>1</v>
      </c>
      <c r="AV533" s="127" t="b">
        <f t="shared" ca="1" si="323"/>
        <v>1</v>
      </c>
      <c r="AW533" s="127" t="b">
        <f t="shared" ca="1" si="324"/>
        <v>1</v>
      </c>
      <c r="AX533" s="127" t="b">
        <f t="shared" ca="1" si="325"/>
        <v>1</v>
      </c>
      <c r="AY533" s="127" t="b">
        <f t="shared" ca="1" si="326"/>
        <v>1</v>
      </c>
      <c r="AZ533" s="127" t="b">
        <f t="shared" ca="1" si="327"/>
        <v>1</v>
      </c>
      <c r="BA533" s="127" t="b">
        <f t="shared" ca="1" si="328"/>
        <v>1</v>
      </c>
      <c r="BB533" s="127" t="b">
        <f t="shared" ca="1" si="329"/>
        <v>1</v>
      </c>
      <c r="BC533" s="127" t="b">
        <f t="shared" ca="1" si="330"/>
        <v>1</v>
      </c>
      <c r="BD533" s="127" t="b">
        <f t="shared" ca="1" si="331"/>
        <v>1</v>
      </c>
      <c r="BE533" s="127" t="b">
        <f t="shared" ca="1" si="332"/>
        <v>1</v>
      </c>
      <c r="BF533" s="127" t="b">
        <f t="shared" ca="1" si="333"/>
        <v>1</v>
      </c>
      <c r="BG533" s="129" t="b">
        <f t="shared" si="334"/>
        <v>0</v>
      </c>
    </row>
    <row r="534" spans="1:59" ht="24.95" customHeight="1" x14ac:dyDescent="0.2">
      <c r="A534" s="74"/>
      <c r="B534" s="69"/>
      <c r="C534" s="75"/>
      <c r="D534" s="68"/>
      <c r="E534" s="68"/>
      <c r="F534" s="67"/>
      <c r="G534" s="67"/>
      <c r="H534" s="67"/>
      <c r="I534" s="67"/>
      <c r="J534" s="70"/>
      <c r="K534" s="71"/>
      <c r="L534" s="72"/>
      <c r="M534" s="72"/>
      <c r="N534" s="72"/>
      <c r="O534" s="72"/>
      <c r="P534" s="72"/>
      <c r="Q534" s="72"/>
      <c r="R534" s="72"/>
      <c r="S534" s="73"/>
      <c r="U534" s="125" t="str">
        <f>IF(W534,VLOOKUP(MIN(X534:AO534),'Data Validation (hidden)'!$B$2:$C$20,2,FALSE),IF(COUNTA(B534:S534)&gt;0,"'Scheme Name' missing but values entered in other columns",""))</f>
        <v/>
      </c>
      <c r="W534" s="126" t="b">
        <f t="shared" si="298"/>
        <v>0</v>
      </c>
      <c r="X534" s="127">
        <f t="shared" si="299"/>
        <v>1</v>
      </c>
      <c r="Y534" s="127">
        <f t="shared" si="300"/>
        <v>2</v>
      </c>
      <c r="Z534" s="127">
        <f t="shared" si="301"/>
        <v>3</v>
      </c>
      <c r="AA534" s="127">
        <f t="shared" si="302"/>
        <v>4</v>
      </c>
      <c r="AB534" s="127">
        <f t="shared" si="303"/>
        <v>5</v>
      </c>
      <c r="AC534" s="127" t="str">
        <f t="shared" si="304"/>
        <v/>
      </c>
      <c r="AD534" s="127" t="str">
        <f t="shared" si="305"/>
        <v/>
      </c>
      <c r="AE534" s="127" t="str">
        <f t="shared" si="306"/>
        <v/>
      </c>
      <c r="AF534" s="127" t="str">
        <f t="shared" si="307"/>
        <v/>
      </c>
      <c r="AG534" s="127">
        <f t="shared" si="308"/>
        <v>10</v>
      </c>
      <c r="AH534" s="127">
        <f t="shared" si="309"/>
        <v>11</v>
      </c>
      <c r="AI534" s="127">
        <f t="shared" si="310"/>
        <v>12</v>
      </c>
      <c r="AJ534" s="127">
        <f t="shared" si="311"/>
        <v>13</v>
      </c>
      <c r="AK534" s="127">
        <f t="shared" si="312"/>
        <v>14</v>
      </c>
      <c r="AL534" s="127">
        <f t="shared" si="313"/>
        <v>15</v>
      </c>
      <c r="AM534" s="127">
        <f t="shared" si="314"/>
        <v>16</v>
      </c>
      <c r="AN534" s="128" t="str">
        <f t="shared" si="315"/>
        <v/>
      </c>
      <c r="AO534" s="127">
        <f t="shared" ca="1" si="316"/>
        <v>17</v>
      </c>
      <c r="AP534" s="127" t="b">
        <f t="shared" ca="1" si="317"/>
        <v>1</v>
      </c>
      <c r="AQ534" s="127" t="b">
        <f t="shared" ca="1" si="318"/>
        <v>1</v>
      </c>
      <c r="AR534" s="127" t="b">
        <f t="shared" si="319"/>
        <v>0</v>
      </c>
      <c r="AS534" s="127" t="b">
        <f t="shared" si="320"/>
        <v>0</v>
      </c>
      <c r="AT534" s="127" t="b">
        <f t="shared" ca="1" si="321"/>
        <v>1</v>
      </c>
      <c r="AU534" s="127" t="b">
        <f t="shared" ca="1" si="322"/>
        <v>1</v>
      </c>
      <c r="AV534" s="127" t="b">
        <f t="shared" ca="1" si="323"/>
        <v>1</v>
      </c>
      <c r="AW534" s="127" t="b">
        <f t="shared" ca="1" si="324"/>
        <v>1</v>
      </c>
      <c r="AX534" s="127" t="b">
        <f t="shared" ca="1" si="325"/>
        <v>1</v>
      </c>
      <c r="AY534" s="127" t="b">
        <f t="shared" ca="1" si="326"/>
        <v>1</v>
      </c>
      <c r="AZ534" s="127" t="b">
        <f t="shared" ca="1" si="327"/>
        <v>1</v>
      </c>
      <c r="BA534" s="127" t="b">
        <f t="shared" ca="1" si="328"/>
        <v>1</v>
      </c>
      <c r="BB534" s="127" t="b">
        <f t="shared" ca="1" si="329"/>
        <v>1</v>
      </c>
      <c r="BC534" s="127" t="b">
        <f t="shared" ca="1" si="330"/>
        <v>1</v>
      </c>
      <c r="BD534" s="127" t="b">
        <f t="shared" ca="1" si="331"/>
        <v>1</v>
      </c>
      <c r="BE534" s="127" t="b">
        <f t="shared" ca="1" si="332"/>
        <v>1</v>
      </c>
      <c r="BF534" s="127" t="b">
        <f t="shared" ca="1" si="333"/>
        <v>1</v>
      </c>
      <c r="BG534" s="129" t="b">
        <f t="shared" si="334"/>
        <v>0</v>
      </c>
    </row>
    <row r="535" spans="1:59" ht="24.95" customHeight="1" x14ac:dyDescent="0.2">
      <c r="A535" s="74"/>
      <c r="B535" s="69"/>
      <c r="C535" s="75"/>
      <c r="D535" s="68"/>
      <c r="E535" s="68"/>
      <c r="F535" s="67"/>
      <c r="G535" s="67"/>
      <c r="H535" s="67"/>
      <c r="I535" s="67"/>
      <c r="J535" s="70"/>
      <c r="K535" s="71"/>
      <c r="L535" s="72"/>
      <c r="M535" s="72"/>
      <c r="N535" s="72"/>
      <c r="O535" s="72"/>
      <c r="P535" s="72"/>
      <c r="Q535" s="72"/>
      <c r="R535" s="72"/>
      <c r="S535" s="73"/>
      <c r="U535" s="125" t="str">
        <f>IF(W535,VLOOKUP(MIN(X535:AO535),'Data Validation (hidden)'!$B$2:$C$20,2,FALSE),IF(COUNTA(B535:S535)&gt;0,"'Scheme Name' missing but values entered in other columns",""))</f>
        <v/>
      </c>
      <c r="W535" s="126" t="b">
        <f t="shared" si="298"/>
        <v>0</v>
      </c>
      <c r="X535" s="127">
        <f t="shared" si="299"/>
        <v>1</v>
      </c>
      <c r="Y535" s="127">
        <f t="shared" si="300"/>
        <v>2</v>
      </c>
      <c r="Z535" s="127">
        <f t="shared" si="301"/>
        <v>3</v>
      </c>
      <c r="AA535" s="127">
        <f t="shared" si="302"/>
        <v>4</v>
      </c>
      <c r="AB535" s="127">
        <f t="shared" si="303"/>
        <v>5</v>
      </c>
      <c r="AC535" s="127" t="str">
        <f t="shared" si="304"/>
        <v/>
      </c>
      <c r="AD535" s="127" t="str">
        <f t="shared" si="305"/>
        <v/>
      </c>
      <c r="AE535" s="127" t="str">
        <f t="shared" si="306"/>
        <v/>
      </c>
      <c r="AF535" s="127" t="str">
        <f t="shared" si="307"/>
        <v/>
      </c>
      <c r="AG535" s="127">
        <f t="shared" si="308"/>
        <v>10</v>
      </c>
      <c r="AH535" s="127">
        <f t="shared" si="309"/>
        <v>11</v>
      </c>
      <c r="AI535" s="127">
        <f t="shared" si="310"/>
        <v>12</v>
      </c>
      <c r="AJ535" s="127">
        <f t="shared" si="311"/>
        <v>13</v>
      </c>
      <c r="AK535" s="127">
        <f t="shared" si="312"/>
        <v>14</v>
      </c>
      <c r="AL535" s="127">
        <f t="shared" si="313"/>
        <v>15</v>
      </c>
      <c r="AM535" s="127">
        <f t="shared" si="314"/>
        <v>16</v>
      </c>
      <c r="AN535" s="128" t="str">
        <f t="shared" si="315"/>
        <v/>
      </c>
      <c r="AO535" s="127">
        <f t="shared" ca="1" si="316"/>
        <v>17</v>
      </c>
      <c r="AP535" s="127" t="b">
        <f t="shared" ca="1" si="317"/>
        <v>1</v>
      </c>
      <c r="AQ535" s="127" t="b">
        <f t="shared" ca="1" si="318"/>
        <v>1</v>
      </c>
      <c r="AR535" s="127" t="b">
        <f t="shared" si="319"/>
        <v>0</v>
      </c>
      <c r="AS535" s="127" t="b">
        <f t="shared" si="320"/>
        <v>0</v>
      </c>
      <c r="AT535" s="127" t="b">
        <f t="shared" ca="1" si="321"/>
        <v>1</v>
      </c>
      <c r="AU535" s="127" t="b">
        <f t="shared" ca="1" si="322"/>
        <v>1</v>
      </c>
      <c r="AV535" s="127" t="b">
        <f t="shared" ca="1" si="323"/>
        <v>1</v>
      </c>
      <c r="AW535" s="127" t="b">
        <f t="shared" ca="1" si="324"/>
        <v>1</v>
      </c>
      <c r="AX535" s="127" t="b">
        <f t="shared" ca="1" si="325"/>
        <v>1</v>
      </c>
      <c r="AY535" s="127" t="b">
        <f t="shared" ca="1" si="326"/>
        <v>1</v>
      </c>
      <c r="AZ535" s="127" t="b">
        <f t="shared" ca="1" si="327"/>
        <v>1</v>
      </c>
      <c r="BA535" s="127" t="b">
        <f t="shared" ca="1" si="328"/>
        <v>1</v>
      </c>
      <c r="BB535" s="127" t="b">
        <f t="shared" ca="1" si="329"/>
        <v>1</v>
      </c>
      <c r="BC535" s="127" t="b">
        <f t="shared" ca="1" si="330"/>
        <v>1</v>
      </c>
      <c r="BD535" s="127" t="b">
        <f t="shared" ca="1" si="331"/>
        <v>1</v>
      </c>
      <c r="BE535" s="127" t="b">
        <f t="shared" ca="1" si="332"/>
        <v>1</v>
      </c>
      <c r="BF535" s="127" t="b">
        <f t="shared" ca="1" si="333"/>
        <v>1</v>
      </c>
      <c r="BG535" s="129" t="b">
        <f t="shared" si="334"/>
        <v>0</v>
      </c>
    </row>
    <row r="536" spans="1:59" ht="24.95" customHeight="1" x14ac:dyDescent="0.2">
      <c r="A536" s="74"/>
      <c r="B536" s="69"/>
      <c r="C536" s="75"/>
      <c r="D536" s="68"/>
      <c r="E536" s="68"/>
      <c r="F536" s="67"/>
      <c r="G536" s="67"/>
      <c r="H536" s="67"/>
      <c r="I536" s="67"/>
      <c r="J536" s="70"/>
      <c r="K536" s="71"/>
      <c r="L536" s="72"/>
      <c r="M536" s="72"/>
      <c r="N536" s="72"/>
      <c r="O536" s="72"/>
      <c r="P536" s="72"/>
      <c r="Q536" s="72"/>
      <c r="R536" s="72"/>
      <c r="S536" s="73"/>
      <c r="U536" s="125" t="str">
        <f>IF(W536,VLOOKUP(MIN(X536:AO536),'Data Validation (hidden)'!$B$2:$C$20,2,FALSE),IF(COUNTA(B536:S536)&gt;0,"'Scheme Name' missing but values entered in other columns",""))</f>
        <v/>
      </c>
      <c r="W536" s="126" t="b">
        <f t="shared" si="298"/>
        <v>0</v>
      </c>
      <c r="X536" s="127">
        <f t="shared" si="299"/>
        <v>1</v>
      </c>
      <c r="Y536" s="127">
        <f t="shared" si="300"/>
        <v>2</v>
      </c>
      <c r="Z536" s="127">
        <f t="shared" si="301"/>
        <v>3</v>
      </c>
      <c r="AA536" s="127">
        <f t="shared" si="302"/>
        <v>4</v>
      </c>
      <c r="AB536" s="127">
        <f t="shared" si="303"/>
        <v>5</v>
      </c>
      <c r="AC536" s="127" t="str">
        <f t="shared" si="304"/>
        <v/>
      </c>
      <c r="AD536" s="127" t="str">
        <f t="shared" si="305"/>
        <v/>
      </c>
      <c r="AE536" s="127" t="str">
        <f t="shared" si="306"/>
        <v/>
      </c>
      <c r="AF536" s="127" t="str">
        <f t="shared" si="307"/>
        <v/>
      </c>
      <c r="AG536" s="127">
        <f t="shared" si="308"/>
        <v>10</v>
      </c>
      <c r="AH536" s="127">
        <f t="shared" si="309"/>
        <v>11</v>
      </c>
      <c r="AI536" s="127">
        <f t="shared" si="310"/>
        <v>12</v>
      </c>
      <c r="AJ536" s="127">
        <f t="shared" si="311"/>
        <v>13</v>
      </c>
      <c r="AK536" s="127">
        <f t="shared" si="312"/>
        <v>14</v>
      </c>
      <c r="AL536" s="127">
        <f t="shared" si="313"/>
        <v>15</v>
      </c>
      <c r="AM536" s="127">
        <f t="shared" si="314"/>
        <v>16</v>
      </c>
      <c r="AN536" s="128" t="str">
        <f t="shared" si="315"/>
        <v/>
      </c>
      <c r="AO536" s="127">
        <f t="shared" ca="1" si="316"/>
        <v>17</v>
      </c>
      <c r="AP536" s="127" t="b">
        <f t="shared" ca="1" si="317"/>
        <v>1</v>
      </c>
      <c r="AQ536" s="127" t="b">
        <f t="shared" ca="1" si="318"/>
        <v>1</v>
      </c>
      <c r="AR536" s="127" t="b">
        <f t="shared" si="319"/>
        <v>0</v>
      </c>
      <c r="AS536" s="127" t="b">
        <f t="shared" si="320"/>
        <v>0</v>
      </c>
      <c r="AT536" s="127" t="b">
        <f t="shared" ca="1" si="321"/>
        <v>1</v>
      </c>
      <c r="AU536" s="127" t="b">
        <f t="shared" ca="1" si="322"/>
        <v>1</v>
      </c>
      <c r="AV536" s="127" t="b">
        <f t="shared" ca="1" si="323"/>
        <v>1</v>
      </c>
      <c r="AW536" s="127" t="b">
        <f t="shared" ca="1" si="324"/>
        <v>1</v>
      </c>
      <c r="AX536" s="127" t="b">
        <f t="shared" ca="1" si="325"/>
        <v>1</v>
      </c>
      <c r="AY536" s="127" t="b">
        <f t="shared" ca="1" si="326"/>
        <v>1</v>
      </c>
      <c r="AZ536" s="127" t="b">
        <f t="shared" ca="1" si="327"/>
        <v>1</v>
      </c>
      <c r="BA536" s="127" t="b">
        <f t="shared" ca="1" si="328"/>
        <v>1</v>
      </c>
      <c r="BB536" s="127" t="b">
        <f t="shared" ca="1" si="329"/>
        <v>1</v>
      </c>
      <c r="BC536" s="127" t="b">
        <f t="shared" ca="1" si="330"/>
        <v>1</v>
      </c>
      <c r="BD536" s="127" t="b">
        <f t="shared" ca="1" si="331"/>
        <v>1</v>
      </c>
      <c r="BE536" s="127" t="b">
        <f t="shared" ca="1" si="332"/>
        <v>1</v>
      </c>
      <c r="BF536" s="127" t="b">
        <f t="shared" ca="1" si="333"/>
        <v>1</v>
      </c>
      <c r="BG536" s="129" t="b">
        <f t="shared" si="334"/>
        <v>0</v>
      </c>
    </row>
    <row r="537" spans="1:59" ht="24.95" customHeight="1" x14ac:dyDescent="0.2">
      <c r="A537" s="74"/>
      <c r="B537" s="69"/>
      <c r="C537" s="75"/>
      <c r="D537" s="68"/>
      <c r="E537" s="68"/>
      <c r="F537" s="67"/>
      <c r="G537" s="67"/>
      <c r="H537" s="67"/>
      <c r="I537" s="67"/>
      <c r="J537" s="70"/>
      <c r="K537" s="71"/>
      <c r="L537" s="72"/>
      <c r="M537" s="72"/>
      <c r="N537" s="72"/>
      <c r="O537" s="72"/>
      <c r="P537" s="72"/>
      <c r="Q537" s="72"/>
      <c r="R537" s="72"/>
      <c r="S537" s="73"/>
      <c r="U537" s="125" t="str">
        <f>IF(W537,VLOOKUP(MIN(X537:AO537),'Data Validation (hidden)'!$B$2:$C$20,2,FALSE),IF(COUNTA(B537:S537)&gt;0,"'Scheme Name' missing but values entered in other columns",""))</f>
        <v/>
      </c>
      <c r="W537" s="126" t="b">
        <f t="shared" si="298"/>
        <v>0</v>
      </c>
      <c r="X537" s="127">
        <f t="shared" si="299"/>
        <v>1</v>
      </c>
      <c r="Y537" s="127">
        <f t="shared" si="300"/>
        <v>2</v>
      </c>
      <c r="Z537" s="127">
        <f t="shared" si="301"/>
        <v>3</v>
      </c>
      <c r="AA537" s="127">
        <f t="shared" si="302"/>
        <v>4</v>
      </c>
      <c r="AB537" s="127">
        <f t="shared" si="303"/>
        <v>5</v>
      </c>
      <c r="AC537" s="127" t="str">
        <f t="shared" si="304"/>
        <v/>
      </c>
      <c r="AD537" s="127" t="str">
        <f t="shared" si="305"/>
        <v/>
      </c>
      <c r="AE537" s="127" t="str">
        <f t="shared" si="306"/>
        <v/>
      </c>
      <c r="AF537" s="127" t="str">
        <f t="shared" si="307"/>
        <v/>
      </c>
      <c r="AG537" s="127">
        <f t="shared" si="308"/>
        <v>10</v>
      </c>
      <c r="AH537" s="127">
        <f t="shared" si="309"/>
        <v>11</v>
      </c>
      <c r="AI537" s="127">
        <f t="shared" si="310"/>
        <v>12</v>
      </c>
      <c r="AJ537" s="127">
        <f t="shared" si="311"/>
        <v>13</v>
      </c>
      <c r="AK537" s="127">
        <f t="shared" si="312"/>
        <v>14</v>
      </c>
      <c r="AL537" s="127">
        <f t="shared" si="313"/>
        <v>15</v>
      </c>
      <c r="AM537" s="127">
        <f t="shared" si="314"/>
        <v>16</v>
      </c>
      <c r="AN537" s="128" t="str">
        <f t="shared" si="315"/>
        <v/>
      </c>
      <c r="AO537" s="127">
        <f t="shared" ca="1" si="316"/>
        <v>17</v>
      </c>
      <c r="AP537" s="127" t="b">
        <f t="shared" ca="1" si="317"/>
        <v>1</v>
      </c>
      <c r="AQ537" s="127" t="b">
        <f t="shared" ca="1" si="318"/>
        <v>1</v>
      </c>
      <c r="AR537" s="127" t="b">
        <f t="shared" si="319"/>
        <v>0</v>
      </c>
      <c r="AS537" s="127" t="b">
        <f t="shared" si="320"/>
        <v>0</v>
      </c>
      <c r="AT537" s="127" t="b">
        <f t="shared" ca="1" si="321"/>
        <v>1</v>
      </c>
      <c r="AU537" s="127" t="b">
        <f t="shared" ca="1" si="322"/>
        <v>1</v>
      </c>
      <c r="AV537" s="127" t="b">
        <f t="shared" ca="1" si="323"/>
        <v>1</v>
      </c>
      <c r="AW537" s="127" t="b">
        <f t="shared" ca="1" si="324"/>
        <v>1</v>
      </c>
      <c r="AX537" s="127" t="b">
        <f t="shared" ca="1" si="325"/>
        <v>1</v>
      </c>
      <c r="AY537" s="127" t="b">
        <f t="shared" ca="1" si="326"/>
        <v>1</v>
      </c>
      <c r="AZ537" s="127" t="b">
        <f t="shared" ca="1" si="327"/>
        <v>1</v>
      </c>
      <c r="BA537" s="127" t="b">
        <f t="shared" ca="1" si="328"/>
        <v>1</v>
      </c>
      <c r="BB537" s="127" t="b">
        <f t="shared" ca="1" si="329"/>
        <v>1</v>
      </c>
      <c r="BC537" s="127" t="b">
        <f t="shared" ca="1" si="330"/>
        <v>1</v>
      </c>
      <c r="BD537" s="127" t="b">
        <f t="shared" ca="1" si="331"/>
        <v>1</v>
      </c>
      <c r="BE537" s="127" t="b">
        <f t="shared" ca="1" si="332"/>
        <v>1</v>
      </c>
      <c r="BF537" s="127" t="b">
        <f t="shared" ca="1" si="333"/>
        <v>1</v>
      </c>
      <c r="BG537" s="129" t="b">
        <f t="shared" si="334"/>
        <v>0</v>
      </c>
    </row>
    <row r="538" spans="1:59" ht="24.95" customHeight="1" x14ac:dyDescent="0.2">
      <c r="A538" s="74"/>
      <c r="B538" s="69"/>
      <c r="C538" s="75"/>
      <c r="D538" s="68"/>
      <c r="E538" s="68"/>
      <c r="F538" s="67"/>
      <c r="G538" s="67"/>
      <c r="H538" s="67"/>
      <c r="I538" s="67"/>
      <c r="J538" s="70"/>
      <c r="K538" s="71"/>
      <c r="L538" s="72"/>
      <c r="M538" s="72"/>
      <c r="N538" s="72"/>
      <c r="O538" s="72"/>
      <c r="P538" s="72"/>
      <c r="Q538" s="72"/>
      <c r="R538" s="72"/>
      <c r="S538" s="73"/>
      <c r="U538" s="125" t="str">
        <f>IF(W538,VLOOKUP(MIN(X538:AO538),'Data Validation (hidden)'!$B$2:$C$20,2,FALSE),IF(COUNTA(B538:S538)&gt;0,"'Scheme Name' missing but values entered in other columns",""))</f>
        <v/>
      </c>
      <c r="W538" s="126" t="b">
        <f t="shared" si="298"/>
        <v>0</v>
      </c>
      <c r="X538" s="127">
        <f t="shared" si="299"/>
        <v>1</v>
      </c>
      <c r="Y538" s="127">
        <f t="shared" si="300"/>
        <v>2</v>
      </c>
      <c r="Z538" s="127">
        <f t="shared" si="301"/>
        <v>3</v>
      </c>
      <c r="AA538" s="127">
        <f t="shared" si="302"/>
        <v>4</v>
      </c>
      <c r="AB538" s="127">
        <f t="shared" si="303"/>
        <v>5</v>
      </c>
      <c r="AC538" s="127" t="str">
        <f t="shared" si="304"/>
        <v/>
      </c>
      <c r="AD538" s="127" t="str">
        <f t="shared" si="305"/>
        <v/>
      </c>
      <c r="AE538" s="127" t="str">
        <f t="shared" si="306"/>
        <v/>
      </c>
      <c r="AF538" s="127" t="str">
        <f t="shared" si="307"/>
        <v/>
      </c>
      <c r="AG538" s="127">
        <f t="shared" si="308"/>
        <v>10</v>
      </c>
      <c r="AH538" s="127">
        <f t="shared" si="309"/>
        <v>11</v>
      </c>
      <c r="AI538" s="127">
        <f t="shared" si="310"/>
        <v>12</v>
      </c>
      <c r="AJ538" s="127">
        <f t="shared" si="311"/>
        <v>13</v>
      </c>
      <c r="AK538" s="127">
        <f t="shared" si="312"/>
        <v>14</v>
      </c>
      <c r="AL538" s="127">
        <f t="shared" si="313"/>
        <v>15</v>
      </c>
      <c r="AM538" s="127">
        <f t="shared" si="314"/>
        <v>16</v>
      </c>
      <c r="AN538" s="128" t="str">
        <f t="shared" si="315"/>
        <v/>
      </c>
      <c r="AO538" s="127">
        <f t="shared" ca="1" si="316"/>
        <v>17</v>
      </c>
      <c r="AP538" s="127" t="b">
        <f t="shared" ca="1" si="317"/>
        <v>1</v>
      </c>
      <c r="AQ538" s="127" t="b">
        <f t="shared" ca="1" si="318"/>
        <v>1</v>
      </c>
      <c r="AR538" s="127" t="b">
        <f t="shared" si="319"/>
        <v>0</v>
      </c>
      <c r="AS538" s="127" t="b">
        <f t="shared" si="320"/>
        <v>0</v>
      </c>
      <c r="AT538" s="127" t="b">
        <f t="shared" ca="1" si="321"/>
        <v>1</v>
      </c>
      <c r="AU538" s="127" t="b">
        <f t="shared" ca="1" si="322"/>
        <v>1</v>
      </c>
      <c r="AV538" s="127" t="b">
        <f t="shared" ca="1" si="323"/>
        <v>1</v>
      </c>
      <c r="AW538" s="127" t="b">
        <f t="shared" ca="1" si="324"/>
        <v>1</v>
      </c>
      <c r="AX538" s="127" t="b">
        <f t="shared" ca="1" si="325"/>
        <v>1</v>
      </c>
      <c r="AY538" s="127" t="b">
        <f t="shared" ca="1" si="326"/>
        <v>1</v>
      </c>
      <c r="AZ538" s="127" t="b">
        <f t="shared" ca="1" si="327"/>
        <v>1</v>
      </c>
      <c r="BA538" s="127" t="b">
        <f t="shared" ca="1" si="328"/>
        <v>1</v>
      </c>
      <c r="BB538" s="127" t="b">
        <f t="shared" ca="1" si="329"/>
        <v>1</v>
      </c>
      <c r="BC538" s="127" t="b">
        <f t="shared" ca="1" si="330"/>
        <v>1</v>
      </c>
      <c r="BD538" s="127" t="b">
        <f t="shared" ca="1" si="331"/>
        <v>1</v>
      </c>
      <c r="BE538" s="127" t="b">
        <f t="shared" ca="1" si="332"/>
        <v>1</v>
      </c>
      <c r="BF538" s="127" t="b">
        <f t="shared" ca="1" si="333"/>
        <v>1</v>
      </c>
      <c r="BG538" s="129" t="b">
        <f t="shared" si="334"/>
        <v>0</v>
      </c>
    </row>
    <row r="539" spans="1:59" ht="24.95" customHeight="1" x14ac:dyDescent="0.2">
      <c r="A539" s="74"/>
      <c r="B539" s="69"/>
      <c r="C539" s="75"/>
      <c r="D539" s="68"/>
      <c r="E539" s="68"/>
      <c r="F539" s="67"/>
      <c r="G539" s="67"/>
      <c r="H539" s="67"/>
      <c r="I539" s="67"/>
      <c r="J539" s="70"/>
      <c r="K539" s="71"/>
      <c r="L539" s="72"/>
      <c r="M539" s="72"/>
      <c r="N539" s="72"/>
      <c r="O539" s="72"/>
      <c r="P539" s="72"/>
      <c r="Q539" s="72"/>
      <c r="R539" s="72"/>
      <c r="S539" s="73"/>
      <c r="U539" s="125" t="str">
        <f>IF(W539,VLOOKUP(MIN(X539:AO539),'Data Validation (hidden)'!$B$2:$C$20,2,FALSE),IF(COUNTA(B539:S539)&gt;0,"'Scheme Name' missing but values entered in other columns",""))</f>
        <v/>
      </c>
      <c r="W539" s="126" t="b">
        <f t="shared" si="298"/>
        <v>0</v>
      </c>
      <c r="X539" s="127">
        <f t="shared" si="299"/>
        <v>1</v>
      </c>
      <c r="Y539" s="127">
        <f t="shared" si="300"/>
        <v>2</v>
      </c>
      <c r="Z539" s="127">
        <f t="shared" si="301"/>
        <v>3</v>
      </c>
      <c r="AA539" s="127">
        <f t="shared" si="302"/>
        <v>4</v>
      </c>
      <c r="AB539" s="127">
        <f t="shared" si="303"/>
        <v>5</v>
      </c>
      <c r="AC539" s="127" t="str">
        <f t="shared" si="304"/>
        <v/>
      </c>
      <c r="AD539" s="127" t="str">
        <f t="shared" si="305"/>
        <v/>
      </c>
      <c r="AE539" s="127" t="str">
        <f t="shared" si="306"/>
        <v/>
      </c>
      <c r="AF539" s="127" t="str">
        <f t="shared" si="307"/>
        <v/>
      </c>
      <c r="AG539" s="127">
        <f t="shared" si="308"/>
        <v>10</v>
      </c>
      <c r="AH539" s="127">
        <f t="shared" si="309"/>
        <v>11</v>
      </c>
      <c r="AI539" s="127">
        <f t="shared" si="310"/>
        <v>12</v>
      </c>
      <c r="AJ539" s="127">
        <f t="shared" si="311"/>
        <v>13</v>
      </c>
      <c r="AK539" s="127">
        <f t="shared" si="312"/>
        <v>14</v>
      </c>
      <c r="AL539" s="127">
        <f t="shared" si="313"/>
        <v>15</v>
      </c>
      <c r="AM539" s="127">
        <f t="shared" si="314"/>
        <v>16</v>
      </c>
      <c r="AN539" s="128" t="str">
        <f t="shared" si="315"/>
        <v/>
      </c>
      <c r="AO539" s="127">
        <f t="shared" ca="1" si="316"/>
        <v>17</v>
      </c>
      <c r="AP539" s="127" t="b">
        <f t="shared" ca="1" si="317"/>
        <v>1</v>
      </c>
      <c r="AQ539" s="127" t="b">
        <f t="shared" ca="1" si="318"/>
        <v>1</v>
      </c>
      <c r="AR539" s="127" t="b">
        <f t="shared" si="319"/>
        <v>0</v>
      </c>
      <c r="AS539" s="127" t="b">
        <f t="shared" si="320"/>
        <v>0</v>
      </c>
      <c r="AT539" s="127" t="b">
        <f t="shared" ca="1" si="321"/>
        <v>1</v>
      </c>
      <c r="AU539" s="127" t="b">
        <f t="shared" ca="1" si="322"/>
        <v>1</v>
      </c>
      <c r="AV539" s="127" t="b">
        <f t="shared" ca="1" si="323"/>
        <v>1</v>
      </c>
      <c r="AW539" s="127" t="b">
        <f t="shared" ca="1" si="324"/>
        <v>1</v>
      </c>
      <c r="AX539" s="127" t="b">
        <f t="shared" ca="1" si="325"/>
        <v>1</v>
      </c>
      <c r="AY539" s="127" t="b">
        <f t="shared" ca="1" si="326"/>
        <v>1</v>
      </c>
      <c r="AZ539" s="127" t="b">
        <f t="shared" ca="1" si="327"/>
        <v>1</v>
      </c>
      <c r="BA539" s="127" t="b">
        <f t="shared" ca="1" si="328"/>
        <v>1</v>
      </c>
      <c r="BB539" s="127" t="b">
        <f t="shared" ca="1" si="329"/>
        <v>1</v>
      </c>
      <c r="BC539" s="127" t="b">
        <f t="shared" ca="1" si="330"/>
        <v>1</v>
      </c>
      <c r="BD539" s="127" t="b">
        <f t="shared" ca="1" si="331"/>
        <v>1</v>
      </c>
      <c r="BE539" s="127" t="b">
        <f t="shared" ca="1" si="332"/>
        <v>1</v>
      </c>
      <c r="BF539" s="127" t="b">
        <f t="shared" ca="1" si="333"/>
        <v>1</v>
      </c>
      <c r="BG539" s="129" t="b">
        <f t="shared" si="334"/>
        <v>0</v>
      </c>
    </row>
    <row r="540" spans="1:59" ht="24.95" customHeight="1" x14ac:dyDescent="0.2">
      <c r="A540" s="74"/>
      <c r="B540" s="69"/>
      <c r="C540" s="75"/>
      <c r="D540" s="68"/>
      <c r="E540" s="68"/>
      <c r="F540" s="67"/>
      <c r="G540" s="67"/>
      <c r="H540" s="67"/>
      <c r="I540" s="67"/>
      <c r="J540" s="70"/>
      <c r="K540" s="71"/>
      <c r="L540" s="72"/>
      <c r="M540" s="72"/>
      <c r="N540" s="72"/>
      <c r="O540" s="72"/>
      <c r="P540" s="72"/>
      <c r="Q540" s="72"/>
      <c r="R540" s="72"/>
      <c r="S540" s="73"/>
      <c r="U540" s="125" t="str">
        <f>IF(W540,VLOOKUP(MIN(X540:AO540),'Data Validation (hidden)'!$B$2:$C$20,2,FALSE),IF(COUNTA(B540:S540)&gt;0,"'Scheme Name' missing but values entered in other columns",""))</f>
        <v/>
      </c>
      <c r="W540" s="126" t="b">
        <f t="shared" si="298"/>
        <v>0</v>
      </c>
      <c r="X540" s="127">
        <f t="shared" si="299"/>
        <v>1</v>
      </c>
      <c r="Y540" s="127">
        <f t="shared" si="300"/>
        <v>2</v>
      </c>
      <c r="Z540" s="127">
        <f t="shared" si="301"/>
        <v>3</v>
      </c>
      <c r="AA540" s="127">
        <f t="shared" si="302"/>
        <v>4</v>
      </c>
      <c r="AB540" s="127">
        <f t="shared" si="303"/>
        <v>5</v>
      </c>
      <c r="AC540" s="127" t="str">
        <f t="shared" si="304"/>
        <v/>
      </c>
      <c r="AD540" s="127" t="str">
        <f t="shared" si="305"/>
        <v/>
      </c>
      <c r="AE540" s="127" t="str">
        <f t="shared" si="306"/>
        <v/>
      </c>
      <c r="AF540" s="127" t="str">
        <f t="shared" si="307"/>
        <v/>
      </c>
      <c r="AG540" s="127">
        <f t="shared" si="308"/>
        <v>10</v>
      </c>
      <c r="AH540" s="127">
        <f t="shared" si="309"/>
        <v>11</v>
      </c>
      <c r="AI540" s="127">
        <f t="shared" si="310"/>
        <v>12</v>
      </c>
      <c r="AJ540" s="127">
        <f t="shared" si="311"/>
        <v>13</v>
      </c>
      <c r="AK540" s="127">
        <f t="shared" si="312"/>
        <v>14</v>
      </c>
      <c r="AL540" s="127">
        <f t="shared" si="313"/>
        <v>15</v>
      </c>
      <c r="AM540" s="127">
        <f t="shared" si="314"/>
        <v>16</v>
      </c>
      <c r="AN540" s="128" t="str">
        <f t="shared" si="315"/>
        <v/>
      </c>
      <c r="AO540" s="127">
        <f t="shared" ca="1" si="316"/>
        <v>17</v>
      </c>
      <c r="AP540" s="127" t="b">
        <f t="shared" ca="1" si="317"/>
        <v>1</v>
      </c>
      <c r="AQ540" s="127" t="b">
        <f t="shared" ca="1" si="318"/>
        <v>1</v>
      </c>
      <c r="AR540" s="127" t="b">
        <f t="shared" si="319"/>
        <v>0</v>
      </c>
      <c r="AS540" s="127" t="b">
        <f t="shared" si="320"/>
        <v>0</v>
      </c>
      <c r="AT540" s="127" t="b">
        <f t="shared" ca="1" si="321"/>
        <v>1</v>
      </c>
      <c r="AU540" s="127" t="b">
        <f t="shared" ca="1" si="322"/>
        <v>1</v>
      </c>
      <c r="AV540" s="127" t="b">
        <f t="shared" ca="1" si="323"/>
        <v>1</v>
      </c>
      <c r="AW540" s="127" t="b">
        <f t="shared" ca="1" si="324"/>
        <v>1</v>
      </c>
      <c r="AX540" s="127" t="b">
        <f t="shared" ca="1" si="325"/>
        <v>1</v>
      </c>
      <c r="AY540" s="127" t="b">
        <f t="shared" ca="1" si="326"/>
        <v>1</v>
      </c>
      <c r="AZ540" s="127" t="b">
        <f t="shared" ca="1" si="327"/>
        <v>1</v>
      </c>
      <c r="BA540" s="127" t="b">
        <f t="shared" ca="1" si="328"/>
        <v>1</v>
      </c>
      <c r="BB540" s="127" t="b">
        <f t="shared" ca="1" si="329"/>
        <v>1</v>
      </c>
      <c r="BC540" s="127" t="b">
        <f t="shared" ca="1" si="330"/>
        <v>1</v>
      </c>
      <c r="BD540" s="127" t="b">
        <f t="shared" ca="1" si="331"/>
        <v>1</v>
      </c>
      <c r="BE540" s="127" t="b">
        <f t="shared" ca="1" si="332"/>
        <v>1</v>
      </c>
      <c r="BF540" s="127" t="b">
        <f t="shared" ca="1" si="333"/>
        <v>1</v>
      </c>
      <c r="BG540" s="129" t="b">
        <f t="shared" si="334"/>
        <v>0</v>
      </c>
    </row>
    <row r="541" spans="1:59" ht="24.95" customHeight="1" x14ac:dyDescent="0.2">
      <c r="A541" s="74"/>
      <c r="B541" s="69"/>
      <c r="C541" s="75"/>
      <c r="D541" s="68"/>
      <c r="E541" s="68"/>
      <c r="F541" s="67"/>
      <c r="G541" s="67"/>
      <c r="H541" s="67"/>
      <c r="I541" s="67"/>
      <c r="J541" s="70"/>
      <c r="K541" s="71"/>
      <c r="L541" s="72"/>
      <c r="M541" s="72"/>
      <c r="N541" s="72"/>
      <c r="O541" s="72"/>
      <c r="P541" s="72"/>
      <c r="Q541" s="72"/>
      <c r="R541" s="72"/>
      <c r="S541" s="73"/>
      <c r="U541" s="125" t="str">
        <f>IF(W541,VLOOKUP(MIN(X541:AO541),'Data Validation (hidden)'!$B$2:$C$20,2,FALSE),IF(COUNTA(B541:S541)&gt;0,"'Scheme Name' missing but values entered in other columns",""))</f>
        <v/>
      </c>
      <c r="W541" s="126" t="b">
        <f t="shared" si="298"/>
        <v>0</v>
      </c>
      <c r="X541" s="127">
        <f t="shared" si="299"/>
        <v>1</v>
      </c>
      <c r="Y541" s="127">
        <f t="shared" si="300"/>
        <v>2</v>
      </c>
      <c r="Z541" s="127">
        <f t="shared" si="301"/>
        <v>3</v>
      </c>
      <c r="AA541" s="127">
        <f t="shared" si="302"/>
        <v>4</v>
      </c>
      <c r="AB541" s="127">
        <f t="shared" si="303"/>
        <v>5</v>
      </c>
      <c r="AC541" s="127" t="str">
        <f t="shared" si="304"/>
        <v/>
      </c>
      <c r="AD541" s="127" t="str">
        <f t="shared" si="305"/>
        <v/>
      </c>
      <c r="AE541" s="127" t="str">
        <f t="shared" si="306"/>
        <v/>
      </c>
      <c r="AF541" s="127" t="str">
        <f t="shared" si="307"/>
        <v/>
      </c>
      <c r="AG541" s="127">
        <f t="shared" si="308"/>
        <v>10</v>
      </c>
      <c r="AH541" s="127">
        <f t="shared" si="309"/>
        <v>11</v>
      </c>
      <c r="AI541" s="127">
        <f t="shared" si="310"/>
        <v>12</v>
      </c>
      <c r="AJ541" s="127">
        <f t="shared" si="311"/>
        <v>13</v>
      </c>
      <c r="AK541" s="127">
        <f t="shared" si="312"/>
        <v>14</v>
      </c>
      <c r="AL541" s="127">
        <f t="shared" si="313"/>
        <v>15</v>
      </c>
      <c r="AM541" s="127">
        <f t="shared" si="314"/>
        <v>16</v>
      </c>
      <c r="AN541" s="128" t="str">
        <f t="shared" si="315"/>
        <v/>
      </c>
      <c r="AO541" s="127">
        <f t="shared" ca="1" si="316"/>
        <v>17</v>
      </c>
      <c r="AP541" s="127" t="b">
        <f t="shared" ca="1" si="317"/>
        <v>1</v>
      </c>
      <c r="AQ541" s="127" t="b">
        <f t="shared" ca="1" si="318"/>
        <v>1</v>
      </c>
      <c r="AR541" s="127" t="b">
        <f t="shared" si="319"/>
        <v>0</v>
      </c>
      <c r="AS541" s="127" t="b">
        <f t="shared" si="320"/>
        <v>0</v>
      </c>
      <c r="AT541" s="127" t="b">
        <f t="shared" ca="1" si="321"/>
        <v>1</v>
      </c>
      <c r="AU541" s="127" t="b">
        <f t="shared" ca="1" si="322"/>
        <v>1</v>
      </c>
      <c r="AV541" s="127" t="b">
        <f t="shared" ca="1" si="323"/>
        <v>1</v>
      </c>
      <c r="AW541" s="127" t="b">
        <f t="shared" ca="1" si="324"/>
        <v>1</v>
      </c>
      <c r="AX541" s="127" t="b">
        <f t="shared" ca="1" si="325"/>
        <v>1</v>
      </c>
      <c r="AY541" s="127" t="b">
        <f t="shared" ca="1" si="326"/>
        <v>1</v>
      </c>
      <c r="AZ541" s="127" t="b">
        <f t="shared" ca="1" si="327"/>
        <v>1</v>
      </c>
      <c r="BA541" s="127" t="b">
        <f t="shared" ca="1" si="328"/>
        <v>1</v>
      </c>
      <c r="BB541" s="127" t="b">
        <f t="shared" ca="1" si="329"/>
        <v>1</v>
      </c>
      <c r="BC541" s="127" t="b">
        <f t="shared" ca="1" si="330"/>
        <v>1</v>
      </c>
      <c r="BD541" s="127" t="b">
        <f t="shared" ca="1" si="331"/>
        <v>1</v>
      </c>
      <c r="BE541" s="127" t="b">
        <f t="shared" ca="1" si="332"/>
        <v>1</v>
      </c>
      <c r="BF541" s="127" t="b">
        <f t="shared" ca="1" si="333"/>
        <v>1</v>
      </c>
      <c r="BG541" s="129" t="b">
        <f t="shared" si="334"/>
        <v>0</v>
      </c>
    </row>
    <row r="542" spans="1:59" ht="24.95" customHeight="1" x14ac:dyDescent="0.2">
      <c r="A542" s="74"/>
      <c r="B542" s="69"/>
      <c r="C542" s="75"/>
      <c r="D542" s="68"/>
      <c r="E542" s="68"/>
      <c r="F542" s="67"/>
      <c r="G542" s="67"/>
      <c r="H542" s="67"/>
      <c r="I542" s="67"/>
      <c r="J542" s="70"/>
      <c r="K542" s="71"/>
      <c r="L542" s="72"/>
      <c r="M542" s="72"/>
      <c r="N542" s="72"/>
      <c r="O542" s="72"/>
      <c r="P542" s="72"/>
      <c r="Q542" s="72"/>
      <c r="R542" s="72"/>
      <c r="S542" s="73"/>
      <c r="U542" s="125" t="str">
        <f>IF(W542,VLOOKUP(MIN(X542:AO542),'Data Validation (hidden)'!$B$2:$C$20,2,FALSE),IF(COUNTA(B542:S542)&gt;0,"'Scheme Name' missing but values entered in other columns",""))</f>
        <v/>
      </c>
      <c r="W542" s="126" t="b">
        <f t="shared" si="298"/>
        <v>0</v>
      </c>
      <c r="X542" s="127">
        <f t="shared" si="299"/>
        <v>1</v>
      </c>
      <c r="Y542" s="127">
        <f t="shared" si="300"/>
        <v>2</v>
      </c>
      <c r="Z542" s="127">
        <f t="shared" si="301"/>
        <v>3</v>
      </c>
      <c r="AA542" s="127">
        <f t="shared" si="302"/>
        <v>4</v>
      </c>
      <c r="AB542" s="127">
        <f t="shared" si="303"/>
        <v>5</v>
      </c>
      <c r="AC542" s="127" t="str">
        <f t="shared" si="304"/>
        <v/>
      </c>
      <c r="AD542" s="127" t="str">
        <f t="shared" si="305"/>
        <v/>
      </c>
      <c r="AE542" s="127" t="str">
        <f t="shared" si="306"/>
        <v/>
      </c>
      <c r="AF542" s="127" t="str">
        <f t="shared" si="307"/>
        <v/>
      </c>
      <c r="AG542" s="127">
        <f t="shared" si="308"/>
        <v>10</v>
      </c>
      <c r="AH542" s="127">
        <f t="shared" si="309"/>
        <v>11</v>
      </c>
      <c r="AI542" s="127">
        <f t="shared" si="310"/>
        <v>12</v>
      </c>
      <c r="AJ542" s="127">
        <f t="shared" si="311"/>
        <v>13</v>
      </c>
      <c r="AK542" s="127">
        <f t="shared" si="312"/>
        <v>14</v>
      </c>
      <c r="AL542" s="127">
        <f t="shared" si="313"/>
        <v>15</v>
      </c>
      <c r="AM542" s="127">
        <f t="shared" si="314"/>
        <v>16</v>
      </c>
      <c r="AN542" s="128" t="str">
        <f t="shared" si="315"/>
        <v/>
      </c>
      <c r="AO542" s="127">
        <f t="shared" ca="1" si="316"/>
        <v>17</v>
      </c>
      <c r="AP542" s="127" t="b">
        <f t="shared" ca="1" si="317"/>
        <v>1</v>
      </c>
      <c r="AQ542" s="127" t="b">
        <f t="shared" ca="1" si="318"/>
        <v>1</v>
      </c>
      <c r="AR542" s="127" t="b">
        <f t="shared" si="319"/>
        <v>0</v>
      </c>
      <c r="AS542" s="127" t="b">
        <f t="shared" si="320"/>
        <v>0</v>
      </c>
      <c r="AT542" s="127" t="b">
        <f t="shared" ca="1" si="321"/>
        <v>1</v>
      </c>
      <c r="AU542" s="127" t="b">
        <f t="shared" ca="1" si="322"/>
        <v>1</v>
      </c>
      <c r="AV542" s="127" t="b">
        <f t="shared" ca="1" si="323"/>
        <v>1</v>
      </c>
      <c r="AW542" s="127" t="b">
        <f t="shared" ca="1" si="324"/>
        <v>1</v>
      </c>
      <c r="AX542" s="127" t="b">
        <f t="shared" ca="1" si="325"/>
        <v>1</v>
      </c>
      <c r="AY542" s="127" t="b">
        <f t="shared" ca="1" si="326"/>
        <v>1</v>
      </c>
      <c r="AZ542" s="127" t="b">
        <f t="shared" ca="1" si="327"/>
        <v>1</v>
      </c>
      <c r="BA542" s="127" t="b">
        <f t="shared" ca="1" si="328"/>
        <v>1</v>
      </c>
      <c r="BB542" s="127" t="b">
        <f t="shared" ca="1" si="329"/>
        <v>1</v>
      </c>
      <c r="BC542" s="127" t="b">
        <f t="shared" ca="1" si="330"/>
        <v>1</v>
      </c>
      <c r="BD542" s="127" t="b">
        <f t="shared" ca="1" si="331"/>
        <v>1</v>
      </c>
      <c r="BE542" s="127" t="b">
        <f t="shared" ca="1" si="332"/>
        <v>1</v>
      </c>
      <c r="BF542" s="127" t="b">
        <f t="shared" ca="1" si="333"/>
        <v>1</v>
      </c>
      <c r="BG542" s="129" t="b">
        <f t="shared" si="334"/>
        <v>0</v>
      </c>
    </row>
    <row r="543" spans="1:59" ht="24.95" customHeight="1" x14ac:dyDescent="0.2">
      <c r="A543" s="74"/>
      <c r="B543" s="69"/>
      <c r="C543" s="75"/>
      <c r="D543" s="68"/>
      <c r="E543" s="68"/>
      <c r="F543" s="67"/>
      <c r="G543" s="67"/>
      <c r="H543" s="67"/>
      <c r="I543" s="67"/>
      <c r="J543" s="70"/>
      <c r="K543" s="71"/>
      <c r="L543" s="72"/>
      <c r="M543" s="72"/>
      <c r="N543" s="72"/>
      <c r="O543" s="72"/>
      <c r="P543" s="72"/>
      <c r="Q543" s="72"/>
      <c r="R543" s="72"/>
      <c r="S543" s="73"/>
      <c r="U543" s="125" t="str">
        <f>IF(W543,VLOOKUP(MIN(X543:AO543),'Data Validation (hidden)'!$B$2:$C$20,2,FALSE),IF(COUNTA(B543:S543)&gt;0,"'Scheme Name' missing but values entered in other columns",""))</f>
        <v/>
      </c>
      <c r="W543" s="126" t="b">
        <f t="shared" si="298"/>
        <v>0</v>
      </c>
      <c r="X543" s="127">
        <f t="shared" si="299"/>
        <v>1</v>
      </c>
      <c r="Y543" s="127">
        <f t="shared" si="300"/>
        <v>2</v>
      </c>
      <c r="Z543" s="127">
        <f t="shared" si="301"/>
        <v>3</v>
      </c>
      <c r="AA543" s="127">
        <f t="shared" si="302"/>
        <v>4</v>
      </c>
      <c r="AB543" s="127">
        <f t="shared" si="303"/>
        <v>5</v>
      </c>
      <c r="AC543" s="127" t="str">
        <f t="shared" si="304"/>
        <v/>
      </c>
      <c r="AD543" s="127" t="str">
        <f t="shared" si="305"/>
        <v/>
      </c>
      <c r="AE543" s="127" t="str">
        <f t="shared" si="306"/>
        <v/>
      </c>
      <c r="AF543" s="127" t="str">
        <f t="shared" si="307"/>
        <v/>
      </c>
      <c r="AG543" s="127">
        <f t="shared" si="308"/>
        <v>10</v>
      </c>
      <c r="AH543" s="127">
        <f t="shared" si="309"/>
        <v>11</v>
      </c>
      <c r="AI543" s="127">
        <f t="shared" si="310"/>
        <v>12</v>
      </c>
      <c r="AJ543" s="127">
        <f t="shared" si="311"/>
        <v>13</v>
      </c>
      <c r="AK543" s="127">
        <f t="shared" si="312"/>
        <v>14</v>
      </c>
      <c r="AL543" s="127">
        <f t="shared" si="313"/>
        <v>15</v>
      </c>
      <c r="AM543" s="127">
        <f t="shared" si="314"/>
        <v>16</v>
      </c>
      <c r="AN543" s="128" t="str">
        <f t="shared" si="315"/>
        <v/>
      </c>
      <c r="AO543" s="127">
        <f t="shared" ca="1" si="316"/>
        <v>17</v>
      </c>
      <c r="AP543" s="127" t="b">
        <f t="shared" ca="1" si="317"/>
        <v>1</v>
      </c>
      <c r="AQ543" s="127" t="b">
        <f t="shared" ca="1" si="318"/>
        <v>1</v>
      </c>
      <c r="AR543" s="127" t="b">
        <f t="shared" si="319"/>
        <v>0</v>
      </c>
      <c r="AS543" s="127" t="b">
        <f t="shared" si="320"/>
        <v>0</v>
      </c>
      <c r="AT543" s="127" t="b">
        <f t="shared" ca="1" si="321"/>
        <v>1</v>
      </c>
      <c r="AU543" s="127" t="b">
        <f t="shared" ca="1" si="322"/>
        <v>1</v>
      </c>
      <c r="AV543" s="127" t="b">
        <f t="shared" ca="1" si="323"/>
        <v>1</v>
      </c>
      <c r="AW543" s="127" t="b">
        <f t="shared" ca="1" si="324"/>
        <v>1</v>
      </c>
      <c r="AX543" s="127" t="b">
        <f t="shared" ca="1" si="325"/>
        <v>1</v>
      </c>
      <c r="AY543" s="127" t="b">
        <f t="shared" ca="1" si="326"/>
        <v>1</v>
      </c>
      <c r="AZ543" s="127" t="b">
        <f t="shared" ca="1" si="327"/>
        <v>1</v>
      </c>
      <c r="BA543" s="127" t="b">
        <f t="shared" ca="1" si="328"/>
        <v>1</v>
      </c>
      <c r="BB543" s="127" t="b">
        <f t="shared" ca="1" si="329"/>
        <v>1</v>
      </c>
      <c r="BC543" s="127" t="b">
        <f t="shared" ca="1" si="330"/>
        <v>1</v>
      </c>
      <c r="BD543" s="127" t="b">
        <f t="shared" ca="1" si="331"/>
        <v>1</v>
      </c>
      <c r="BE543" s="127" t="b">
        <f t="shared" ca="1" si="332"/>
        <v>1</v>
      </c>
      <c r="BF543" s="127" t="b">
        <f t="shared" ca="1" si="333"/>
        <v>1</v>
      </c>
      <c r="BG543" s="129" t="b">
        <f t="shared" si="334"/>
        <v>0</v>
      </c>
    </row>
    <row r="544" spans="1:59" ht="24.95" customHeight="1" x14ac:dyDescent="0.2">
      <c r="A544" s="74"/>
      <c r="B544" s="69"/>
      <c r="C544" s="75"/>
      <c r="D544" s="68"/>
      <c r="E544" s="68"/>
      <c r="F544" s="67"/>
      <c r="G544" s="67"/>
      <c r="H544" s="67"/>
      <c r="I544" s="67"/>
      <c r="J544" s="70"/>
      <c r="K544" s="71"/>
      <c r="L544" s="72"/>
      <c r="M544" s="72"/>
      <c r="N544" s="72"/>
      <c r="O544" s="72"/>
      <c r="P544" s="72"/>
      <c r="Q544" s="72"/>
      <c r="R544" s="72"/>
      <c r="S544" s="73"/>
      <c r="U544" s="125" t="str">
        <f>IF(W544,VLOOKUP(MIN(X544:AO544),'Data Validation (hidden)'!$B$2:$C$20,2,FALSE),IF(COUNTA(B544:S544)&gt;0,"'Scheme Name' missing but values entered in other columns",""))</f>
        <v/>
      </c>
      <c r="W544" s="126" t="b">
        <f t="shared" si="298"/>
        <v>0</v>
      </c>
      <c r="X544" s="127">
        <f t="shared" si="299"/>
        <v>1</v>
      </c>
      <c r="Y544" s="127">
        <f t="shared" si="300"/>
        <v>2</v>
      </c>
      <c r="Z544" s="127">
        <f t="shared" si="301"/>
        <v>3</v>
      </c>
      <c r="AA544" s="127">
        <f t="shared" si="302"/>
        <v>4</v>
      </c>
      <c r="AB544" s="127">
        <f t="shared" si="303"/>
        <v>5</v>
      </c>
      <c r="AC544" s="127" t="str">
        <f t="shared" si="304"/>
        <v/>
      </c>
      <c r="AD544" s="127" t="str">
        <f t="shared" si="305"/>
        <v/>
      </c>
      <c r="AE544" s="127" t="str">
        <f t="shared" si="306"/>
        <v/>
      </c>
      <c r="AF544" s="127" t="str">
        <f t="shared" si="307"/>
        <v/>
      </c>
      <c r="AG544" s="127">
        <f t="shared" si="308"/>
        <v>10</v>
      </c>
      <c r="AH544" s="127">
        <f t="shared" si="309"/>
        <v>11</v>
      </c>
      <c r="AI544" s="127">
        <f t="shared" si="310"/>
        <v>12</v>
      </c>
      <c r="AJ544" s="127">
        <f t="shared" si="311"/>
        <v>13</v>
      </c>
      <c r="AK544" s="127">
        <f t="shared" si="312"/>
        <v>14</v>
      </c>
      <c r="AL544" s="127">
        <f t="shared" si="313"/>
        <v>15</v>
      </c>
      <c r="AM544" s="127">
        <f t="shared" si="314"/>
        <v>16</v>
      </c>
      <c r="AN544" s="128" t="str">
        <f t="shared" si="315"/>
        <v/>
      </c>
      <c r="AO544" s="127">
        <f t="shared" ca="1" si="316"/>
        <v>17</v>
      </c>
      <c r="AP544" s="127" t="b">
        <f t="shared" ca="1" si="317"/>
        <v>1</v>
      </c>
      <c r="AQ544" s="127" t="b">
        <f t="shared" ca="1" si="318"/>
        <v>1</v>
      </c>
      <c r="AR544" s="127" t="b">
        <f t="shared" si="319"/>
        <v>0</v>
      </c>
      <c r="AS544" s="127" t="b">
        <f t="shared" si="320"/>
        <v>0</v>
      </c>
      <c r="AT544" s="127" t="b">
        <f t="shared" ca="1" si="321"/>
        <v>1</v>
      </c>
      <c r="AU544" s="127" t="b">
        <f t="shared" ca="1" si="322"/>
        <v>1</v>
      </c>
      <c r="AV544" s="127" t="b">
        <f t="shared" ca="1" si="323"/>
        <v>1</v>
      </c>
      <c r="AW544" s="127" t="b">
        <f t="shared" ca="1" si="324"/>
        <v>1</v>
      </c>
      <c r="AX544" s="127" t="b">
        <f t="shared" ca="1" si="325"/>
        <v>1</v>
      </c>
      <c r="AY544" s="127" t="b">
        <f t="shared" ca="1" si="326"/>
        <v>1</v>
      </c>
      <c r="AZ544" s="127" t="b">
        <f t="shared" ca="1" si="327"/>
        <v>1</v>
      </c>
      <c r="BA544" s="127" t="b">
        <f t="shared" ca="1" si="328"/>
        <v>1</v>
      </c>
      <c r="BB544" s="127" t="b">
        <f t="shared" ca="1" si="329"/>
        <v>1</v>
      </c>
      <c r="BC544" s="127" t="b">
        <f t="shared" ca="1" si="330"/>
        <v>1</v>
      </c>
      <c r="BD544" s="127" t="b">
        <f t="shared" ca="1" si="331"/>
        <v>1</v>
      </c>
      <c r="BE544" s="127" t="b">
        <f t="shared" ca="1" si="332"/>
        <v>1</v>
      </c>
      <c r="BF544" s="127" t="b">
        <f t="shared" ca="1" si="333"/>
        <v>1</v>
      </c>
      <c r="BG544" s="129" t="b">
        <f t="shared" si="334"/>
        <v>0</v>
      </c>
    </row>
    <row r="545" spans="1:59" ht="24.95" customHeight="1" x14ac:dyDescent="0.2">
      <c r="A545" s="74"/>
      <c r="B545" s="69"/>
      <c r="C545" s="75"/>
      <c r="D545" s="68"/>
      <c r="E545" s="68"/>
      <c r="F545" s="67"/>
      <c r="G545" s="67"/>
      <c r="H545" s="67"/>
      <c r="I545" s="67"/>
      <c r="J545" s="70"/>
      <c r="K545" s="71"/>
      <c r="L545" s="72"/>
      <c r="M545" s="72"/>
      <c r="N545" s="72"/>
      <c r="O545" s="72"/>
      <c r="P545" s="72"/>
      <c r="Q545" s="72"/>
      <c r="R545" s="72"/>
      <c r="S545" s="73"/>
      <c r="U545" s="125" t="str">
        <f>IF(W545,VLOOKUP(MIN(X545:AO545),'Data Validation (hidden)'!$B$2:$C$20,2,FALSE),IF(COUNTA(B545:S545)&gt;0,"'Scheme Name' missing but values entered in other columns",""))</f>
        <v/>
      </c>
      <c r="W545" s="126" t="b">
        <f t="shared" si="298"/>
        <v>0</v>
      </c>
      <c r="X545" s="127">
        <f t="shared" si="299"/>
        <v>1</v>
      </c>
      <c r="Y545" s="127">
        <f t="shared" si="300"/>
        <v>2</v>
      </c>
      <c r="Z545" s="127">
        <f t="shared" si="301"/>
        <v>3</v>
      </c>
      <c r="AA545" s="127">
        <f t="shared" si="302"/>
        <v>4</v>
      </c>
      <c r="AB545" s="127">
        <f t="shared" si="303"/>
        <v>5</v>
      </c>
      <c r="AC545" s="127" t="str">
        <f t="shared" si="304"/>
        <v/>
      </c>
      <c r="AD545" s="127" t="str">
        <f t="shared" si="305"/>
        <v/>
      </c>
      <c r="AE545" s="127" t="str">
        <f t="shared" si="306"/>
        <v/>
      </c>
      <c r="AF545" s="127" t="str">
        <f t="shared" si="307"/>
        <v/>
      </c>
      <c r="AG545" s="127">
        <f t="shared" si="308"/>
        <v>10</v>
      </c>
      <c r="AH545" s="127">
        <f t="shared" si="309"/>
        <v>11</v>
      </c>
      <c r="AI545" s="127">
        <f t="shared" si="310"/>
        <v>12</v>
      </c>
      <c r="AJ545" s="127">
        <f t="shared" si="311"/>
        <v>13</v>
      </c>
      <c r="AK545" s="127">
        <f t="shared" si="312"/>
        <v>14</v>
      </c>
      <c r="AL545" s="127">
        <f t="shared" si="313"/>
        <v>15</v>
      </c>
      <c r="AM545" s="127">
        <f t="shared" si="314"/>
        <v>16</v>
      </c>
      <c r="AN545" s="128" t="str">
        <f t="shared" si="315"/>
        <v/>
      </c>
      <c r="AO545" s="127">
        <f t="shared" ca="1" si="316"/>
        <v>17</v>
      </c>
      <c r="AP545" s="127" t="b">
        <f t="shared" ca="1" si="317"/>
        <v>1</v>
      </c>
      <c r="AQ545" s="127" t="b">
        <f t="shared" ca="1" si="318"/>
        <v>1</v>
      </c>
      <c r="AR545" s="127" t="b">
        <f t="shared" si="319"/>
        <v>0</v>
      </c>
      <c r="AS545" s="127" t="b">
        <f t="shared" si="320"/>
        <v>0</v>
      </c>
      <c r="AT545" s="127" t="b">
        <f t="shared" ca="1" si="321"/>
        <v>1</v>
      </c>
      <c r="AU545" s="127" t="b">
        <f t="shared" ca="1" si="322"/>
        <v>1</v>
      </c>
      <c r="AV545" s="127" t="b">
        <f t="shared" ca="1" si="323"/>
        <v>1</v>
      </c>
      <c r="AW545" s="127" t="b">
        <f t="shared" ca="1" si="324"/>
        <v>1</v>
      </c>
      <c r="AX545" s="127" t="b">
        <f t="shared" ca="1" si="325"/>
        <v>1</v>
      </c>
      <c r="AY545" s="127" t="b">
        <f t="shared" ca="1" si="326"/>
        <v>1</v>
      </c>
      <c r="AZ545" s="127" t="b">
        <f t="shared" ca="1" si="327"/>
        <v>1</v>
      </c>
      <c r="BA545" s="127" t="b">
        <f t="shared" ca="1" si="328"/>
        <v>1</v>
      </c>
      <c r="BB545" s="127" t="b">
        <f t="shared" ca="1" si="329"/>
        <v>1</v>
      </c>
      <c r="BC545" s="127" t="b">
        <f t="shared" ca="1" si="330"/>
        <v>1</v>
      </c>
      <c r="BD545" s="127" t="b">
        <f t="shared" ca="1" si="331"/>
        <v>1</v>
      </c>
      <c r="BE545" s="127" t="b">
        <f t="shared" ca="1" si="332"/>
        <v>1</v>
      </c>
      <c r="BF545" s="127" t="b">
        <f t="shared" ca="1" si="333"/>
        <v>1</v>
      </c>
      <c r="BG545" s="129" t="b">
        <f t="shared" si="334"/>
        <v>0</v>
      </c>
    </row>
    <row r="546" spans="1:59" ht="24.95" customHeight="1" x14ac:dyDescent="0.2">
      <c r="A546" s="74"/>
      <c r="B546" s="69"/>
      <c r="C546" s="75"/>
      <c r="D546" s="68"/>
      <c r="E546" s="68"/>
      <c r="F546" s="67"/>
      <c r="G546" s="67"/>
      <c r="H546" s="67"/>
      <c r="I546" s="67"/>
      <c r="J546" s="70"/>
      <c r="K546" s="71"/>
      <c r="L546" s="72"/>
      <c r="M546" s="72"/>
      <c r="N546" s="72"/>
      <c r="O546" s="72"/>
      <c r="P546" s="72"/>
      <c r="Q546" s="72"/>
      <c r="R546" s="72"/>
      <c r="S546" s="73"/>
      <c r="U546" s="125" t="str">
        <f>IF(W546,VLOOKUP(MIN(X546:AO546),'Data Validation (hidden)'!$B$2:$C$20,2,FALSE),IF(COUNTA(B546:S546)&gt;0,"'Scheme Name' missing but values entered in other columns",""))</f>
        <v/>
      </c>
      <c r="W546" s="126" t="b">
        <f t="shared" si="298"/>
        <v>0</v>
      </c>
      <c r="X546" s="127">
        <f t="shared" si="299"/>
        <v>1</v>
      </c>
      <c r="Y546" s="127">
        <f t="shared" si="300"/>
        <v>2</v>
      </c>
      <c r="Z546" s="127">
        <f t="shared" si="301"/>
        <v>3</v>
      </c>
      <c r="AA546" s="127">
        <f t="shared" si="302"/>
        <v>4</v>
      </c>
      <c r="AB546" s="127">
        <f t="shared" si="303"/>
        <v>5</v>
      </c>
      <c r="AC546" s="127" t="str">
        <f t="shared" si="304"/>
        <v/>
      </c>
      <c r="AD546" s="127" t="str">
        <f t="shared" si="305"/>
        <v/>
      </c>
      <c r="AE546" s="127" t="str">
        <f t="shared" si="306"/>
        <v/>
      </c>
      <c r="AF546" s="127" t="str">
        <f t="shared" si="307"/>
        <v/>
      </c>
      <c r="AG546" s="127">
        <f t="shared" si="308"/>
        <v>10</v>
      </c>
      <c r="AH546" s="127">
        <f t="shared" si="309"/>
        <v>11</v>
      </c>
      <c r="AI546" s="127">
        <f t="shared" si="310"/>
        <v>12</v>
      </c>
      <c r="AJ546" s="127">
        <f t="shared" si="311"/>
        <v>13</v>
      </c>
      <c r="AK546" s="127">
        <f t="shared" si="312"/>
        <v>14</v>
      </c>
      <c r="AL546" s="127">
        <f t="shared" si="313"/>
        <v>15</v>
      </c>
      <c r="AM546" s="127">
        <f t="shared" si="314"/>
        <v>16</v>
      </c>
      <c r="AN546" s="128" t="str">
        <f t="shared" si="315"/>
        <v/>
      </c>
      <c r="AO546" s="127">
        <f t="shared" ca="1" si="316"/>
        <v>17</v>
      </c>
      <c r="AP546" s="127" t="b">
        <f t="shared" ca="1" si="317"/>
        <v>1</v>
      </c>
      <c r="AQ546" s="127" t="b">
        <f t="shared" ca="1" si="318"/>
        <v>1</v>
      </c>
      <c r="AR546" s="127" t="b">
        <f t="shared" si="319"/>
        <v>0</v>
      </c>
      <c r="AS546" s="127" t="b">
        <f t="shared" si="320"/>
        <v>0</v>
      </c>
      <c r="AT546" s="127" t="b">
        <f t="shared" ca="1" si="321"/>
        <v>1</v>
      </c>
      <c r="AU546" s="127" t="b">
        <f t="shared" ca="1" si="322"/>
        <v>1</v>
      </c>
      <c r="AV546" s="127" t="b">
        <f t="shared" ca="1" si="323"/>
        <v>1</v>
      </c>
      <c r="AW546" s="127" t="b">
        <f t="shared" ca="1" si="324"/>
        <v>1</v>
      </c>
      <c r="AX546" s="127" t="b">
        <f t="shared" ca="1" si="325"/>
        <v>1</v>
      </c>
      <c r="AY546" s="127" t="b">
        <f t="shared" ca="1" si="326"/>
        <v>1</v>
      </c>
      <c r="AZ546" s="127" t="b">
        <f t="shared" ca="1" si="327"/>
        <v>1</v>
      </c>
      <c r="BA546" s="127" t="b">
        <f t="shared" ca="1" si="328"/>
        <v>1</v>
      </c>
      <c r="BB546" s="127" t="b">
        <f t="shared" ca="1" si="329"/>
        <v>1</v>
      </c>
      <c r="BC546" s="127" t="b">
        <f t="shared" ca="1" si="330"/>
        <v>1</v>
      </c>
      <c r="BD546" s="127" t="b">
        <f t="shared" ca="1" si="331"/>
        <v>1</v>
      </c>
      <c r="BE546" s="127" t="b">
        <f t="shared" ca="1" si="332"/>
        <v>1</v>
      </c>
      <c r="BF546" s="127" t="b">
        <f t="shared" ca="1" si="333"/>
        <v>1</v>
      </c>
      <c r="BG546" s="129" t="b">
        <f t="shared" si="334"/>
        <v>0</v>
      </c>
    </row>
    <row r="547" spans="1:59" ht="24.95" customHeight="1" x14ac:dyDescent="0.2">
      <c r="A547" s="74"/>
      <c r="B547" s="69"/>
      <c r="C547" s="75"/>
      <c r="D547" s="68"/>
      <c r="E547" s="68"/>
      <c r="F547" s="67"/>
      <c r="G547" s="67"/>
      <c r="H547" s="67"/>
      <c r="I547" s="67"/>
      <c r="J547" s="70"/>
      <c r="K547" s="71"/>
      <c r="L547" s="72"/>
      <c r="M547" s="72"/>
      <c r="N547" s="72"/>
      <c r="O547" s="72"/>
      <c r="P547" s="72"/>
      <c r="Q547" s="72"/>
      <c r="R547" s="72"/>
      <c r="S547" s="73"/>
      <c r="U547" s="125" t="str">
        <f>IF(W547,VLOOKUP(MIN(X547:AO547),'Data Validation (hidden)'!$B$2:$C$20,2,FALSE),IF(COUNTA(B547:S547)&gt;0,"'Scheme Name' missing but values entered in other columns",""))</f>
        <v/>
      </c>
      <c r="W547" s="126" t="b">
        <f t="shared" si="298"/>
        <v>0</v>
      </c>
      <c r="X547" s="127">
        <f t="shared" si="299"/>
        <v>1</v>
      </c>
      <c r="Y547" s="127">
        <f t="shared" si="300"/>
        <v>2</v>
      </c>
      <c r="Z547" s="127">
        <f t="shared" si="301"/>
        <v>3</v>
      </c>
      <c r="AA547" s="127">
        <f t="shared" si="302"/>
        <v>4</v>
      </c>
      <c r="AB547" s="127">
        <f t="shared" si="303"/>
        <v>5</v>
      </c>
      <c r="AC547" s="127" t="str">
        <f t="shared" si="304"/>
        <v/>
      </c>
      <c r="AD547" s="127" t="str">
        <f t="shared" si="305"/>
        <v/>
      </c>
      <c r="AE547" s="127" t="str">
        <f t="shared" si="306"/>
        <v/>
      </c>
      <c r="AF547" s="127" t="str">
        <f t="shared" si="307"/>
        <v/>
      </c>
      <c r="AG547" s="127">
        <f t="shared" si="308"/>
        <v>10</v>
      </c>
      <c r="AH547" s="127">
        <f t="shared" si="309"/>
        <v>11</v>
      </c>
      <c r="AI547" s="127">
        <f t="shared" si="310"/>
        <v>12</v>
      </c>
      <c r="AJ547" s="127">
        <f t="shared" si="311"/>
        <v>13</v>
      </c>
      <c r="AK547" s="127">
        <f t="shared" si="312"/>
        <v>14</v>
      </c>
      <c r="AL547" s="127">
        <f t="shared" si="313"/>
        <v>15</v>
      </c>
      <c r="AM547" s="127">
        <f t="shared" si="314"/>
        <v>16</v>
      </c>
      <c r="AN547" s="128" t="str">
        <f t="shared" si="315"/>
        <v/>
      </c>
      <c r="AO547" s="127">
        <f t="shared" ca="1" si="316"/>
        <v>17</v>
      </c>
      <c r="AP547" s="127" t="b">
        <f t="shared" ca="1" si="317"/>
        <v>1</v>
      </c>
      <c r="AQ547" s="127" t="b">
        <f t="shared" ca="1" si="318"/>
        <v>1</v>
      </c>
      <c r="AR547" s="127" t="b">
        <f t="shared" si="319"/>
        <v>0</v>
      </c>
      <c r="AS547" s="127" t="b">
        <f t="shared" si="320"/>
        <v>0</v>
      </c>
      <c r="AT547" s="127" t="b">
        <f t="shared" ca="1" si="321"/>
        <v>1</v>
      </c>
      <c r="AU547" s="127" t="b">
        <f t="shared" ca="1" si="322"/>
        <v>1</v>
      </c>
      <c r="AV547" s="127" t="b">
        <f t="shared" ca="1" si="323"/>
        <v>1</v>
      </c>
      <c r="AW547" s="127" t="b">
        <f t="shared" ca="1" si="324"/>
        <v>1</v>
      </c>
      <c r="AX547" s="127" t="b">
        <f t="shared" ca="1" si="325"/>
        <v>1</v>
      </c>
      <c r="AY547" s="127" t="b">
        <f t="shared" ca="1" si="326"/>
        <v>1</v>
      </c>
      <c r="AZ547" s="127" t="b">
        <f t="shared" ca="1" si="327"/>
        <v>1</v>
      </c>
      <c r="BA547" s="127" t="b">
        <f t="shared" ca="1" si="328"/>
        <v>1</v>
      </c>
      <c r="BB547" s="127" t="b">
        <f t="shared" ca="1" si="329"/>
        <v>1</v>
      </c>
      <c r="BC547" s="127" t="b">
        <f t="shared" ca="1" si="330"/>
        <v>1</v>
      </c>
      <c r="BD547" s="127" t="b">
        <f t="shared" ca="1" si="331"/>
        <v>1</v>
      </c>
      <c r="BE547" s="127" t="b">
        <f t="shared" ca="1" si="332"/>
        <v>1</v>
      </c>
      <c r="BF547" s="127" t="b">
        <f t="shared" ca="1" si="333"/>
        <v>1</v>
      </c>
      <c r="BG547" s="129" t="b">
        <f t="shared" si="334"/>
        <v>0</v>
      </c>
    </row>
    <row r="548" spans="1:59" ht="24.95" customHeight="1" x14ac:dyDescent="0.2">
      <c r="A548" s="74"/>
      <c r="B548" s="69"/>
      <c r="C548" s="75"/>
      <c r="D548" s="68"/>
      <c r="E548" s="68"/>
      <c r="F548" s="67"/>
      <c r="G548" s="67"/>
      <c r="H548" s="67"/>
      <c r="I548" s="67"/>
      <c r="J548" s="70"/>
      <c r="K548" s="71"/>
      <c r="L548" s="72"/>
      <c r="M548" s="72"/>
      <c r="N548" s="72"/>
      <c r="O548" s="72"/>
      <c r="P548" s="72"/>
      <c r="Q548" s="72"/>
      <c r="R548" s="72"/>
      <c r="S548" s="73"/>
      <c r="U548" s="125" t="str">
        <f>IF(W548,VLOOKUP(MIN(X548:AO548),'Data Validation (hidden)'!$B$2:$C$20,2,FALSE),IF(COUNTA(B548:S548)&gt;0,"'Scheme Name' missing but values entered in other columns",""))</f>
        <v/>
      </c>
      <c r="W548" s="126" t="b">
        <f t="shared" si="298"/>
        <v>0</v>
      </c>
      <c r="X548" s="127">
        <f t="shared" si="299"/>
        <v>1</v>
      </c>
      <c r="Y548" s="127">
        <f t="shared" si="300"/>
        <v>2</v>
      </c>
      <c r="Z548" s="127">
        <f t="shared" si="301"/>
        <v>3</v>
      </c>
      <c r="AA548" s="127">
        <f t="shared" si="302"/>
        <v>4</v>
      </c>
      <c r="AB548" s="127">
        <f t="shared" si="303"/>
        <v>5</v>
      </c>
      <c r="AC548" s="127" t="str">
        <f t="shared" si="304"/>
        <v/>
      </c>
      <c r="AD548" s="127" t="str">
        <f t="shared" si="305"/>
        <v/>
      </c>
      <c r="AE548" s="127" t="str">
        <f t="shared" si="306"/>
        <v/>
      </c>
      <c r="AF548" s="127" t="str">
        <f t="shared" si="307"/>
        <v/>
      </c>
      <c r="AG548" s="127">
        <f t="shared" si="308"/>
        <v>10</v>
      </c>
      <c r="AH548" s="127">
        <f t="shared" si="309"/>
        <v>11</v>
      </c>
      <c r="AI548" s="127">
        <f t="shared" si="310"/>
        <v>12</v>
      </c>
      <c r="AJ548" s="127">
        <f t="shared" si="311"/>
        <v>13</v>
      </c>
      <c r="AK548" s="127">
        <f t="shared" si="312"/>
        <v>14</v>
      </c>
      <c r="AL548" s="127">
        <f t="shared" si="313"/>
        <v>15</v>
      </c>
      <c r="AM548" s="127">
        <f t="shared" si="314"/>
        <v>16</v>
      </c>
      <c r="AN548" s="128" t="str">
        <f t="shared" si="315"/>
        <v/>
      </c>
      <c r="AO548" s="127">
        <f t="shared" ca="1" si="316"/>
        <v>17</v>
      </c>
      <c r="AP548" s="127" t="b">
        <f t="shared" ca="1" si="317"/>
        <v>1</v>
      </c>
      <c r="AQ548" s="127" t="b">
        <f t="shared" ca="1" si="318"/>
        <v>1</v>
      </c>
      <c r="AR548" s="127" t="b">
        <f t="shared" si="319"/>
        <v>0</v>
      </c>
      <c r="AS548" s="127" t="b">
        <f t="shared" si="320"/>
        <v>0</v>
      </c>
      <c r="AT548" s="127" t="b">
        <f t="shared" ca="1" si="321"/>
        <v>1</v>
      </c>
      <c r="AU548" s="127" t="b">
        <f t="shared" ca="1" si="322"/>
        <v>1</v>
      </c>
      <c r="AV548" s="127" t="b">
        <f t="shared" ca="1" si="323"/>
        <v>1</v>
      </c>
      <c r="AW548" s="127" t="b">
        <f t="shared" ca="1" si="324"/>
        <v>1</v>
      </c>
      <c r="AX548" s="127" t="b">
        <f t="shared" ca="1" si="325"/>
        <v>1</v>
      </c>
      <c r="AY548" s="127" t="b">
        <f t="shared" ca="1" si="326"/>
        <v>1</v>
      </c>
      <c r="AZ548" s="127" t="b">
        <f t="shared" ca="1" si="327"/>
        <v>1</v>
      </c>
      <c r="BA548" s="127" t="b">
        <f t="shared" ca="1" si="328"/>
        <v>1</v>
      </c>
      <c r="BB548" s="127" t="b">
        <f t="shared" ca="1" si="329"/>
        <v>1</v>
      </c>
      <c r="BC548" s="127" t="b">
        <f t="shared" ca="1" si="330"/>
        <v>1</v>
      </c>
      <c r="BD548" s="127" t="b">
        <f t="shared" ca="1" si="331"/>
        <v>1</v>
      </c>
      <c r="BE548" s="127" t="b">
        <f t="shared" ca="1" si="332"/>
        <v>1</v>
      </c>
      <c r="BF548" s="127" t="b">
        <f t="shared" ca="1" si="333"/>
        <v>1</v>
      </c>
      <c r="BG548" s="129" t="b">
        <f t="shared" si="334"/>
        <v>0</v>
      </c>
    </row>
    <row r="549" spans="1:59" ht="24.95" customHeight="1" x14ac:dyDescent="0.2">
      <c r="A549" s="74"/>
      <c r="B549" s="69"/>
      <c r="C549" s="75"/>
      <c r="D549" s="68"/>
      <c r="E549" s="68"/>
      <c r="F549" s="67"/>
      <c r="G549" s="67"/>
      <c r="H549" s="67"/>
      <c r="I549" s="67"/>
      <c r="J549" s="70"/>
      <c r="K549" s="71"/>
      <c r="L549" s="72"/>
      <c r="M549" s="72"/>
      <c r="N549" s="72"/>
      <c r="O549" s="72"/>
      <c r="P549" s="72"/>
      <c r="Q549" s="72"/>
      <c r="R549" s="72"/>
      <c r="S549" s="73"/>
      <c r="U549" s="125" t="str">
        <f>IF(W549,VLOOKUP(MIN(X549:AO549),'Data Validation (hidden)'!$B$2:$C$20,2,FALSE),IF(COUNTA(B549:S549)&gt;0,"'Scheme Name' missing but values entered in other columns",""))</f>
        <v/>
      </c>
      <c r="W549" s="126" t="b">
        <f t="shared" si="298"/>
        <v>0</v>
      </c>
      <c r="X549" s="127">
        <f t="shared" si="299"/>
        <v>1</v>
      </c>
      <c r="Y549" s="127">
        <f t="shared" si="300"/>
        <v>2</v>
      </c>
      <c r="Z549" s="127">
        <f t="shared" si="301"/>
        <v>3</v>
      </c>
      <c r="AA549" s="127">
        <f t="shared" si="302"/>
        <v>4</v>
      </c>
      <c r="AB549" s="127">
        <f t="shared" si="303"/>
        <v>5</v>
      </c>
      <c r="AC549" s="127" t="str">
        <f t="shared" si="304"/>
        <v/>
      </c>
      <c r="AD549" s="127" t="str">
        <f t="shared" si="305"/>
        <v/>
      </c>
      <c r="AE549" s="127" t="str">
        <f t="shared" si="306"/>
        <v/>
      </c>
      <c r="AF549" s="127" t="str">
        <f t="shared" si="307"/>
        <v/>
      </c>
      <c r="AG549" s="127">
        <f t="shared" si="308"/>
        <v>10</v>
      </c>
      <c r="AH549" s="127">
        <f t="shared" si="309"/>
        <v>11</v>
      </c>
      <c r="AI549" s="127">
        <f t="shared" si="310"/>
        <v>12</v>
      </c>
      <c r="AJ549" s="127">
        <f t="shared" si="311"/>
        <v>13</v>
      </c>
      <c r="AK549" s="127">
        <f t="shared" si="312"/>
        <v>14</v>
      </c>
      <c r="AL549" s="127">
        <f t="shared" si="313"/>
        <v>15</v>
      </c>
      <c r="AM549" s="127">
        <f t="shared" si="314"/>
        <v>16</v>
      </c>
      <c r="AN549" s="128" t="str">
        <f t="shared" si="315"/>
        <v/>
      </c>
      <c r="AO549" s="127">
        <f t="shared" ca="1" si="316"/>
        <v>17</v>
      </c>
      <c r="AP549" s="127" t="b">
        <f t="shared" ca="1" si="317"/>
        <v>1</v>
      </c>
      <c r="AQ549" s="127" t="b">
        <f t="shared" ca="1" si="318"/>
        <v>1</v>
      </c>
      <c r="AR549" s="127" t="b">
        <f t="shared" si="319"/>
        <v>0</v>
      </c>
      <c r="AS549" s="127" t="b">
        <f t="shared" si="320"/>
        <v>0</v>
      </c>
      <c r="AT549" s="127" t="b">
        <f t="shared" ca="1" si="321"/>
        <v>1</v>
      </c>
      <c r="AU549" s="127" t="b">
        <f t="shared" ca="1" si="322"/>
        <v>1</v>
      </c>
      <c r="AV549" s="127" t="b">
        <f t="shared" ca="1" si="323"/>
        <v>1</v>
      </c>
      <c r="AW549" s="127" t="b">
        <f t="shared" ca="1" si="324"/>
        <v>1</v>
      </c>
      <c r="AX549" s="127" t="b">
        <f t="shared" ca="1" si="325"/>
        <v>1</v>
      </c>
      <c r="AY549" s="127" t="b">
        <f t="shared" ca="1" si="326"/>
        <v>1</v>
      </c>
      <c r="AZ549" s="127" t="b">
        <f t="shared" ca="1" si="327"/>
        <v>1</v>
      </c>
      <c r="BA549" s="127" t="b">
        <f t="shared" ca="1" si="328"/>
        <v>1</v>
      </c>
      <c r="BB549" s="127" t="b">
        <f t="shared" ca="1" si="329"/>
        <v>1</v>
      </c>
      <c r="BC549" s="127" t="b">
        <f t="shared" ca="1" si="330"/>
        <v>1</v>
      </c>
      <c r="BD549" s="127" t="b">
        <f t="shared" ca="1" si="331"/>
        <v>1</v>
      </c>
      <c r="BE549" s="127" t="b">
        <f t="shared" ca="1" si="332"/>
        <v>1</v>
      </c>
      <c r="BF549" s="127" t="b">
        <f t="shared" ca="1" si="333"/>
        <v>1</v>
      </c>
      <c r="BG549" s="129" t="b">
        <f t="shared" si="334"/>
        <v>0</v>
      </c>
    </row>
    <row r="550" spans="1:59" ht="24.95" customHeight="1" x14ac:dyDescent="0.2">
      <c r="A550" s="74"/>
      <c r="B550" s="69"/>
      <c r="C550" s="75"/>
      <c r="D550" s="68"/>
      <c r="E550" s="68"/>
      <c r="F550" s="67"/>
      <c r="G550" s="67"/>
      <c r="H550" s="67"/>
      <c r="I550" s="67"/>
      <c r="J550" s="70"/>
      <c r="K550" s="71"/>
      <c r="L550" s="72"/>
      <c r="M550" s="72"/>
      <c r="N550" s="72"/>
      <c r="O550" s="72"/>
      <c r="P550" s="72"/>
      <c r="Q550" s="72"/>
      <c r="R550" s="72"/>
      <c r="S550" s="73"/>
      <c r="U550" s="125" t="str">
        <f>IF(W550,VLOOKUP(MIN(X550:AO550),'Data Validation (hidden)'!$B$2:$C$20,2,FALSE),IF(COUNTA(B550:S550)&gt;0,"'Scheme Name' missing but values entered in other columns",""))</f>
        <v/>
      </c>
      <c r="W550" s="126" t="b">
        <f t="shared" si="298"/>
        <v>0</v>
      </c>
      <c r="X550" s="127">
        <f t="shared" si="299"/>
        <v>1</v>
      </c>
      <c r="Y550" s="127">
        <f t="shared" si="300"/>
        <v>2</v>
      </c>
      <c r="Z550" s="127">
        <f t="shared" si="301"/>
        <v>3</v>
      </c>
      <c r="AA550" s="127">
        <f t="shared" si="302"/>
        <v>4</v>
      </c>
      <c r="AB550" s="127">
        <f t="shared" si="303"/>
        <v>5</v>
      </c>
      <c r="AC550" s="127" t="str">
        <f t="shared" si="304"/>
        <v/>
      </c>
      <c r="AD550" s="127" t="str">
        <f t="shared" si="305"/>
        <v/>
      </c>
      <c r="AE550" s="127" t="str">
        <f t="shared" si="306"/>
        <v/>
      </c>
      <c r="AF550" s="127" t="str">
        <f t="shared" si="307"/>
        <v/>
      </c>
      <c r="AG550" s="127">
        <f t="shared" si="308"/>
        <v>10</v>
      </c>
      <c r="AH550" s="127">
        <f t="shared" si="309"/>
        <v>11</v>
      </c>
      <c r="AI550" s="127">
        <f t="shared" si="310"/>
        <v>12</v>
      </c>
      <c r="AJ550" s="127">
        <f t="shared" si="311"/>
        <v>13</v>
      </c>
      <c r="AK550" s="127">
        <f t="shared" si="312"/>
        <v>14</v>
      </c>
      <c r="AL550" s="127">
        <f t="shared" si="313"/>
        <v>15</v>
      </c>
      <c r="AM550" s="127">
        <f t="shared" si="314"/>
        <v>16</v>
      </c>
      <c r="AN550" s="128" t="str">
        <f t="shared" si="315"/>
        <v/>
      </c>
      <c r="AO550" s="127">
        <f t="shared" ca="1" si="316"/>
        <v>17</v>
      </c>
      <c r="AP550" s="127" t="b">
        <f t="shared" ca="1" si="317"/>
        <v>1</v>
      </c>
      <c r="AQ550" s="127" t="b">
        <f t="shared" ca="1" si="318"/>
        <v>1</v>
      </c>
      <c r="AR550" s="127" t="b">
        <f t="shared" si="319"/>
        <v>0</v>
      </c>
      <c r="AS550" s="127" t="b">
        <f t="shared" si="320"/>
        <v>0</v>
      </c>
      <c r="AT550" s="127" t="b">
        <f t="shared" ca="1" si="321"/>
        <v>1</v>
      </c>
      <c r="AU550" s="127" t="b">
        <f t="shared" ca="1" si="322"/>
        <v>1</v>
      </c>
      <c r="AV550" s="127" t="b">
        <f t="shared" ca="1" si="323"/>
        <v>1</v>
      </c>
      <c r="AW550" s="127" t="b">
        <f t="shared" ca="1" si="324"/>
        <v>1</v>
      </c>
      <c r="AX550" s="127" t="b">
        <f t="shared" ca="1" si="325"/>
        <v>1</v>
      </c>
      <c r="AY550" s="127" t="b">
        <f t="shared" ca="1" si="326"/>
        <v>1</v>
      </c>
      <c r="AZ550" s="127" t="b">
        <f t="shared" ca="1" si="327"/>
        <v>1</v>
      </c>
      <c r="BA550" s="127" t="b">
        <f t="shared" ca="1" si="328"/>
        <v>1</v>
      </c>
      <c r="BB550" s="127" t="b">
        <f t="shared" ca="1" si="329"/>
        <v>1</v>
      </c>
      <c r="BC550" s="127" t="b">
        <f t="shared" ca="1" si="330"/>
        <v>1</v>
      </c>
      <c r="BD550" s="127" t="b">
        <f t="shared" ca="1" si="331"/>
        <v>1</v>
      </c>
      <c r="BE550" s="127" t="b">
        <f t="shared" ca="1" si="332"/>
        <v>1</v>
      </c>
      <c r="BF550" s="127" t="b">
        <f t="shared" ca="1" si="333"/>
        <v>1</v>
      </c>
      <c r="BG550" s="129" t="b">
        <f t="shared" si="334"/>
        <v>0</v>
      </c>
    </row>
    <row r="551" spans="1:59" ht="24.95" customHeight="1" x14ac:dyDescent="0.2">
      <c r="A551" s="74"/>
      <c r="B551" s="69"/>
      <c r="C551" s="75"/>
      <c r="D551" s="68"/>
      <c r="E551" s="68"/>
      <c r="F551" s="67"/>
      <c r="G551" s="67"/>
      <c r="H551" s="67"/>
      <c r="I551" s="67"/>
      <c r="J551" s="70"/>
      <c r="K551" s="71"/>
      <c r="L551" s="72"/>
      <c r="M551" s="72"/>
      <c r="N551" s="72"/>
      <c r="O551" s="72"/>
      <c r="P551" s="72"/>
      <c r="Q551" s="72"/>
      <c r="R551" s="72"/>
      <c r="S551" s="73"/>
      <c r="U551" s="125" t="str">
        <f>IF(W551,VLOOKUP(MIN(X551:AO551),'Data Validation (hidden)'!$B$2:$C$20,2,FALSE),IF(COUNTA(B551:S551)&gt;0,"'Scheme Name' missing but values entered in other columns",""))</f>
        <v/>
      </c>
      <c r="W551" s="126" t="b">
        <f t="shared" si="298"/>
        <v>0</v>
      </c>
      <c r="X551" s="127">
        <f t="shared" si="299"/>
        <v>1</v>
      </c>
      <c r="Y551" s="127">
        <f t="shared" si="300"/>
        <v>2</v>
      </c>
      <c r="Z551" s="127">
        <f t="shared" si="301"/>
        <v>3</v>
      </c>
      <c r="AA551" s="127">
        <f t="shared" si="302"/>
        <v>4</v>
      </c>
      <c r="AB551" s="127">
        <f t="shared" si="303"/>
        <v>5</v>
      </c>
      <c r="AC551" s="127" t="str">
        <f t="shared" si="304"/>
        <v/>
      </c>
      <c r="AD551" s="127" t="str">
        <f t="shared" si="305"/>
        <v/>
      </c>
      <c r="AE551" s="127" t="str">
        <f t="shared" si="306"/>
        <v/>
      </c>
      <c r="AF551" s="127" t="str">
        <f t="shared" si="307"/>
        <v/>
      </c>
      <c r="AG551" s="127">
        <f t="shared" si="308"/>
        <v>10</v>
      </c>
      <c r="AH551" s="127">
        <f t="shared" si="309"/>
        <v>11</v>
      </c>
      <c r="AI551" s="127">
        <f t="shared" si="310"/>
        <v>12</v>
      </c>
      <c r="AJ551" s="127">
        <f t="shared" si="311"/>
        <v>13</v>
      </c>
      <c r="AK551" s="127">
        <f t="shared" si="312"/>
        <v>14</v>
      </c>
      <c r="AL551" s="127">
        <f t="shared" si="313"/>
        <v>15</v>
      </c>
      <c r="AM551" s="127">
        <f t="shared" si="314"/>
        <v>16</v>
      </c>
      <c r="AN551" s="128" t="str">
        <f t="shared" si="315"/>
        <v/>
      </c>
      <c r="AO551" s="127">
        <f t="shared" ca="1" si="316"/>
        <v>17</v>
      </c>
      <c r="AP551" s="127" t="b">
        <f t="shared" ca="1" si="317"/>
        <v>1</v>
      </c>
      <c r="AQ551" s="127" t="b">
        <f t="shared" ca="1" si="318"/>
        <v>1</v>
      </c>
      <c r="AR551" s="127" t="b">
        <f t="shared" si="319"/>
        <v>0</v>
      </c>
      <c r="AS551" s="127" t="b">
        <f t="shared" si="320"/>
        <v>0</v>
      </c>
      <c r="AT551" s="127" t="b">
        <f t="shared" ca="1" si="321"/>
        <v>1</v>
      </c>
      <c r="AU551" s="127" t="b">
        <f t="shared" ca="1" si="322"/>
        <v>1</v>
      </c>
      <c r="AV551" s="127" t="b">
        <f t="shared" ca="1" si="323"/>
        <v>1</v>
      </c>
      <c r="AW551" s="127" t="b">
        <f t="shared" ca="1" si="324"/>
        <v>1</v>
      </c>
      <c r="AX551" s="127" t="b">
        <f t="shared" ca="1" si="325"/>
        <v>1</v>
      </c>
      <c r="AY551" s="127" t="b">
        <f t="shared" ca="1" si="326"/>
        <v>1</v>
      </c>
      <c r="AZ551" s="127" t="b">
        <f t="shared" ca="1" si="327"/>
        <v>1</v>
      </c>
      <c r="BA551" s="127" t="b">
        <f t="shared" ca="1" si="328"/>
        <v>1</v>
      </c>
      <c r="BB551" s="127" t="b">
        <f t="shared" ca="1" si="329"/>
        <v>1</v>
      </c>
      <c r="BC551" s="127" t="b">
        <f t="shared" ca="1" si="330"/>
        <v>1</v>
      </c>
      <c r="BD551" s="127" t="b">
        <f t="shared" ca="1" si="331"/>
        <v>1</v>
      </c>
      <c r="BE551" s="127" t="b">
        <f t="shared" ca="1" si="332"/>
        <v>1</v>
      </c>
      <c r="BF551" s="127" t="b">
        <f t="shared" ca="1" si="333"/>
        <v>1</v>
      </c>
      <c r="BG551" s="129" t="b">
        <f t="shared" si="334"/>
        <v>0</v>
      </c>
    </row>
    <row r="552" spans="1:59" ht="24.95" customHeight="1" x14ac:dyDescent="0.2">
      <c r="A552" s="74"/>
      <c r="B552" s="69"/>
      <c r="C552" s="75"/>
      <c r="D552" s="68"/>
      <c r="E552" s="68"/>
      <c r="F552" s="67"/>
      <c r="G552" s="67"/>
      <c r="H552" s="67"/>
      <c r="I552" s="67"/>
      <c r="J552" s="70"/>
      <c r="K552" s="71"/>
      <c r="L552" s="72"/>
      <c r="M552" s="72"/>
      <c r="N552" s="72"/>
      <c r="O552" s="72"/>
      <c r="P552" s="72"/>
      <c r="Q552" s="72"/>
      <c r="R552" s="72"/>
      <c r="S552" s="73"/>
      <c r="U552" s="125" t="str">
        <f>IF(W552,VLOOKUP(MIN(X552:AO552),'Data Validation (hidden)'!$B$2:$C$20,2,FALSE),IF(COUNTA(B552:S552)&gt;0,"'Scheme Name' missing but values entered in other columns",""))</f>
        <v/>
      </c>
      <c r="W552" s="126" t="b">
        <f t="shared" si="298"/>
        <v>0</v>
      </c>
      <c r="X552" s="127">
        <f t="shared" si="299"/>
        <v>1</v>
      </c>
      <c r="Y552" s="127">
        <f t="shared" si="300"/>
        <v>2</v>
      </c>
      <c r="Z552" s="127">
        <f t="shared" si="301"/>
        <v>3</v>
      </c>
      <c r="AA552" s="127">
        <f t="shared" si="302"/>
        <v>4</v>
      </c>
      <c r="AB552" s="127">
        <f t="shared" si="303"/>
        <v>5</v>
      </c>
      <c r="AC552" s="127" t="str">
        <f t="shared" si="304"/>
        <v/>
      </c>
      <c r="AD552" s="127" t="str">
        <f t="shared" si="305"/>
        <v/>
      </c>
      <c r="AE552" s="127" t="str">
        <f t="shared" si="306"/>
        <v/>
      </c>
      <c r="AF552" s="127" t="str">
        <f t="shared" si="307"/>
        <v/>
      </c>
      <c r="AG552" s="127">
        <f t="shared" si="308"/>
        <v>10</v>
      </c>
      <c r="AH552" s="127">
        <f t="shared" si="309"/>
        <v>11</v>
      </c>
      <c r="AI552" s="127">
        <f t="shared" si="310"/>
        <v>12</v>
      </c>
      <c r="AJ552" s="127">
        <f t="shared" si="311"/>
        <v>13</v>
      </c>
      <c r="AK552" s="127">
        <f t="shared" si="312"/>
        <v>14</v>
      </c>
      <c r="AL552" s="127">
        <f t="shared" si="313"/>
        <v>15</v>
      </c>
      <c r="AM552" s="127">
        <f t="shared" si="314"/>
        <v>16</v>
      </c>
      <c r="AN552" s="128" t="str">
        <f t="shared" si="315"/>
        <v/>
      </c>
      <c r="AO552" s="127">
        <f t="shared" ca="1" si="316"/>
        <v>17</v>
      </c>
      <c r="AP552" s="127" t="b">
        <f t="shared" ca="1" si="317"/>
        <v>1</v>
      </c>
      <c r="AQ552" s="127" t="b">
        <f t="shared" ca="1" si="318"/>
        <v>1</v>
      </c>
      <c r="AR552" s="127" t="b">
        <f t="shared" si="319"/>
        <v>0</v>
      </c>
      <c r="AS552" s="127" t="b">
        <f t="shared" si="320"/>
        <v>0</v>
      </c>
      <c r="AT552" s="127" t="b">
        <f t="shared" ca="1" si="321"/>
        <v>1</v>
      </c>
      <c r="AU552" s="127" t="b">
        <f t="shared" ca="1" si="322"/>
        <v>1</v>
      </c>
      <c r="AV552" s="127" t="b">
        <f t="shared" ca="1" si="323"/>
        <v>1</v>
      </c>
      <c r="AW552" s="127" t="b">
        <f t="shared" ca="1" si="324"/>
        <v>1</v>
      </c>
      <c r="AX552" s="127" t="b">
        <f t="shared" ca="1" si="325"/>
        <v>1</v>
      </c>
      <c r="AY552" s="127" t="b">
        <f t="shared" ca="1" si="326"/>
        <v>1</v>
      </c>
      <c r="AZ552" s="127" t="b">
        <f t="shared" ca="1" si="327"/>
        <v>1</v>
      </c>
      <c r="BA552" s="127" t="b">
        <f t="shared" ca="1" si="328"/>
        <v>1</v>
      </c>
      <c r="BB552" s="127" t="b">
        <f t="shared" ca="1" si="329"/>
        <v>1</v>
      </c>
      <c r="BC552" s="127" t="b">
        <f t="shared" ca="1" si="330"/>
        <v>1</v>
      </c>
      <c r="BD552" s="127" t="b">
        <f t="shared" ca="1" si="331"/>
        <v>1</v>
      </c>
      <c r="BE552" s="127" t="b">
        <f t="shared" ca="1" si="332"/>
        <v>1</v>
      </c>
      <c r="BF552" s="127" t="b">
        <f t="shared" ca="1" si="333"/>
        <v>1</v>
      </c>
      <c r="BG552" s="129" t="b">
        <f t="shared" si="334"/>
        <v>0</v>
      </c>
    </row>
    <row r="553" spans="1:59" ht="24.95" customHeight="1" x14ac:dyDescent="0.2">
      <c r="A553" s="74"/>
      <c r="B553" s="69"/>
      <c r="C553" s="75"/>
      <c r="D553" s="68"/>
      <c r="E553" s="68"/>
      <c r="F553" s="67"/>
      <c r="G553" s="67"/>
      <c r="H553" s="67"/>
      <c r="I553" s="67"/>
      <c r="J553" s="70"/>
      <c r="K553" s="71"/>
      <c r="L553" s="72"/>
      <c r="M553" s="72"/>
      <c r="N553" s="72"/>
      <c r="O553" s="72"/>
      <c r="P553" s="72"/>
      <c r="Q553" s="72"/>
      <c r="R553" s="72"/>
      <c r="S553" s="73"/>
      <c r="U553" s="125" t="str">
        <f>IF(W553,VLOOKUP(MIN(X553:AO553),'Data Validation (hidden)'!$B$2:$C$20,2,FALSE),IF(COUNTA(B553:S553)&gt;0,"'Scheme Name' missing but values entered in other columns",""))</f>
        <v/>
      </c>
      <c r="W553" s="126" t="b">
        <f t="shared" si="298"/>
        <v>0</v>
      </c>
      <c r="X553" s="127">
        <f t="shared" si="299"/>
        <v>1</v>
      </c>
      <c r="Y553" s="127">
        <f t="shared" si="300"/>
        <v>2</v>
      </c>
      <c r="Z553" s="127">
        <f t="shared" si="301"/>
        <v>3</v>
      </c>
      <c r="AA553" s="127">
        <f t="shared" si="302"/>
        <v>4</v>
      </c>
      <c r="AB553" s="127">
        <f t="shared" si="303"/>
        <v>5</v>
      </c>
      <c r="AC553" s="127" t="str">
        <f t="shared" si="304"/>
        <v/>
      </c>
      <c r="AD553" s="127" t="str">
        <f t="shared" si="305"/>
        <v/>
      </c>
      <c r="AE553" s="127" t="str">
        <f t="shared" si="306"/>
        <v/>
      </c>
      <c r="AF553" s="127" t="str">
        <f t="shared" si="307"/>
        <v/>
      </c>
      <c r="AG553" s="127">
        <f t="shared" si="308"/>
        <v>10</v>
      </c>
      <c r="AH553" s="127">
        <f t="shared" si="309"/>
        <v>11</v>
      </c>
      <c r="AI553" s="127">
        <f t="shared" si="310"/>
        <v>12</v>
      </c>
      <c r="AJ553" s="127">
        <f t="shared" si="311"/>
        <v>13</v>
      </c>
      <c r="AK553" s="127">
        <f t="shared" si="312"/>
        <v>14</v>
      </c>
      <c r="AL553" s="127">
        <f t="shared" si="313"/>
        <v>15</v>
      </c>
      <c r="AM553" s="127">
        <f t="shared" si="314"/>
        <v>16</v>
      </c>
      <c r="AN553" s="128" t="str">
        <f t="shared" si="315"/>
        <v/>
      </c>
      <c r="AO553" s="127">
        <f t="shared" ca="1" si="316"/>
        <v>17</v>
      </c>
      <c r="AP553" s="127" t="b">
        <f t="shared" ca="1" si="317"/>
        <v>1</v>
      </c>
      <c r="AQ553" s="127" t="b">
        <f t="shared" ca="1" si="318"/>
        <v>1</v>
      </c>
      <c r="AR553" s="127" t="b">
        <f t="shared" si="319"/>
        <v>0</v>
      </c>
      <c r="AS553" s="127" t="b">
        <f t="shared" si="320"/>
        <v>0</v>
      </c>
      <c r="AT553" s="127" t="b">
        <f t="shared" ca="1" si="321"/>
        <v>1</v>
      </c>
      <c r="AU553" s="127" t="b">
        <f t="shared" ca="1" si="322"/>
        <v>1</v>
      </c>
      <c r="AV553" s="127" t="b">
        <f t="shared" ca="1" si="323"/>
        <v>1</v>
      </c>
      <c r="AW553" s="127" t="b">
        <f t="shared" ca="1" si="324"/>
        <v>1</v>
      </c>
      <c r="AX553" s="127" t="b">
        <f t="shared" ca="1" si="325"/>
        <v>1</v>
      </c>
      <c r="AY553" s="127" t="b">
        <f t="shared" ca="1" si="326"/>
        <v>1</v>
      </c>
      <c r="AZ553" s="127" t="b">
        <f t="shared" ca="1" si="327"/>
        <v>1</v>
      </c>
      <c r="BA553" s="127" t="b">
        <f t="shared" ca="1" si="328"/>
        <v>1</v>
      </c>
      <c r="BB553" s="127" t="b">
        <f t="shared" ca="1" si="329"/>
        <v>1</v>
      </c>
      <c r="BC553" s="127" t="b">
        <f t="shared" ca="1" si="330"/>
        <v>1</v>
      </c>
      <c r="BD553" s="127" t="b">
        <f t="shared" ca="1" si="331"/>
        <v>1</v>
      </c>
      <c r="BE553" s="127" t="b">
        <f t="shared" ca="1" si="332"/>
        <v>1</v>
      </c>
      <c r="BF553" s="127" t="b">
        <f t="shared" ca="1" si="333"/>
        <v>1</v>
      </c>
      <c r="BG553" s="129" t="b">
        <f t="shared" si="334"/>
        <v>0</v>
      </c>
    </row>
    <row r="554" spans="1:59" ht="24.95" customHeight="1" x14ac:dyDescent="0.2">
      <c r="A554" s="74"/>
      <c r="B554" s="69"/>
      <c r="C554" s="75"/>
      <c r="D554" s="68"/>
      <c r="E554" s="68"/>
      <c r="F554" s="67"/>
      <c r="G554" s="67"/>
      <c r="H554" s="67"/>
      <c r="I554" s="67"/>
      <c r="J554" s="70"/>
      <c r="K554" s="71"/>
      <c r="L554" s="72"/>
      <c r="M554" s="72"/>
      <c r="N554" s="72"/>
      <c r="O554" s="72"/>
      <c r="P554" s="72"/>
      <c r="Q554" s="72"/>
      <c r="R554" s="72"/>
      <c r="S554" s="73"/>
      <c r="U554" s="125" t="str">
        <f>IF(W554,VLOOKUP(MIN(X554:AO554),'Data Validation (hidden)'!$B$2:$C$20,2,FALSE),IF(COUNTA(B554:S554)&gt;0,"'Scheme Name' missing but values entered in other columns",""))</f>
        <v/>
      </c>
      <c r="W554" s="126" t="b">
        <f t="shared" si="298"/>
        <v>0</v>
      </c>
      <c r="X554" s="127">
        <f t="shared" si="299"/>
        <v>1</v>
      </c>
      <c r="Y554" s="127">
        <f t="shared" si="300"/>
        <v>2</v>
      </c>
      <c r="Z554" s="127">
        <f t="shared" si="301"/>
        <v>3</v>
      </c>
      <c r="AA554" s="127">
        <f t="shared" si="302"/>
        <v>4</v>
      </c>
      <c r="AB554" s="127">
        <f t="shared" si="303"/>
        <v>5</v>
      </c>
      <c r="AC554" s="127" t="str">
        <f t="shared" si="304"/>
        <v/>
      </c>
      <c r="AD554" s="127" t="str">
        <f t="shared" si="305"/>
        <v/>
      </c>
      <c r="AE554" s="127" t="str">
        <f t="shared" si="306"/>
        <v/>
      </c>
      <c r="AF554" s="127" t="str">
        <f t="shared" si="307"/>
        <v/>
      </c>
      <c r="AG554" s="127">
        <f t="shared" si="308"/>
        <v>10</v>
      </c>
      <c r="AH554" s="127">
        <f t="shared" si="309"/>
        <v>11</v>
      </c>
      <c r="AI554" s="127">
        <f t="shared" si="310"/>
        <v>12</v>
      </c>
      <c r="AJ554" s="127">
        <f t="shared" si="311"/>
        <v>13</v>
      </c>
      <c r="AK554" s="127">
        <f t="shared" si="312"/>
        <v>14</v>
      </c>
      <c r="AL554" s="127">
        <f t="shared" si="313"/>
        <v>15</v>
      </c>
      <c r="AM554" s="127">
        <f t="shared" si="314"/>
        <v>16</v>
      </c>
      <c r="AN554" s="128" t="str">
        <f t="shared" si="315"/>
        <v/>
      </c>
      <c r="AO554" s="127">
        <f t="shared" ca="1" si="316"/>
        <v>17</v>
      </c>
      <c r="AP554" s="127" t="b">
        <f t="shared" ca="1" si="317"/>
        <v>1</v>
      </c>
      <c r="AQ554" s="127" t="b">
        <f t="shared" ca="1" si="318"/>
        <v>1</v>
      </c>
      <c r="AR554" s="127" t="b">
        <f t="shared" si="319"/>
        <v>0</v>
      </c>
      <c r="AS554" s="127" t="b">
        <f t="shared" si="320"/>
        <v>0</v>
      </c>
      <c r="AT554" s="127" t="b">
        <f t="shared" ca="1" si="321"/>
        <v>1</v>
      </c>
      <c r="AU554" s="127" t="b">
        <f t="shared" ca="1" si="322"/>
        <v>1</v>
      </c>
      <c r="AV554" s="127" t="b">
        <f t="shared" ca="1" si="323"/>
        <v>1</v>
      </c>
      <c r="AW554" s="127" t="b">
        <f t="shared" ca="1" si="324"/>
        <v>1</v>
      </c>
      <c r="AX554" s="127" t="b">
        <f t="shared" ca="1" si="325"/>
        <v>1</v>
      </c>
      <c r="AY554" s="127" t="b">
        <f t="shared" ca="1" si="326"/>
        <v>1</v>
      </c>
      <c r="AZ554" s="127" t="b">
        <f t="shared" ca="1" si="327"/>
        <v>1</v>
      </c>
      <c r="BA554" s="127" t="b">
        <f t="shared" ca="1" si="328"/>
        <v>1</v>
      </c>
      <c r="BB554" s="127" t="b">
        <f t="shared" ca="1" si="329"/>
        <v>1</v>
      </c>
      <c r="BC554" s="127" t="b">
        <f t="shared" ca="1" si="330"/>
        <v>1</v>
      </c>
      <c r="BD554" s="127" t="b">
        <f t="shared" ca="1" si="331"/>
        <v>1</v>
      </c>
      <c r="BE554" s="127" t="b">
        <f t="shared" ca="1" si="332"/>
        <v>1</v>
      </c>
      <c r="BF554" s="127" t="b">
        <f t="shared" ca="1" si="333"/>
        <v>1</v>
      </c>
      <c r="BG554" s="129" t="b">
        <f t="shared" si="334"/>
        <v>0</v>
      </c>
    </row>
    <row r="555" spans="1:59" ht="24.95" customHeight="1" x14ac:dyDescent="0.2">
      <c r="A555" s="74"/>
      <c r="B555" s="69"/>
      <c r="C555" s="75"/>
      <c r="D555" s="68"/>
      <c r="E555" s="68"/>
      <c r="F555" s="67"/>
      <c r="G555" s="67"/>
      <c r="H555" s="67"/>
      <c r="I555" s="67"/>
      <c r="J555" s="70"/>
      <c r="K555" s="71"/>
      <c r="L555" s="72"/>
      <c r="M555" s="72"/>
      <c r="N555" s="72"/>
      <c r="O555" s="72"/>
      <c r="P555" s="72"/>
      <c r="Q555" s="72"/>
      <c r="R555" s="72"/>
      <c r="S555" s="73"/>
      <c r="U555" s="125" t="str">
        <f>IF(W555,VLOOKUP(MIN(X555:AO555),'Data Validation (hidden)'!$B$2:$C$20,2,FALSE),IF(COUNTA(B555:S555)&gt;0,"'Scheme Name' missing but values entered in other columns",""))</f>
        <v/>
      </c>
      <c r="W555" s="126" t="b">
        <f t="shared" si="298"/>
        <v>0</v>
      </c>
      <c r="X555" s="127">
        <f t="shared" si="299"/>
        <v>1</v>
      </c>
      <c r="Y555" s="127">
        <f t="shared" si="300"/>
        <v>2</v>
      </c>
      <c r="Z555" s="127">
        <f t="shared" si="301"/>
        <v>3</v>
      </c>
      <c r="AA555" s="127">
        <f t="shared" si="302"/>
        <v>4</v>
      </c>
      <c r="AB555" s="127">
        <f t="shared" si="303"/>
        <v>5</v>
      </c>
      <c r="AC555" s="127" t="str">
        <f t="shared" si="304"/>
        <v/>
      </c>
      <c r="AD555" s="127" t="str">
        <f t="shared" si="305"/>
        <v/>
      </c>
      <c r="AE555" s="127" t="str">
        <f t="shared" si="306"/>
        <v/>
      </c>
      <c r="AF555" s="127" t="str">
        <f t="shared" si="307"/>
        <v/>
      </c>
      <c r="AG555" s="127">
        <f t="shared" si="308"/>
        <v>10</v>
      </c>
      <c r="AH555" s="127">
        <f t="shared" si="309"/>
        <v>11</v>
      </c>
      <c r="AI555" s="127">
        <f t="shared" si="310"/>
        <v>12</v>
      </c>
      <c r="AJ555" s="127">
        <f t="shared" si="311"/>
        <v>13</v>
      </c>
      <c r="AK555" s="127">
        <f t="shared" si="312"/>
        <v>14</v>
      </c>
      <c r="AL555" s="127">
        <f t="shared" si="313"/>
        <v>15</v>
      </c>
      <c r="AM555" s="127">
        <f t="shared" si="314"/>
        <v>16</v>
      </c>
      <c r="AN555" s="128" t="str">
        <f t="shared" si="315"/>
        <v/>
      </c>
      <c r="AO555" s="127">
        <f t="shared" ca="1" si="316"/>
        <v>17</v>
      </c>
      <c r="AP555" s="127" t="b">
        <f t="shared" ca="1" si="317"/>
        <v>1</v>
      </c>
      <c r="AQ555" s="127" t="b">
        <f t="shared" ca="1" si="318"/>
        <v>1</v>
      </c>
      <c r="AR555" s="127" t="b">
        <f t="shared" si="319"/>
        <v>0</v>
      </c>
      <c r="AS555" s="127" t="b">
        <f t="shared" si="320"/>
        <v>0</v>
      </c>
      <c r="AT555" s="127" t="b">
        <f t="shared" ca="1" si="321"/>
        <v>1</v>
      </c>
      <c r="AU555" s="127" t="b">
        <f t="shared" ca="1" si="322"/>
        <v>1</v>
      </c>
      <c r="AV555" s="127" t="b">
        <f t="shared" ca="1" si="323"/>
        <v>1</v>
      </c>
      <c r="AW555" s="127" t="b">
        <f t="shared" ca="1" si="324"/>
        <v>1</v>
      </c>
      <c r="AX555" s="127" t="b">
        <f t="shared" ca="1" si="325"/>
        <v>1</v>
      </c>
      <c r="AY555" s="127" t="b">
        <f t="shared" ca="1" si="326"/>
        <v>1</v>
      </c>
      <c r="AZ555" s="127" t="b">
        <f t="shared" ca="1" si="327"/>
        <v>1</v>
      </c>
      <c r="BA555" s="127" t="b">
        <f t="shared" ca="1" si="328"/>
        <v>1</v>
      </c>
      <c r="BB555" s="127" t="b">
        <f t="shared" ca="1" si="329"/>
        <v>1</v>
      </c>
      <c r="BC555" s="127" t="b">
        <f t="shared" ca="1" si="330"/>
        <v>1</v>
      </c>
      <c r="BD555" s="127" t="b">
        <f t="shared" ca="1" si="331"/>
        <v>1</v>
      </c>
      <c r="BE555" s="127" t="b">
        <f t="shared" ca="1" si="332"/>
        <v>1</v>
      </c>
      <c r="BF555" s="127" t="b">
        <f t="shared" ca="1" si="333"/>
        <v>1</v>
      </c>
      <c r="BG555" s="129" t="b">
        <f t="shared" si="334"/>
        <v>0</v>
      </c>
    </row>
    <row r="556" spans="1:59" ht="24.95" customHeight="1" x14ac:dyDescent="0.2">
      <c r="A556" s="74"/>
      <c r="B556" s="69"/>
      <c r="C556" s="75"/>
      <c r="D556" s="68"/>
      <c r="E556" s="68"/>
      <c r="F556" s="67"/>
      <c r="G556" s="67"/>
      <c r="H556" s="67"/>
      <c r="I556" s="67"/>
      <c r="J556" s="70"/>
      <c r="K556" s="71"/>
      <c r="L556" s="72"/>
      <c r="M556" s="72"/>
      <c r="N556" s="72"/>
      <c r="O556" s="72"/>
      <c r="P556" s="72"/>
      <c r="Q556" s="72"/>
      <c r="R556" s="72"/>
      <c r="S556" s="73"/>
      <c r="U556" s="125" t="str">
        <f>IF(W556,VLOOKUP(MIN(X556:AO556),'Data Validation (hidden)'!$B$2:$C$20,2,FALSE),IF(COUNTA(B556:S556)&gt;0,"'Scheme Name' missing but values entered in other columns",""))</f>
        <v/>
      </c>
      <c r="W556" s="126" t="b">
        <f t="shared" si="298"/>
        <v>0</v>
      </c>
      <c r="X556" s="127">
        <f t="shared" si="299"/>
        <v>1</v>
      </c>
      <c r="Y556" s="127">
        <f t="shared" si="300"/>
        <v>2</v>
      </c>
      <c r="Z556" s="127">
        <f t="shared" si="301"/>
        <v>3</v>
      </c>
      <c r="AA556" s="127">
        <f t="shared" si="302"/>
        <v>4</v>
      </c>
      <c r="AB556" s="127">
        <f t="shared" si="303"/>
        <v>5</v>
      </c>
      <c r="AC556" s="127" t="str">
        <f t="shared" si="304"/>
        <v/>
      </c>
      <c r="AD556" s="127" t="str">
        <f t="shared" si="305"/>
        <v/>
      </c>
      <c r="AE556" s="127" t="str">
        <f t="shared" si="306"/>
        <v/>
      </c>
      <c r="AF556" s="127" t="str">
        <f t="shared" si="307"/>
        <v/>
      </c>
      <c r="AG556" s="127">
        <f t="shared" si="308"/>
        <v>10</v>
      </c>
      <c r="AH556" s="127">
        <f t="shared" si="309"/>
        <v>11</v>
      </c>
      <c r="AI556" s="127">
        <f t="shared" si="310"/>
        <v>12</v>
      </c>
      <c r="AJ556" s="127">
        <f t="shared" si="311"/>
        <v>13</v>
      </c>
      <c r="AK556" s="127">
        <f t="shared" si="312"/>
        <v>14</v>
      </c>
      <c r="AL556" s="127">
        <f t="shared" si="313"/>
        <v>15</v>
      </c>
      <c r="AM556" s="127">
        <f t="shared" si="314"/>
        <v>16</v>
      </c>
      <c r="AN556" s="128" t="str">
        <f t="shared" si="315"/>
        <v/>
      </c>
      <c r="AO556" s="127">
        <f t="shared" ca="1" si="316"/>
        <v>17</v>
      </c>
      <c r="AP556" s="127" t="b">
        <f t="shared" ca="1" si="317"/>
        <v>1</v>
      </c>
      <c r="AQ556" s="127" t="b">
        <f t="shared" ca="1" si="318"/>
        <v>1</v>
      </c>
      <c r="AR556" s="127" t="b">
        <f t="shared" si="319"/>
        <v>0</v>
      </c>
      <c r="AS556" s="127" t="b">
        <f t="shared" si="320"/>
        <v>0</v>
      </c>
      <c r="AT556" s="127" t="b">
        <f t="shared" ca="1" si="321"/>
        <v>1</v>
      </c>
      <c r="AU556" s="127" t="b">
        <f t="shared" ca="1" si="322"/>
        <v>1</v>
      </c>
      <c r="AV556" s="127" t="b">
        <f t="shared" ca="1" si="323"/>
        <v>1</v>
      </c>
      <c r="AW556" s="127" t="b">
        <f t="shared" ca="1" si="324"/>
        <v>1</v>
      </c>
      <c r="AX556" s="127" t="b">
        <f t="shared" ca="1" si="325"/>
        <v>1</v>
      </c>
      <c r="AY556" s="127" t="b">
        <f t="shared" ca="1" si="326"/>
        <v>1</v>
      </c>
      <c r="AZ556" s="127" t="b">
        <f t="shared" ca="1" si="327"/>
        <v>1</v>
      </c>
      <c r="BA556" s="127" t="b">
        <f t="shared" ca="1" si="328"/>
        <v>1</v>
      </c>
      <c r="BB556" s="127" t="b">
        <f t="shared" ca="1" si="329"/>
        <v>1</v>
      </c>
      <c r="BC556" s="127" t="b">
        <f t="shared" ca="1" si="330"/>
        <v>1</v>
      </c>
      <c r="BD556" s="127" t="b">
        <f t="shared" ca="1" si="331"/>
        <v>1</v>
      </c>
      <c r="BE556" s="127" t="b">
        <f t="shared" ca="1" si="332"/>
        <v>1</v>
      </c>
      <c r="BF556" s="127" t="b">
        <f t="shared" ca="1" si="333"/>
        <v>1</v>
      </c>
      <c r="BG556" s="129" t="b">
        <f t="shared" si="334"/>
        <v>0</v>
      </c>
    </row>
    <row r="557" spans="1:59" ht="24.95" customHeight="1" x14ac:dyDescent="0.2">
      <c r="A557" s="74"/>
      <c r="B557" s="69"/>
      <c r="C557" s="75"/>
      <c r="D557" s="68"/>
      <c r="E557" s="68"/>
      <c r="F557" s="67"/>
      <c r="G557" s="67"/>
      <c r="H557" s="67"/>
      <c r="I557" s="67"/>
      <c r="J557" s="70"/>
      <c r="K557" s="71"/>
      <c r="L557" s="72"/>
      <c r="M557" s="72"/>
      <c r="N557" s="72"/>
      <c r="O557" s="72"/>
      <c r="P557" s="72"/>
      <c r="Q557" s="72"/>
      <c r="R557" s="72"/>
      <c r="S557" s="73"/>
      <c r="U557" s="125" t="str">
        <f>IF(W557,VLOOKUP(MIN(X557:AO557),'Data Validation (hidden)'!$B$2:$C$20,2,FALSE),IF(COUNTA(B557:S557)&gt;0,"'Scheme Name' missing but values entered in other columns",""))</f>
        <v/>
      </c>
      <c r="W557" s="126" t="b">
        <f t="shared" si="298"/>
        <v>0</v>
      </c>
      <c r="X557" s="127">
        <f t="shared" si="299"/>
        <v>1</v>
      </c>
      <c r="Y557" s="127">
        <f t="shared" si="300"/>
        <v>2</v>
      </c>
      <c r="Z557" s="127">
        <f t="shared" si="301"/>
        <v>3</v>
      </c>
      <c r="AA557" s="127">
        <f t="shared" si="302"/>
        <v>4</v>
      </c>
      <c r="AB557" s="127">
        <f t="shared" si="303"/>
        <v>5</v>
      </c>
      <c r="AC557" s="127" t="str">
        <f t="shared" si="304"/>
        <v/>
      </c>
      <c r="AD557" s="127" t="str">
        <f t="shared" si="305"/>
        <v/>
      </c>
      <c r="AE557" s="127" t="str">
        <f t="shared" si="306"/>
        <v/>
      </c>
      <c r="AF557" s="127" t="str">
        <f t="shared" si="307"/>
        <v/>
      </c>
      <c r="AG557" s="127">
        <f t="shared" si="308"/>
        <v>10</v>
      </c>
      <c r="AH557" s="127">
        <f t="shared" si="309"/>
        <v>11</v>
      </c>
      <c r="AI557" s="127">
        <f t="shared" si="310"/>
        <v>12</v>
      </c>
      <c r="AJ557" s="127">
        <f t="shared" si="311"/>
        <v>13</v>
      </c>
      <c r="AK557" s="127">
        <f t="shared" si="312"/>
        <v>14</v>
      </c>
      <c r="AL557" s="127">
        <f t="shared" si="313"/>
        <v>15</v>
      </c>
      <c r="AM557" s="127">
        <f t="shared" si="314"/>
        <v>16</v>
      </c>
      <c r="AN557" s="128" t="str">
        <f t="shared" si="315"/>
        <v/>
      </c>
      <c r="AO557" s="127">
        <f t="shared" ca="1" si="316"/>
        <v>17</v>
      </c>
      <c r="AP557" s="127" t="b">
        <f t="shared" ca="1" si="317"/>
        <v>1</v>
      </c>
      <c r="AQ557" s="127" t="b">
        <f t="shared" ca="1" si="318"/>
        <v>1</v>
      </c>
      <c r="AR557" s="127" t="b">
        <f t="shared" si="319"/>
        <v>0</v>
      </c>
      <c r="AS557" s="127" t="b">
        <f t="shared" si="320"/>
        <v>0</v>
      </c>
      <c r="AT557" s="127" t="b">
        <f t="shared" ca="1" si="321"/>
        <v>1</v>
      </c>
      <c r="AU557" s="127" t="b">
        <f t="shared" ca="1" si="322"/>
        <v>1</v>
      </c>
      <c r="AV557" s="127" t="b">
        <f t="shared" ca="1" si="323"/>
        <v>1</v>
      </c>
      <c r="AW557" s="127" t="b">
        <f t="shared" ca="1" si="324"/>
        <v>1</v>
      </c>
      <c r="AX557" s="127" t="b">
        <f t="shared" ca="1" si="325"/>
        <v>1</v>
      </c>
      <c r="AY557" s="127" t="b">
        <f t="shared" ca="1" si="326"/>
        <v>1</v>
      </c>
      <c r="AZ557" s="127" t="b">
        <f t="shared" ca="1" si="327"/>
        <v>1</v>
      </c>
      <c r="BA557" s="127" t="b">
        <f t="shared" ca="1" si="328"/>
        <v>1</v>
      </c>
      <c r="BB557" s="127" t="b">
        <f t="shared" ca="1" si="329"/>
        <v>1</v>
      </c>
      <c r="BC557" s="127" t="b">
        <f t="shared" ca="1" si="330"/>
        <v>1</v>
      </c>
      <c r="BD557" s="127" t="b">
        <f t="shared" ca="1" si="331"/>
        <v>1</v>
      </c>
      <c r="BE557" s="127" t="b">
        <f t="shared" ca="1" si="332"/>
        <v>1</v>
      </c>
      <c r="BF557" s="127" t="b">
        <f t="shared" ca="1" si="333"/>
        <v>1</v>
      </c>
      <c r="BG557" s="129" t="b">
        <f t="shared" si="334"/>
        <v>0</v>
      </c>
    </row>
    <row r="558" spans="1:59" ht="24.95" customHeight="1" x14ac:dyDescent="0.2">
      <c r="A558" s="74"/>
      <c r="B558" s="69"/>
      <c r="C558" s="75"/>
      <c r="D558" s="68"/>
      <c r="E558" s="68"/>
      <c r="F558" s="67"/>
      <c r="G558" s="67"/>
      <c r="H558" s="67"/>
      <c r="I558" s="67"/>
      <c r="J558" s="70"/>
      <c r="K558" s="71"/>
      <c r="L558" s="72"/>
      <c r="M558" s="72"/>
      <c r="N558" s="72"/>
      <c r="O558" s="72"/>
      <c r="P558" s="72"/>
      <c r="Q558" s="72"/>
      <c r="R558" s="72"/>
      <c r="S558" s="73"/>
      <c r="U558" s="125" t="str">
        <f>IF(W558,VLOOKUP(MIN(X558:AO558),'Data Validation (hidden)'!$B$2:$C$20,2,FALSE),IF(COUNTA(B558:S558)&gt;0,"'Scheme Name' missing but values entered in other columns",""))</f>
        <v/>
      </c>
      <c r="W558" s="126" t="b">
        <f t="shared" si="298"/>
        <v>0</v>
      </c>
      <c r="X558" s="127">
        <f t="shared" si="299"/>
        <v>1</v>
      </c>
      <c r="Y558" s="127">
        <f t="shared" si="300"/>
        <v>2</v>
      </c>
      <c r="Z558" s="127">
        <f t="shared" si="301"/>
        <v>3</v>
      </c>
      <c r="AA558" s="127">
        <f t="shared" si="302"/>
        <v>4</v>
      </c>
      <c r="AB558" s="127">
        <f t="shared" si="303"/>
        <v>5</v>
      </c>
      <c r="AC558" s="127" t="str">
        <f t="shared" si="304"/>
        <v/>
      </c>
      <c r="AD558" s="127" t="str">
        <f t="shared" si="305"/>
        <v/>
      </c>
      <c r="AE558" s="127" t="str">
        <f t="shared" si="306"/>
        <v/>
      </c>
      <c r="AF558" s="127" t="str">
        <f t="shared" si="307"/>
        <v/>
      </c>
      <c r="AG558" s="127">
        <f t="shared" si="308"/>
        <v>10</v>
      </c>
      <c r="AH558" s="127">
        <f t="shared" si="309"/>
        <v>11</v>
      </c>
      <c r="AI558" s="127">
        <f t="shared" si="310"/>
        <v>12</v>
      </c>
      <c r="AJ558" s="127">
        <f t="shared" si="311"/>
        <v>13</v>
      </c>
      <c r="AK558" s="127">
        <f t="shared" si="312"/>
        <v>14</v>
      </c>
      <c r="AL558" s="127">
        <f t="shared" si="313"/>
        <v>15</v>
      </c>
      <c r="AM558" s="127">
        <f t="shared" si="314"/>
        <v>16</v>
      </c>
      <c r="AN558" s="128" t="str">
        <f t="shared" si="315"/>
        <v/>
      </c>
      <c r="AO558" s="127">
        <f t="shared" ca="1" si="316"/>
        <v>17</v>
      </c>
      <c r="AP558" s="127" t="b">
        <f t="shared" ca="1" si="317"/>
        <v>1</v>
      </c>
      <c r="AQ558" s="127" t="b">
        <f t="shared" ca="1" si="318"/>
        <v>1</v>
      </c>
      <c r="AR558" s="127" t="b">
        <f t="shared" si="319"/>
        <v>0</v>
      </c>
      <c r="AS558" s="127" t="b">
        <f t="shared" si="320"/>
        <v>0</v>
      </c>
      <c r="AT558" s="127" t="b">
        <f t="shared" ca="1" si="321"/>
        <v>1</v>
      </c>
      <c r="AU558" s="127" t="b">
        <f t="shared" ca="1" si="322"/>
        <v>1</v>
      </c>
      <c r="AV558" s="127" t="b">
        <f t="shared" ca="1" si="323"/>
        <v>1</v>
      </c>
      <c r="AW558" s="127" t="b">
        <f t="shared" ca="1" si="324"/>
        <v>1</v>
      </c>
      <c r="AX558" s="127" t="b">
        <f t="shared" ca="1" si="325"/>
        <v>1</v>
      </c>
      <c r="AY558" s="127" t="b">
        <f t="shared" ca="1" si="326"/>
        <v>1</v>
      </c>
      <c r="AZ558" s="127" t="b">
        <f t="shared" ca="1" si="327"/>
        <v>1</v>
      </c>
      <c r="BA558" s="127" t="b">
        <f t="shared" ca="1" si="328"/>
        <v>1</v>
      </c>
      <c r="BB558" s="127" t="b">
        <f t="shared" ca="1" si="329"/>
        <v>1</v>
      </c>
      <c r="BC558" s="127" t="b">
        <f t="shared" ca="1" si="330"/>
        <v>1</v>
      </c>
      <c r="BD558" s="127" t="b">
        <f t="shared" ca="1" si="331"/>
        <v>1</v>
      </c>
      <c r="BE558" s="127" t="b">
        <f t="shared" ca="1" si="332"/>
        <v>1</v>
      </c>
      <c r="BF558" s="127" t="b">
        <f t="shared" ca="1" si="333"/>
        <v>1</v>
      </c>
      <c r="BG558" s="129" t="b">
        <f t="shared" si="334"/>
        <v>0</v>
      </c>
    </row>
    <row r="559" spans="1:59" ht="24.95" customHeight="1" x14ac:dyDescent="0.2">
      <c r="A559" s="74"/>
      <c r="B559" s="69"/>
      <c r="C559" s="75"/>
      <c r="D559" s="68"/>
      <c r="E559" s="68"/>
      <c r="F559" s="67"/>
      <c r="G559" s="67"/>
      <c r="H559" s="67"/>
      <c r="I559" s="67"/>
      <c r="J559" s="70"/>
      <c r="K559" s="71"/>
      <c r="L559" s="72"/>
      <c r="M559" s="72"/>
      <c r="N559" s="72"/>
      <c r="O559" s="72"/>
      <c r="P559" s="72"/>
      <c r="Q559" s="72"/>
      <c r="R559" s="72"/>
      <c r="S559" s="73"/>
      <c r="U559" s="125" t="str">
        <f>IF(W559,VLOOKUP(MIN(X559:AO559),'Data Validation (hidden)'!$B$2:$C$20,2,FALSE),IF(COUNTA(B559:S559)&gt;0,"'Scheme Name' missing but values entered in other columns",""))</f>
        <v/>
      </c>
      <c r="W559" s="126" t="b">
        <f t="shared" si="298"/>
        <v>0</v>
      </c>
      <c r="X559" s="127">
        <f t="shared" si="299"/>
        <v>1</v>
      </c>
      <c r="Y559" s="127">
        <f t="shared" si="300"/>
        <v>2</v>
      </c>
      <c r="Z559" s="127">
        <f t="shared" si="301"/>
        <v>3</v>
      </c>
      <c r="AA559" s="127">
        <f t="shared" si="302"/>
        <v>4</v>
      </c>
      <c r="AB559" s="127">
        <f t="shared" si="303"/>
        <v>5</v>
      </c>
      <c r="AC559" s="127" t="str">
        <f t="shared" si="304"/>
        <v/>
      </c>
      <c r="AD559" s="127" t="str">
        <f t="shared" si="305"/>
        <v/>
      </c>
      <c r="AE559" s="127" t="str">
        <f t="shared" si="306"/>
        <v/>
      </c>
      <c r="AF559" s="127" t="str">
        <f t="shared" si="307"/>
        <v/>
      </c>
      <c r="AG559" s="127">
        <f t="shared" si="308"/>
        <v>10</v>
      </c>
      <c r="AH559" s="127">
        <f t="shared" si="309"/>
        <v>11</v>
      </c>
      <c r="AI559" s="127">
        <f t="shared" si="310"/>
        <v>12</v>
      </c>
      <c r="AJ559" s="127">
        <f t="shared" si="311"/>
        <v>13</v>
      </c>
      <c r="AK559" s="127">
        <f t="shared" si="312"/>
        <v>14</v>
      </c>
      <c r="AL559" s="127">
        <f t="shared" si="313"/>
        <v>15</v>
      </c>
      <c r="AM559" s="127">
        <f t="shared" si="314"/>
        <v>16</v>
      </c>
      <c r="AN559" s="128" t="str">
        <f t="shared" si="315"/>
        <v/>
      </c>
      <c r="AO559" s="127">
        <f t="shared" ca="1" si="316"/>
        <v>17</v>
      </c>
      <c r="AP559" s="127" t="b">
        <f t="shared" ca="1" si="317"/>
        <v>1</v>
      </c>
      <c r="AQ559" s="127" t="b">
        <f t="shared" ca="1" si="318"/>
        <v>1</v>
      </c>
      <c r="AR559" s="127" t="b">
        <f t="shared" si="319"/>
        <v>0</v>
      </c>
      <c r="AS559" s="127" t="b">
        <f t="shared" si="320"/>
        <v>0</v>
      </c>
      <c r="AT559" s="127" t="b">
        <f t="shared" ca="1" si="321"/>
        <v>1</v>
      </c>
      <c r="AU559" s="127" t="b">
        <f t="shared" ca="1" si="322"/>
        <v>1</v>
      </c>
      <c r="AV559" s="127" t="b">
        <f t="shared" ca="1" si="323"/>
        <v>1</v>
      </c>
      <c r="AW559" s="127" t="b">
        <f t="shared" ca="1" si="324"/>
        <v>1</v>
      </c>
      <c r="AX559" s="127" t="b">
        <f t="shared" ca="1" si="325"/>
        <v>1</v>
      </c>
      <c r="AY559" s="127" t="b">
        <f t="shared" ca="1" si="326"/>
        <v>1</v>
      </c>
      <c r="AZ559" s="127" t="b">
        <f t="shared" ca="1" si="327"/>
        <v>1</v>
      </c>
      <c r="BA559" s="127" t="b">
        <f t="shared" ca="1" si="328"/>
        <v>1</v>
      </c>
      <c r="BB559" s="127" t="b">
        <f t="shared" ca="1" si="329"/>
        <v>1</v>
      </c>
      <c r="BC559" s="127" t="b">
        <f t="shared" ca="1" si="330"/>
        <v>1</v>
      </c>
      <c r="BD559" s="127" t="b">
        <f t="shared" ca="1" si="331"/>
        <v>1</v>
      </c>
      <c r="BE559" s="127" t="b">
        <f t="shared" ca="1" si="332"/>
        <v>1</v>
      </c>
      <c r="BF559" s="127" t="b">
        <f t="shared" ca="1" si="333"/>
        <v>1</v>
      </c>
      <c r="BG559" s="129" t="b">
        <f t="shared" si="334"/>
        <v>0</v>
      </c>
    </row>
    <row r="560" spans="1:59" ht="24.95" customHeight="1" x14ac:dyDescent="0.2">
      <c r="A560" s="74"/>
      <c r="B560" s="69"/>
      <c r="C560" s="75"/>
      <c r="D560" s="68"/>
      <c r="E560" s="68"/>
      <c r="F560" s="67"/>
      <c r="G560" s="67"/>
      <c r="H560" s="67"/>
      <c r="I560" s="67"/>
      <c r="J560" s="70"/>
      <c r="K560" s="71"/>
      <c r="L560" s="72"/>
      <c r="M560" s="72"/>
      <c r="N560" s="72"/>
      <c r="O560" s="72"/>
      <c r="P560" s="72"/>
      <c r="Q560" s="72"/>
      <c r="R560" s="72"/>
      <c r="S560" s="73"/>
      <c r="U560" s="125" t="str">
        <f>IF(W560,VLOOKUP(MIN(X560:AO560),'Data Validation (hidden)'!$B$2:$C$20,2,FALSE),IF(COUNTA(B560:S560)&gt;0,"'Scheme Name' missing but values entered in other columns",""))</f>
        <v/>
      </c>
      <c r="W560" s="126" t="b">
        <f t="shared" si="298"/>
        <v>0</v>
      </c>
      <c r="X560" s="127">
        <f t="shared" si="299"/>
        <v>1</v>
      </c>
      <c r="Y560" s="127">
        <f t="shared" si="300"/>
        <v>2</v>
      </c>
      <c r="Z560" s="127">
        <f t="shared" si="301"/>
        <v>3</v>
      </c>
      <c r="AA560" s="127">
        <f t="shared" si="302"/>
        <v>4</v>
      </c>
      <c r="AB560" s="127">
        <f t="shared" si="303"/>
        <v>5</v>
      </c>
      <c r="AC560" s="127" t="str">
        <f t="shared" si="304"/>
        <v/>
      </c>
      <c r="AD560" s="127" t="str">
        <f t="shared" si="305"/>
        <v/>
      </c>
      <c r="AE560" s="127" t="str">
        <f t="shared" si="306"/>
        <v/>
      </c>
      <c r="AF560" s="127" t="str">
        <f t="shared" si="307"/>
        <v/>
      </c>
      <c r="AG560" s="127">
        <f t="shared" si="308"/>
        <v>10</v>
      </c>
      <c r="AH560" s="127">
        <f t="shared" si="309"/>
        <v>11</v>
      </c>
      <c r="AI560" s="127">
        <f t="shared" si="310"/>
        <v>12</v>
      </c>
      <c r="AJ560" s="127">
        <f t="shared" si="311"/>
        <v>13</v>
      </c>
      <c r="AK560" s="127">
        <f t="shared" si="312"/>
        <v>14</v>
      </c>
      <c r="AL560" s="127">
        <f t="shared" si="313"/>
        <v>15</v>
      </c>
      <c r="AM560" s="127">
        <f t="shared" si="314"/>
        <v>16</v>
      </c>
      <c r="AN560" s="128" t="str">
        <f t="shared" si="315"/>
        <v/>
      </c>
      <c r="AO560" s="127">
        <f t="shared" ca="1" si="316"/>
        <v>17</v>
      </c>
      <c r="AP560" s="127" t="b">
        <f t="shared" ca="1" si="317"/>
        <v>1</v>
      </c>
      <c r="AQ560" s="127" t="b">
        <f t="shared" ca="1" si="318"/>
        <v>1</v>
      </c>
      <c r="AR560" s="127" t="b">
        <f t="shared" si="319"/>
        <v>0</v>
      </c>
      <c r="AS560" s="127" t="b">
        <f t="shared" si="320"/>
        <v>0</v>
      </c>
      <c r="AT560" s="127" t="b">
        <f t="shared" ca="1" si="321"/>
        <v>1</v>
      </c>
      <c r="AU560" s="127" t="b">
        <f t="shared" ca="1" si="322"/>
        <v>1</v>
      </c>
      <c r="AV560" s="127" t="b">
        <f t="shared" ca="1" si="323"/>
        <v>1</v>
      </c>
      <c r="AW560" s="127" t="b">
        <f t="shared" ca="1" si="324"/>
        <v>1</v>
      </c>
      <c r="AX560" s="127" t="b">
        <f t="shared" ca="1" si="325"/>
        <v>1</v>
      </c>
      <c r="AY560" s="127" t="b">
        <f t="shared" ca="1" si="326"/>
        <v>1</v>
      </c>
      <c r="AZ560" s="127" t="b">
        <f t="shared" ca="1" si="327"/>
        <v>1</v>
      </c>
      <c r="BA560" s="127" t="b">
        <f t="shared" ca="1" si="328"/>
        <v>1</v>
      </c>
      <c r="BB560" s="127" t="b">
        <f t="shared" ca="1" si="329"/>
        <v>1</v>
      </c>
      <c r="BC560" s="127" t="b">
        <f t="shared" ca="1" si="330"/>
        <v>1</v>
      </c>
      <c r="BD560" s="127" t="b">
        <f t="shared" ca="1" si="331"/>
        <v>1</v>
      </c>
      <c r="BE560" s="127" t="b">
        <f t="shared" ca="1" si="332"/>
        <v>1</v>
      </c>
      <c r="BF560" s="127" t="b">
        <f t="shared" ca="1" si="333"/>
        <v>1</v>
      </c>
      <c r="BG560" s="129" t="b">
        <f t="shared" si="334"/>
        <v>0</v>
      </c>
    </row>
    <row r="561" spans="1:59" ht="24.95" customHeight="1" x14ac:dyDescent="0.2">
      <c r="A561" s="74"/>
      <c r="B561" s="69"/>
      <c r="C561" s="75"/>
      <c r="D561" s="68"/>
      <c r="E561" s="68"/>
      <c r="F561" s="67"/>
      <c r="G561" s="67"/>
      <c r="H561" s="67"/>
      <c r="I561" s="67"/>
      <c r="J561" s="70"/>
      <c r="K561" s="71"/>
      <c r="L561" s="72"/>
      <c r="M561" s="72"/>
      <c r="N561" s="72"/>
      <c r="O561" s="72"/>
      <c r="P561" s="72"/>
      <c r="Q561" s="72"/>
      <c r="R561" s="72"/>
      <c r="S561" s="73"/>
      <c r="U561" s="125" t="str">
        <f>IF(W561,VLOOKUP(MIN(X561:AO561),'Data Validation (hidden)'!$B$2:$C$20,2,FALSE),IF(COUNTA(B561:S561)&gt;0,"'Scheme Name' missing but values entered in other columns",""))</f>
        <v/>
      </c>
      <c r="W561" s="126" t="b">
        <f t="shared" si="298"/>
        <v>0</v>
      </c>
      <c r="X561" s="127">
        <f t="shared" si="299"/>
        <v>1</v>
      </c>
      <c r="Y561" s="127">
        <f t="shared" si="300"/>
        <v>2</v>
      </c>
      <c r="Z561" s="127">
        <f t="shared" si="301"/>
        <v>3</v>
      </c>
      <c r="AA561" s="127">
        <f t="shared" si="302"/>
        <v>4</v>
      </c>
      <c r="AB561" s="127">
        <f t="shared" si="303"/>
        <v>5</v>
      </c>
      <c r="AC561" s="127" t="str">
        <f t="shared" si="304"/>
        <v/>
      </c>
      <c r="AD561" s="127" t="str">
        <f t="shared" si="305"/>
        <v/>
      </c>
      <c r="AE561" s="127" t="str">
        <f t="shared" si="306"/>
        <v/>
      </c>
      <c r="AF561" s="127" t="str">
        <f t="shared" si="307"/>
        <v/>
      </c>
      <c r="AG561" s="127">
        <f t="shared" si="308"/>
        <v>10</v>
      </c>
      <c r="AH561" s="127">
        <f t="shared" si="309"/>
        <v>11</v>
      </c>
      <c r="AI561" s="127">
        <f t="shared" si="310"/>
        <v>12</v>
      </c>
      <c r="AJ561" s="127">
        <f t="shared" si="311"/>
        <v>13</v>
      </c>
      <c r="AK561" s="127">
        <f t="shared" si="312"/>
        <v>14</v>
      </c>
      <c r="AL561" s="127">
        <f t="shared" si="313"/>
        <v>15</v>
      </c>
      <c r="AM561" s="127">
        <f t="shared" si="314"/>
        <v>16</v>
      </c>
      <c r="AN561" s="128" t="str">
        <f t="shared" si="315"/>
        <v/>
      </c>
      <c r="AO561" s="127">
        <f t="shared" ca="1" si="316"/>
        <v>17</v>
      </c>
      <c r="AP561" s="127" t="b">
        <f t="shared" ca="1" si="317"/>
        <v>1</v>
      </c>
      <c r="AQ561" s="127" t="b">
        <f t="shared" ca="1" si="318"/>
        <v>1</v>
      </c>
      <c r="AR561" s="127" t="b">
        <f t="shared" si="319"/>
        <v>0</v>
      </c>
      <c r="AS561" s="127" t="b">
        <f t="shared" si="320"/>
        <v>0</v>
      </c>
      <c r="AT561" s="127" t="b">
        <f t="shared" ca="1" si="321"/>
        <v>1</v>
      </c>
      <c r="AU561" s="127" t="b">
        <f t="shared" ca="1" si="322"/>
        <v>1</v>
      </c>
      <c r="AV561" s="127" t="b">
        <f t="shared" ca="1" si="323"/>
        <v>1</v>
      </c>
      <c r="AW561" s="127" t="b">
        <f t="shared" ca="1" si="324"/>
        <v>1</v>
      </c>
      <c r="AX561" s="127" t="b">
        <f t="shared" ca="1" si="325"/>
        <v>1</v>
      </c>
      <c r="AY561" s="127" t="b">
        <f t="shared" ca="1" si="326"/>
        <v>1</v>
      </c>
      <c r="AZ561" s="127" t="b">
        <f t="shared" ca="1" si="327"/>
        <v>1</v>
      </c>
      <c r="BA561" s="127" t="b">
        <f t="shared" ca="1" si="328"/>
        <v>1</v>
      </c>
      <c r="BB561" s="127" t="b">
        <f t="shared" ca="1" si="329"/>
        <v>1</v>
      </c>
      <c r="BC561" s="127" t="b">
        <f t="shared" ca="1" si="330"/>
        <v>1</v>
      </c>
      <c r="BD561" s="127" t="b">
        <f t="shared" ca="1" si="331"/>
        <v>1</v>
      </c>
      <c r="BE561" s="127" t="b">
        <f t="shared" ca="1" si="332"/>
        <v>1</v>
      </c>
      <c r="BF561" s="127" t="b">
        <f t="shared" ca="1" si="333"/>
        <v>1</v>
      </c>
      <c r="BG561" s="129" t="b">
        <f t="shared" si="334"/>
        <v>0</v>
      </c>
    </row>
    <row r="562" spans="1:59" ht="24.95" customHeight="1" x14ac:dyDescent="0.2">
      <c r="A562" s="74"/>
      <c r="B562" s="69"/>
      <c r="C562" s="75"/>
      <c r="D562" s="68"/>
      <c r="E562" s="68"/>
      <c r="F562" s="67"/>
      <c r="G562" s="67"/>
      <c r="H562" s="67"/>
      <c r="I562" s="67"/>
      <c r="J562" s="70"/>
      <c r="K562" s="71"/>
      <c r="L562" s="72"/>
      <c r="M562" s="72"/>
      <c r="N562" s="72"/>
      <c r="O562" s="72"/>
      <c r="P562" s="72"/>
      <c r="Q562" s="72"/>
      <c r="R562" s="72"/>
      <c r="S562" s="73"/>
      <c r="U562" s="125" t="str">
        <f>IF(W562,VLOOKUP(MIN(X562:AO562),'Data Validation (hidden)'!$B$2:$C$20,2,FALSE),IF(COUNTA(B562:S562)&gt;0,"'Scheme Name' missing but values entered in other columns",""))</f>
        <v/>
      </c>
      <c r="W562" s="126" t="b">
        <f t="shared" si="298"/>
        <v>0</v>
      </c>
      <c r="X562" s="127">
        <f t="shared" si="299"/>
        <v>1</v>
      </c>
      <c r="Y562" s="127">
        <f t="shared" si="300"/>
        <v>2</v>
      </c>
      <c r="Z562" s="127">
        <f t="shared" si="301"/>
        <v>3</v>
      </c>
      <c r="AA562" s="127">
        <f t="shared" si="302"/>
        <v>4</v>
      </c>
      <c r="AB562" s="127">
        <f t="shared" si="303"/>
        <v>5</v>
      </c>
      <c r="AC562" s="127" t="str">
        <f t="shared" si="304"/>
        <v/>
      </c>
      <c r="AD562" s="127" t="str">
        <f t="shared" si="305"/>
        <v/>
      </c>
      <c r="AE562" s="127" t="str">
        <f t="shared" si="306"/>
        <v/>
      </c>
      <c r="AF562" s="127" t="str">
        <f t="shared" si="307"/>
        <v/>
      </c>
      <c r="AG562" s="127">
        <f t="shared" si="308"/>
        <v>10</v>
      </c>
      <c r="AH562" s="127">
        <f t="shared" si="309"/>
        <v>11</v>
      </c>
      <c r="AI562" s="127">
        <f t="shared" si="310"/>
        <v>12</v>
      </c>
      <c r="AJ562" s="127">
        <f t="shared" si="311"/>
        <v>13</v>
      </c>
      <c r="AK562" s="127">
        <f t="shared" si="312"/>
        <v>14</v>
      </c>
      <c r="AL562" s="127">
        <f t="shared" si="313"/>
        <v>15</v>
      </c>
      <c r="AM562" s="127">
        <f t="shared" si="314"/>
        <v>16</v>
      </c>
      <c r="AN562" s="128" t="str">
        <f t="shared" si="315"/>
        <v/>
      </c>
      <c r="AO562" s="127">
        <f t="shared" ca="1" si="316"/>
        <v>17</v>
      </c>
      <c r="AP562" s="127" t="b">
        <f t="shared" ca="1" si="317"/>
        <v>1</v>
      </c>
      <c r="AQ562" s="127" t="b">
        <f t="shared" ca="1" si="318"/>
        <v>1</v>
      </c>
      <c r="AR562" s="127" t="b">
        <f t="shared" si="319"/>
        <v>0</v>
      </c>
      <c r="AS562" s="127" t="b">
        <f t="shared" si="320"/>
        <v>0</v>
      </c>
      <c r="AT562" s="127" t="b">
        <f t="shared" ca="1" si="321"/>
        <v>1</v>
      </c>
      <c r="AU562" s="127" t="b">
        <f t="shared" ca="1" si="322"/>
        <v>1</v>
      </c>
      <c r="AV562" s="127" t="b">
        <f t="shared" ca="1" si="323"/>
        <v>1</v>
      </c>
      <c r="AW562" s="127" t="b">
        <f t="shared" ca="1" si="324"/>
        <v>1</v>
      </c>
      <c r="AX562" s="127" t="b">
        <f t="shared" ca="1" si="325"/>
        <v>1</v>
      </c>
      <c r="AY562" s="127" t="b">
        <f t="shared" ca="1" si="326"/>
        <v>1</v>
      </c>
      <c r="AZ562" s="127" t="b">
        <f t="shared" ca="1" si="327"/>
        <v>1</v>
      </c>
      <c r="BA562" s="127" t="b">
        <f t="shared" ca="1" si="328"/>
        <v>1</v>
      </c>
      <c r="BB562" s="127" t="b">
        <f t="shared" ca="1" si="329"/>
        <v>1</v>
      </c>
      <c r="BC562" s="127" t="b">
        <f t="shared" ca="1" si="330"/>
        <v>1</v>
      </c>
      <c r="BD562" s="127" t="b">
        <f t="shared" ca="1" si="331"/>
        <v>1</v>
      </c>
      <c r="BE562" s="127" t="b">
        <f t="shared" ca="1" si="332"/>
        <v>1</v>
      </c>
      <c r="BF562" s="127" t="b">
        <f t="shared" ca="1" si="333"/>
        <v>1</v>
      </c>
      <c r="BG562" s="129" t="b">
        <f t="shared" si="334"/>
        <v>0</v>
      </c>
    </row>
    <row r="563" spans="1:59" ht="24.95" customHeight="1" x14ac:dyDescent="0.2">
      <c r="A563" s="74"/>
      <c r="B563" s="69"/>
      <c r="C563" s="75"/>
      <c r="D563" s="68"/>
      <c r="E563" s="68"/>
      <c r="F563" s="67"/>
      <c r="G563" s="67"/>
      <c r="H563" s="67"/>
      <c r="I563" s="67"/>
      <c r="J563" s="70"/>
      <c r="K563" s="71"/>
      <c r="L563" s="72"/>
      <c r="M563" s="72"/>
      <c r="N563" s="72"/>
      <c r="O563" s="72"/>
      <c r="P563" s="72"/>
      <c r="Q563" s="72"/>
      <c r="R563" s="72"/>
      <c r="S563" s="73"/>
      <c r="U563" s="125" t="str">
        <f>IF(W563,VLOOKUP(MIN(X563:AO563),'Data Validation (hidden)'!$B$2:$C$20,2,FALSE),IF(COUNTA(B563:S563)&gt;0,"'Scheme Name' missing but values entered in other columns",""))</f>
        <v/>
      </c>
      <c r="W563" s="126" t="b">
        <f t="shared" si="298"/>
        <v>0</v>
      </c>
      <c r="X563" s="127">
        <f t="shared" si="299"/>
        <v>1</v>
      </c>
      <c r="Y563" s="127">
        <f t="shared" si="300"/>
        <v>2</v>
      </c>
      <c r="Z563" s="127">
        <f t="shared" si="301"/>
        <v>3</v>
      </c>
      <c r="AA563" s="127">
        <f t="shared" si="302"/>
        <v>4</v>
      </c>
      <c r="AB563" s="127">
        <f t="shared" si="303"/>
        <v>5</v>
      </c>
      <c r="AC563" s="127" t="str">
        <f t="shared" si="304"/>
        <v/>
      </c>
      <c r="AD563" s="127" t="str">
        <f t="shared" si="305"/>
        <v/>
      </c>
      <c r="AE563" s="127" t="str">
        <f t="shared" si="306"/>
        <v/>
      </c>
      <c r="AF563" s="127" t="str">
        <f t="shared" si="307"/>
        <v/>
      </c>
      <c r="AG563" s="127">
        <f t="shared" si="308"/>
        <v>10</v>
      </c>
      <c r="AH563" s="127">
        <f t="shared" si="309"/>
        <v>11</v>
      </c>
      <c r="AI563" s="127">
        <f t="shared" si="310"/>
        <v>12</v>
      </c>
      <c r="AJ563" s="127">
        <f t="shared" si="311"/>
        <v>13</v>
      </c>
      <c r="AK563" s="127">
        <f t="shared" si="312"/>
        <v>14</v>
      </c>
      <c r="AL563" s="127">
        <f t="shared" si="313"/>
        <v>15</v>
      </c>
      <c r="AM563" s="127">
        <f t="shared" si="314"/>
        <v>16</v>
      </c>
      <c r="AN563" s="128" t="str">
        <f t="shared" si="315"/>
        <v/>
      </c>
      <c r="AO563" s="127">
        <f t="shared" ca="1" si="316"/>
        <v>17</v>
      </c>
      <c r="AP563" s="127" t="b">
        <f t="shared" ca="1" si="317"/>
        <v>1</v>
      </c>
      <c r="AQ563" s="127" t="b">
        <f t="shared" ca="1" si="318"/>
        <v>1</v>
      </c>
      <c r="AR563" s="127" t="b">
        <f t="shared" si="319"/>
        <v>0</v>
      </c>
      <c r="AS563" s="127" t="b">
        <f t="shared" si="320"/>
        <v>0</v>
      </c>
      <c r="AT563" s="127" t="b">
        <f t="shared" ca="1" si="321"/>
        <v>1</v>
      </c>
      <c r="AU563" s="127" t="b">
        <f t="shared" ca="1" si="322"/>
        <v>1</v>
      </c>
      <c r="AV563" s="127" t="b">
        <f t="shared" ca="1" si="323"/>
        <v>1</v>
      </c>
      <c r="AW563" s="127" t="b">
        <f t="shared" ca="1" si="324"/>
        <v>1</v>
      </c>
      <c r="AX563" s="127" t="b">
        <f t="shared" ca="1" si="325"/>
        <v>1</v>
      </c>
      <c r="AY563" s="127" t="b">
        <f t="shared" ca="1" si="326"/>
        <v>1</v>
      </c>
      <c r="AZ563" s="127" t="b">
        <f t="shared" ca="1" si="327"/>
        <v>1</v>
      </c>
      <c r="BA563" s="127" t="b">
        <f t="shared" ca="1" si="328"/>
        <v>1</v>
      </c>
      <c r="BB563" s="127" t="b">
        <f t="shared" ca="1" si="329"/>
        <v>1</v>
      </c>
      <c r="BC563" s="127" t="b">
        <f t="shared" ca="1" si="330"/>
        <v>1</v>
      </c>
      <c r="BD563" s="127" t="b">
        <f t="shared" ca="1" si="331"/>
        <v>1</v>
      </c>
      <c r="BE563" s="127" t="b">
        <f t="shared" ca="1" si="332"/>
        <v>1</v>
      </c>
      <c r="BF563" s="127" t="b">
        <f t="shared" ca="1" si="333"/>
        <v>1</v>
      </c>
      <c r="BG563" s="129" t="b">
        <f t="shared" si="334"/>
        <v>0</v>
      </c>
    </row>
    <row r="564" spans="1:59" ht="24.95" customHeight="1" x14ac:dyDescent="0.2">
      <c r="A564" s="74"/>
      <c r="B564" s="69"/>
      <c r="C564" s="75"/>
      <c r="D564" s="68"/>
      <c r="E564" s="68"/>
      <c r="F564" s="67"/>
      <c r="G564" s="67"/>
      <c r="H564" s="67"/>
      <c r="I564" s="67"/>
      <c r="J564" s="70"/>
      <c r="K564" s="71"/>
      <c r="L564" s="72"/>
      <c r="M564" s="72"/>
      <c r="N564" s="72"/>
      <c r="O564" s="72"/>
      <c r="P564" s="72"/>
      <c r="Q564" s="72"/>
      <c r="R564" s="72"/>
      <c r="S564" s="73"/>
      <c r="U564" s="125" t="str">
        <f>IF(W564,VLOOKUP(MIN(X564:AO564),'Data Validation (hidden)'!$B$2:$C$20,2,FALSE),IF(COUNTA(B564:S564)&gt;0,"'Scheme Name' missing but values entered in other columns",""))</f>
        <v/>
      </c>
      <c r="W564" s="126" t="b">
        <f t="shared" si="298"/>
        <v>0</v>
      </c>
      <c r="X564" s="127">
        <f t="shared" si="299"/>
        <v>1</v>
      </c>
      <c r="Y564" s="127">
        <f t="shared" si="300"/>
        <v>2</v>
      </c>
      <c r="Z564" s="127">
        <f t="shared" si="301"/>
        <v>3</v>
      </c>
      <c r="AA564" s="127">
        <f t="shared" si="302"/>
        <v>4</v>
      </c>
      <c r="AB564" s="127">
        <f t="shared" si="303"/>
        <v>5</v>
      </c>
      <c r="AC564" s="127" t="str">
        <f t="shared" si="304"/>
        <v/>
      </c>
      <c r="AD564" s="127" t="str">
        <f t="shared" si="305"/>
        <v/>
      </c>
      <c r="AE564" s="127" t="str">
        <f t="shared" si="306"/>
        <v/>
      </c>
      <c r="AF564" s="127" t="str">
        <f t="shared" si="307"/>
        <v/>
      </c>
      <c r="AG564" s="127">
        <f t="shared" si="308"/>
        <v>10</v>
      </c>
      <c r="AH564" s="127">
        <f t="shared" si="309"/>
        <v>11</v>
      </c>
      <c r="AI564" s="127">
        <f t="shared" si="310"/>
        <v>12</v>
      </c>
      <c r="AJ564" s="127">
        <f t="shared" si="311"/>
        <v>13</v>
      </c>
      <c r="AK564" s="127">
        <f t="shared" si="312"/>
        <v>14</v>
      </c>
      <c r="AL564" s="127">
        <f t="shared" si="313"/>
        <v>15</v>
      </c>
      <c r="AM564" s="127">
        <f t="shared" si="314"/>
        <v>16</v>
      </c>
      <c r="AN564" s="128" t="str">
        <f t="shared" si="315"/>
        <v/>
      </c>
      <c r="AO564" s="127">
        <f t="shared" ca="1" si="316"/>
        <v>17</v>
      </c>
      <c r="AP564" s="127" t="b">
        <f t="shared" ca="1" si="317"/>
        <v>1</v>
      </c>
      <c r="AQ564" s="127" t="b">
        <f t="shared" ca="1" si="318"/>
        <v>1</v>
      </c>
      <c r="AR564" s="127" t="b">
        <f t="shared" si="319"/>
        <v>0</v>
      </c>
      <c r="AS564" s="127" t="b">
        <f t="shared" si="320"/>
        <v>0</v>
      </c>
      <c r="AT564" s="127" t="b">
        <f t="shared" ca="1" si="321"/>
        <v>1</v>
      </c>
      <c r="AU564" s="127" t="b">
        <f t="shared" ca="1" si="322"/>
        <v>1</v>
      </c>
      <c r="AV564" s="127" t="b">
        <f t="shared" ca="1" si="323"/>
        <v>1</v>
      </c>
      <c r="AW564" s="127" t="b">
        <f t="shared" ca="1" si="324"/>
        <v>1</v>
      </c>
      <c r="AX564" s="127" t="b">
        <f t="shared" ca="1" si="325"/>
        <v>1</v>
      </c>
      <c r="AY564" s="127" t="b">
        <f t="shared" ca="1" si="326"/>
        <v>1</v>
      </c>
      <c r="AZ564" s="127" t="b">
        <f t="shared" ca="1" si="327"/>
        <v>1</v>
      </c>
      <c r="BA564" s="127" t="b">
        <f t="shared" ca="1" si="328"/>
        <v>1</v>
      </c>
      <c r="BB564" s="127" t="b">
        <f t="shared" ca="1" si="329"/>
        <v>1</v>
      </c>
      <c r="BC564" s="127" t="b">
        <f t="shared" ca="1" si="330"/>
        <v>1</v>
      </c>
      <c r="BD564" s="127" t="b">
        <f t="shared" ca="1" si="331"/>
        <v>1</v>
      </c>
      <c r="BE564" s="127" t="b">
        <f t="shared" ca="1" si="332"/>
        <v>1</v>
      </c>
      <c r="BF564" s="127" t="b">
        <f t="shared" ca="1" si="333"/>
        <v>1</v>
      </c>
      <c r="BG564" s="129" t="b">
        <f t="shared" si="334"/>
        <v>0</v>
      </c>
    </row>
    <row r="565" spans="1:59" ht="24.95" customHeight="1" x14ac:dyDescent="0.2">
      <c r="A565" s="74"/>
      <c r="B565" s="69"/>
      <c r="C565" s="75"/>
      <c r="D565" s="68"/>
      <c r="E565" s="68"/>
      <c r="F565" s="67"/>
      <c r="G565" s="67"/>
      <c r="H565" s="67"/>
      <c r="I565" s="67"/>
      <c r="J565" s="70"/>
      <c r="K565" s="71"/>
      <c r="L565" s="72"/>
      <c r="M565" s="72"/>
      <c r="N565" s="72"/>
      <c r="O565" s="72"/>
      <c r="P565" s="72"/>
      <c r="Q565" s="72"/>
      <c r="R565" s="72"/>
      <c r="S565" s="73"/>
      <c r="U565" s="125" t="str">
        <f>IF(W565,VLOOKUP(MIN(X565:AO565),'Data Validation (hidden)'!$B$2:$C$20,2,FALSE),IF(COUNTA(B565:S565)&gt;0,"'Scheme Name' missing but values entered in other columns",""))</f>
        <v/>
      </c>
      <c r="W565" s="126" t="b">
        <f t="shared" si="298"/>
        <v>0</v>
      </c>
      <c r="X565" s="127">
        <f t="shared" si="299"/>
        <v>1</v>
      </c>
      <c r="Y565" s="127">
        <f t="shared" si="300"/>
        <v>2</v>
      </c>
      <c r="Z565" s="127">
        <f t="shared" si="301"/>
        <v>3</v>
      </c>
      <c r="AA565" s="127">
        <f t="shared" si="302"/>
        <v>4</v>
      </c>
      <c r="AB565" s="127">
        <f t="shared" si="303"/>
        <v>5</v>
      </c>
      <c r="AC565" s="127" t="str">
        <f t="shared" si="304"/>
        <v/>
      </c>
      <c r="AD565" s="127" t="str">
        <f t="shared" si="305"/>
        <v/>
      </c>
      <c r="AE565" s="127" t="str">
        <f t="shared" si="306"/>
        <v/>
      </c>
      <c r="AF565" s="127" t="str">
        <f t="shared" si="307"/>
        <v/>
      </c>
      <c r="AG565" s="127">
        <f t="shared" si="308"/>
        <v>10</v>
      </c>
      <c r="AH565" s="127">
        <f t="shared" si="309"/>
        <v>11</v>
      </c>
      <c r="AI565" s="127">
        <f t="shared" si="310"/>
        <v>12</v>
      </c>
      <c r="AJ565" s="127">
        <f t="shared" si="311"/>
        <v>13</v>
      </c>
      <c r="AK565" s="127">
        <f t="shared" si="312"/>
        <v>14</v>
      </c>
      <c r="AL565" s="127">
        <f t="shared" si="313"/>
        <v>15</v>
      </c>
      <c r="AM565" s="127">
        <f t="shared" si="314"/>
        <v>16</v>
      </c>
      <c r="AN565" s="128" t="str">
        <f t="shared" si="315"/>
        <v/>
      </c>
      <c r="AO565" s="127">
        <f t="shared" ca="1" si="316"/>
        <v>17</v>
      </c>
      <c r="AP565" s="127" t="b">
        <f t="shared" ca="1" si="317"/>
        <v>1</v>
      </c>
      <c r="AQ565" s="127" t="b">
        <f t="shared" ca="1" si="318"/>
        <v>1</v>
      </c>
      <c r="AR565" s="127" t="b">
        <f t="shared" si="319"/>
        <v>0</v>
      </c>
      <c r="AS565" s="127" t="b">
        <f t="shared" si="320"/>
        <v>0</v>
      </c>
      <c r="AT565" s="127" t="b">
        <f t="shared" ca="1" si="321"/>
        <v>1</v>
      </c>
      <c r="AU565" s="127" t="b">
        <f t="shared" ca="1" si="322"/>
        <v>1</v>
      </c>
      <c r="AV565" s="127" t="b">
        <f t="shared" ca="1" si="323"/>
        <v>1</v>
      </c>
      <c r="AW565" s="127" t="b">
        <f t="shared" ca="1" si="324"/>
        <v>1</v>
      </c>
      <c r="AX565" s="127" t="b">
        <f t="shared" ca="1" si="325"/>
        <v>1</v>
      </c>
      <c r="AY565" s="127" t="b">
        <f t="shared" ca="1" si="326"/>
        <v>1</v>
      </c>
      <c r="AZ565" s="127" t="b">
        <f t="shared" ca="1" si="327"/>
        <v>1</v>
      </c>
      <c r="BA565" s="127" t="b">
        <f t="shared" ca="1" si="328"/>
        <v>1</v>
      </c>
      <c r="BB565" s="127" t="b">
        <f t="shared" ca="1" si="329"/>
        <v>1</v>
      </c>
      <c r="BC565" s="127" t="b">
        <f t="shared" ca="1" si="330"/>
        <v>1</v>
      </c>
      <c r="BD565" s="127" t="b">
        <f t="shared" ca="1" si="331"/>
        <v>1</v>
      </c>
      <c r="BE565" s="127" t="b">
        <f t="shared" ca="1" si="332"/>
        <v>1</v>
      </c>
      <c r="BF565" s="127" t="b">
        <f t="shared" ca="1" si="333"/>
        <v>1</v>
      </c>
      <c r="BG565" s="129" t="b">
        <f t="shared" si="334"/>
        <v>0</v>
      </c>
    </row>
    <row r="566" spans="1:59" ht="24.95" customHeight="1" x14ac:dyDescent="0.2">
      <c r="A566" s="74"/>
      <c r="B566" s="69"/>
      <c r="C566" s="75"/>
      <c r="D566" s="68"/>
      <c r="E566" s="68"/>
      <c r="F566" s="67"/>
      <c r="G566" s="67"/>
      <c r="H566" s="67"/>
      <c r="I566" s="67"/>
      <c r="J566" s="70"/>
      <c r="K566" s="71"/>
      <c r="L566" s="72"/>
      <c r="M566" s="72"/>
      <c r="N566" s="72"/>
      <c r="O566" s="72"/>
      <c r="P566" s="72"/>
      <c r="Q566" s="72"/>
      <c r="R566" s="72"/>
      <c r="S566" s="73"/>
      <c r="U566" s="125" t="str">
        <f>IF(W566,VLOOKUP(MIN(X566:AO566),'Data Validation (hidden)'!$B$2:$C$20,2,FALSE),IF(COUNTA(B566:S566)&gt;0,"'Scheme Name' missing but values entered in other columns",""))</f>
        <v/>
      </c>
      <c r="W566" s="126" t="b">
        <f t="shared" si="298"/>
        <v>0</v>
      </c>
      <c r="X566" s="127">
        <f t="shared" si="299"/>
        <v>1</v>
      </c>
      <c r="Y566" s="127">
        <f t="shared" si="300"/>
        <v>2</v>
      </c>
      <c r="Z566" s="127">
        <f t="shared" si="301"/>
        <v>3</v>
      </c>
      <c r="AA566" s="127">
        <f t="shared" si="302"/>
        <v>4</v>
      </c>
      <c r="AB566" s="127">
        <f t="shared" si="303"/>
        <v>5</v>
      </c>
      <c r="AC566" s="127" t="str">
        <f t="shared" si="304"/>
        <v/>
      </c>
      <c r="AD566" s="127" t="str">
        <f t="shared" si="305"/>
        <v/>
      </c>
      <c r="AE566" s="127" t="str">
        <f t="shared" si="306"/>
        <v/>
      </c>
      <c r="AF566" s="127" t="str">
        <f t="shared" si="307"/>
        <v/>
      </c>
      <c r="AG566" s="127">
        <f t="shared" si="308"/>
        <v>10</v>
      </c>
      <c r="AH566" s="127">
        <f t="shared" si="309"/>
        <v>11</v>
      </c>
      <c r="AI566" s="127">
        <f t="shared" si="310"/>
        <v>12</v>
      </c>
      <c r="AJ566" s="127">
        <f t="shared" si="311"/>
        <v>13</v>
      </c>
      <c r="AK566" s="127">
        <f t="shared" si="312"/>
        <v>14</v>
      </c>
      <c r="AL566" s="127">
        <f t="shared" si="313"/>
        <v>15</v>
      </c>
      <c r="AM566" s="127">
        <f t="shared" si="314"/>
        <v>16</v>
      </c>
      <c r="AN566" s="128" t="str">
        <f t="shared" si="315"/>
        <v/>
      </c>
      <c r="AO566" s="127">
        <f t="shared" ca="1" si="316"/>
        <v>17</v>
      </c>
      <c r="AP566" s="127" t="b">
        <f t="shared" ca="1" si="317"/>
        <v>1</v>
      </c>
      <c r="AQ566" s="127" t="b">
        <f t="shared" ca="1" si="318"/>
        <v>1</v>
      </c>
      <c r="AR566" s="127" t="b">
        <f t="shared" si="319"/>
        <v>0</v>
      </c>
      <c r="AS566" s="127" t="b">
        <f t="shared" si="320"/>
        <v>0</v>
      </c>
      <c r="AT566" s="127" t="b">
        <f t="shared" ca="1" si="321"/>
        <v>1</v>
      </c>
      <c r="AU566" s="127" t="b">
        <f t="shared" ca="1" si="322"/>
        <v>1</v>
      </c>
      <c r="AV566" s="127" t="b">
        <f t="shared" ca="1" si="323"/>
        <v>1</v>
      </c>
      <c r="AW566" s="127" t="b">
        <f t="shared" ca="1" si="324"/>
        <v>1</v>
      </c>
      <c r="AX566" s="127" t="b">
        <f t="shared" ca="1" si="325"/>
        <v>1</v>
      </c>
      <c r="AY566" s="127" t="b">
        <f t="shared" ca="1" si="326"/>
        <v>1</v>
      </c>
      <c r="AZ566" s="127" t="b">
        <f t="shared" ca="1" si="327"/>
        <v>1</v>
      </c>
      <c r="BA566" s="127" t="b">
        <f t="shared" ca="1" si="328"/>
        <v>1</v>
      </c>
      <c r="BB566" s="127" t="b">
        <f t="shared" ca="1" si="329"/>
        <v>1</v>
      </c>
      <c r="BC566" s="127" t="b">
        <f t="shared" ca="1" si="330"/>
        <v>1</v>
      </c>
      <c r="BD566" s="127" t="b">
        <f t="shared" ca="1" si="331"/>
        <v>1</v>
      </c>
      <c r="BE566" s="127" t="b">
        <f t="shared" ca="1" si="332"/>
        <v>1</v>
      </c>
      <c r="BF566" s="127" t="b">
        <f t="shared" ca="1" si="333"/>
        <v>1</v>
      </c>
      <c r="BG566" s="129" t="b">
        <f t="shared" si="334"/>
        <v>0</v>
      </c>
    </row>
    <row r="567" spans="1:59" ht="24.95" customHeight="1" x14ac:dyDescent="0.2">
      <c r="A567" s="74"/>
      <c r="B567" s="69"/>
      <c r="C567" s="75"/>
      <c r="D567" s="68"/>
      <c r="E567" s="68"/>
      <c r="F567" s="67"/>
      <c r="G567" s="67"/>
      <c r="H567" s="67"/>
      <c r="I567" s="67"/>
      <c r="J567" s="70"/>
      <c r="K567" s="71"/>
      <c r="L567" s="72"/>
      <c r="M567" s="72"/>
      <c r="N567" s="72"/>
      <c r="O567" s="72"/>
      <c r="P567" s="72"/>
      <c r="Q567" s="72"/>
      <c r="R567" s="72"/>
      <c r="S567" s="73"/>
      <c r="U567" s="125" t="str">
        <f>IF(W567,VLOOKUP(MIN(X567:AO567),'Data Validation (hidden)'!$B$2:$C$20,2,FALSE),IF(COUNTA(B567:S567)&gt;0,"'Scheme Name' missing but values entered in other columns",""))</f>
        <v/>
      </c>
      <c r="W567" s="126" t="b">
        <f t="shared" si="298"/>
        <v>0</v>
      </c>
      <c r="X567" s="127">
        <f t="shared" si="299"/>
        <v>1</v>
      </c>
      <c r="Y567" s="127">
        <f t="shared" si="300"/>
        <v>2</v>
      </c>
      <c r="Z567" s="127">
        <f t="shared" si="301"/>
        <v>3</v>
      </c>
      <c r="AA567" s="127">
        <f t="shared" si="302"/>
        <v>4</v>
      </c>
      <c r="AB567" s="127">
        <f t="shared" si="303"/>
        <v>5</v>
      </c>
      <c r="AC567" s="127" t="str">
        <f t="shared" si="304"/>
        <v/>
      </c>
      <c r="AD567" s="127" t="str">
        <f t="shared" si="305"/>
        <v/>
      </c>
      <c r="AE567" s="127" t="str">
        <f t="shared" si="306"/>
        <v/>
      </c>
      <c r="AF567" s="127" t="str">
        <f t="shared" si="307"/>
        <v/>
      </c>
      <c r="AG567" s="127">
        <f t="shared" si="308"/>
        <v>10</v>
      </c>
      <c r="AH567" s="127">
        <f t="shared" si="309"/>
        <v>11</v>
      </c>
      <c r="AI567" s="127">
        <f t="shared" si="310"/>
        <v>12</v>
      </c>
      <c r="AJ567" s="127">
        <f t="shared" si="311"/>
        <v>13</v>
      </c>
      <c r="AK567" s="127">
        <f t="shared" si="312"/>
        <v>14</v>
      </c>
      <c r="AL567" s="127">
        <f t="shared" si="313"/>
        <v>15</v>
      </c>
      <c r="AM567" s="127">
        <f t="shared" si="314"/>
        <v>16</v>
      </c>
      <c r="AN567" s="128" t="str">
        <f t="shared" si="315"/>
        <v/>
      </c>
      <c r="AO567" s="127">
        <f t="shared" ca="1" si="316"/>
        <v>17</v>
      </c>
      <c r="AP567" s="127" t="b">
        <f t="shared" ca="1" si="317"/>
        <v>1</v>
      </c>
      <c r="AQ567" s="127" t="b">
        <f t="shared" ca="1" si="318"/>
        <v>1</v>
      </c>
      <c r="AR567" s="127" t="b">
        <f t="shared" si="319"/>
        <v>0</v>
      </c>
      <c r="AS567" s="127" t="b">
        <f t="shared" si="320"/>
        <v>0</v>
      </c>
      <c r="AT567" s="127" t="b">
        <f t="shared" ca="1" si="321"/>
        <v>1</v>
      </c>
      <c r="AU567" s="127" t="b">
        <f t="shared" ca="1" si="322"/>
        <v>1</v>
      </c>
      <c r="AV567" s="127" t="b">
        <f t="shared" ca="1" si="323"/>
        <v>1</v>
      </c>
      <c r="AW567" s="127" t="b">
        <f t="shared" ca="1" si="324"/>
        <v>1</v>
      </c>
      <c r="AX567" s="127" t="b">
        <f t="shared" ca="1" si="325"/>
        <v>1</v>
      </c>
      <c r="AY567" s="127" t="b">
        <f t="shared" ca="1" si="326"/>
        <v>1</v>
      </c>
      <c r="AZ567" s="127" t="b">
        <f t="shared" ca="1" si="327"/>
        <v>1</v>
      </c>
      <c r="BA567" s="127" t="b">
        <f t="shared" ca="1" si="328"/>
        <v>1</v>
      </c>
      <c r="BB567" s="127" t="b">
        <f t="shared" ca="1" si="329"/>
        <v>1</v>
      </c>
      <c r="BC567" s="127" t="b">
        <f t="shared" ca="1" si="330"/>
        <v>1</v>
      </c>
      <c r="BD567" s="127" t="b">
        <f t="shared" ca="1" si="331"/>
        <v>1</v>
      </c>
      <c r="BE567" s="127" t="b">
        <f t="shared" ca="1" si="332"/>
        <v>1</v>
      </c>
      <c r="BF567" s="127" t="b">
        <f t="shared" ca="1" si="333"/>
        <v>1</v>
      </c>
      <c r="BG567" s="129" t="b">
        <f t="shared" si="334"/>
        <v>0</v>
      </c>
    </row>
    <row r="568" spans="1:59" ht="24.95" customHeight="1" x14ac:dyDescent="0.2">
      <c r="A568" s="74"/>
      <c r="B568" s="69"/>
      <c r="C568" s="75"/>
      <c r="D568" s="68"/>
      <c r="E568" s="68"/>
      <c r="F568" s="67"/>
      <c r="G568" s="67"/>
      <c r="H568" s="67"/>
      <c r="I568" s="67"/>
      <c r="J568" s="70"/>
      <c r="K568" s="71"/>
      <c r="L568" s="72"/>
      <c r="M568" s="72"/>
      <c r="N568" s="72"/>
      <c r="O568" s="72"/>
      <c r="P568" s="72"/>
      <c r="Q568" s="72"/>
      <c r="R568" s="72"/>
      <c r="S568" s="73"/>
      <c r="U568" s="125" t="str">
        <f>IF(W568,VLOOKUP(MIN(X568:AO568),'Data Validation (hidden)'!$B$2:$C$20,2,FALSE),IF(COUNTA(B568:S568)&gt;0,"'Scheme Name' missing but values entered in other columns",""))</f>
        <v/>
      </c>
      <c r="W568" s="126" t="b">
        <f t="shared" si="298"/>
        <v>0</v>
      </c>
      <c r="X568" s="127">
        <f t="shared" si="299"/>
        <v>1</v>
      </c>
      <c r="Y568" s="127">
        <f t="shared" si="300"/>
        <v>2</v>
      </c>
      <c r="Z568" s="127">
        <f t="shared" si="301"/>
        <v>3</v>
      </c>
      <c r="AA568" s="127">
        <f t="shared" si="302"/>
        <v>4</v>
      </c>
      <c r="AB568" s="127">
        <f t="shared" si="303"/>
        <v>5</v>
      </c>
      <c r="AC568" s="127" t="str">
        <f t="shared" si="304"/>
        <v/>
      </c>
      <c r="AD568" s="127" t="str">
        <f t="shared" si="305"/>
        <v/>
      </c>
      <c r="AE568" s="127" t="str">
        <f t="shared" si="306"/>
        <v/>
      </c>
      <c r="AF568" s="127" t="str">
        <f t="shared" si="307"/>
        <v/>
      </c>
      <c r="AG568" s="127">
        <f t="shared" si="308"/>
        <v>10</v>
      </c>
      <c r="AH568" s="127">
        <f t="shared" si="309"/>
        <v>11</v>
      </c>
      <c r="AI568" s="127">
        <f t="shared" si="310"/>
        <v>12</v>
      </c>
      <c r="AJ568" s="127">
        <f t="shared" si="311"/>
        <v>13</v>
      </c>
      <c r="AK568" s="127">
        <f t="shared" si="312"/>
        <v>14</v>
      </c>
      <c r="AL568" s="127">
        <f t="shared" si="313"/>
        <v>15</v>
      </c>
      <c r="AM568" s="127">
        <f t="shared" si="314"/>
        <v>16</v>
      </c>
      <c r="AN568" s="128" t="str">
        <f t="shared" si="315"/>
        <v/>
      </c>
      <c r="AO568" s="127">
        <f t="shared" ca="1" si="316"/>
        <v>17</v>
      </c>
      <c r="AP568" s="127" t="b">
        <f t="shared" ca="1" si="317"/>
        <v>1</v>
      </c>
      <c r="AQ568" s="127" t="b">
        <f t="shared" ca="1" si="318"/>
        <v>1</v>
      </c>
      <c r="AR568" s="127" t="b">
        <f t="shared" si="319"/>
        <v>0</v>
      </c>
      <c r="AS568" s="127" t="b">
        <f t="shared" si="320"/>
        <v>0</v>
      </c>
      <c r="AT568" s="127" t="b">
        <f t="shared" ca="1" si="321"/>
        <v>1</v>
      </c>
      <c r="AU568" s="127" t="b">
        <f t="shared" ca="1" si="322"/>
        <v>1</v>
      </c>
      <c r="AV568" s="127" t="b">
        <f t="shared" ca="1" si="323"/>
        <v>1</v>
      </c>
      <c r="AW568" s="127" t="b">
        <f t="shared" ca="1" si="324"/>
        <v>1</v>
      </c>
      <c r="AX568" s="127" t="b">
        <f t="shared" ca="1" si="325"/>
        <v>1</v>
      </c>
      <c r="AY568" s="127" t="b">
        <f t="shared" ca="1" si="326"/>
        <v>1</v>
      </c>
      <c r="AZ568" s="127" t="b">
        <f t="shared" ca="1" si="327"/>
        <v>1</v>
      </c>
      <c r="BA568" s="127" t="b">
        <f t="shared" ca="1" si="328"/>
        <v>1</v>
      </c>
      <c r="BB568" s="127" t="b">
        <f t="shared" ca="1" si="329"/>
        <v>1</v>
      </c>
      <c r="BC568" s="127" t="b">
        <f t="shared" ca="1" si="330"/>
        <v>1</v>
      </c>
      <c r="BD568" s="127" t="b">
        <f t="shared" ca="1" si="331"/>
        <v>1</v>
      </c>
      <c r="BE568" s="127" t="b">
        <f t="shared" ca="1" si="332"/>
        <v>1</v>
      </c>
      <c r="BF568" s="127" t="b">
        <f t="shared" ca="1" si="333"/>
        <v>1</v>
      </c>
      <c r="BG568" s="129" t="b">
        <f t="shared" si="334"/>
        <v>0</v>
      </c>
    </row>
    <row r="569" spans="1:59" ht="24.95" customHeight="1" x14ac:dyDescent="0.2">
      <c r="A569" s="74"/>
      <c r="B569" s="69"/>
      <c r="C569" s="75"/>
      <c r="D569" s="68"/>
      <c r="E569" s="68"/>
      <c r="F569" s="67"/>
      <c r="G569" s="67"/>
      <c r="H569" s="67"/>
      <c r="I569" s="67"/>
      <c r="J569" s="70"/>
      <c r="K569" s="71"/>
      <c r="L569" s="72"/>
      <c r="M569" s="72"/>
      <c r="N569" s="72"/>
      <c r="O569" s="72"/>
      <c r="P569" s="72"/>
      <c r="Q569" s="72"/>
      <c r="R569" s="72"/>
      <c r="S569" s="73"/>
      <c r="U569" s="125" t="str">
        <f>IF(W569,VLOOKUP(MIN(X569:AO569),'Data Validation (hidden)'!$B$2:$C$20,2,FALSE),IF(COUNTA(B569:S569)&gt;0,"'Scheme Name' missing but values entered in other columns",""))</f>
        <v/>
      </c>
      <c r="W569" s="126" t="b">
        <f t="shared" si="298"/>
        <v>0</v>
      </c>
      <c r="X569" s="127">
        <f t="shared" si="299"/>
        <v>1</v>
      </c>
      <c r="Y569" s="127">
        <f t="shared" si="300"/>
        <v>2</v>
      </c>
      <c r="Z569" s="127">
        <f t="shared" si="301"/>
        <v>3</v>
      </c>
      <c r="AA569" s="127">
        <f t="shared" si="302"/>
        <v>4</v>
      </c>
      <c r="AB569" s="127">
        <f t="shared" si="303"/>
        <v>5</v>
      </c>
      <c r="AC569" s="127" t="str">
        <f t="shared" si="304"/>
        <v/>
      </c>
      <c r="AD569" s="127" t="str">
        <f t="shared" si="305"/>
        <v/>
      </c>
      <c r="AE569" s="127" t="str">
        <f t="shared" si="306"/>
        <v/>
      </c>
      <c r="AF569" s="127" t="str">
        <f t="shared" si="307"/>
        <v/>
      </c>
      <c r="AG569" s="127">
        <f t="shared" si="308"/>
        <v>10</v>
      </c>
      <c r="AH569" s="127">
        <f t="shared" si="309"/>
        <v>11</v>
      </c>
      <c r="AI569" s="127">
        <f t="shared" si="310"/>
        <v>12</v>
      </c>
      <c r="AJ569" s="127">
        <f t="shared" si="311"/>
        <v>13</v>
      </c>
      <c r="AK569" s="127">
        <f t="shared" si="312"/>
        <v>14</v>
      </c>
      <c r="AL569" s="127">
        <f t="shared" si="313"/>
        <v>15</v>
      </c>
      <c r="AM569" s="127">
        <f t="shared" si="314"/>
        <v>16</v>
      </c>
      <c r="AN569" s="128" t="str">
        <f t="shared" si="315"/>
        <v/>
      </c>
      <c r="AO569" s="127">
        <f t="shared" ca="1" si="316"/>
        <v>17</v>
      </c>
      <c r="AP569" s="127" t="b">
        <f t="shared" ca="1" si="317"/>
        <v>1</v>
      </c>
      <c r="AQ569" s="127" t="b">
        <f t="shared" ca="1" si="318"/>
        <v>1</v>
      </c>
      <c r="AR569" s="127" t="b">
        <f t="shared" si="319"/>
        <v>0</v>
      </c>
      <c r="AS569" s="127" t="b">
        <f t="shared" si="320"/>
        <v>0</v>
      </c>
      <c r="AT569" s="127" t="b">
        <f t="shared" ca="1" si="321"/>
        <v>1</v>
      </c>
      <c r="AU569" s="127" t="b">
        <f t="shared" ca="1" si="322"/>
        <v>1</v>
      </c>
      <c r="AV569" s="127" t="b">
        <f t="shared" ca="1" si="323"/>
        <v>1</v>
      </c>
      <c r="AW569" s="127" t="b">
        <f t="shared" ca="1" si="324"/>
        <v>1</v>
      </c>
      <c r="AX569" s="127" t="b">
        <f t="shared" ca="1" si="325"/>
        <v>1</v>
      </c>
      <c r="AY569" s="127" t="b">
        <f t="shared" ca="1" si="326"/>
        <v>1</v>
      </c>
      <c r="AZ569" s="127" t="b">
        <f t="shared" ca="1" si="327"/>
        <v>1</v>
      </c>
      <c r="BA569" s="127" t="b">
        <f t="shared" ca="1" si="328"/>
        <v>1</v>
      </c>
      <c r="BB569" s="127" t="b">
        <f t="shared" ca="1" si="329"/>
        <v>1</v>
      </c>
      <c r="BC569" s="127" t="b">
        <f t="shared" ca="1" si="330"/>
        <v>1</v>
      </c>
      <c r="BD569" s="127" t="b">
        <f t="shared" ca="1" si="331"/>
        <v>1</v>
      </c>
      <c r="BE569" s="127" t="b">
        <f t="shared" ca="1" si="332"/>
        <v>1</v>
      </c>
      <c r="BF569" s="127" t="b">
        <f t="shared" ca="1" si="333"/>
        <v>1</v>
      </c>
      <c r="BG569" s="129" t="b">
        <f t="shared" si="334"/>
        <v>0</v>
      </c>
    </row>
    <row r="570" spans="1:59" ht="24.95" customHeight="1" x14ac:dyDescent="0.2">
      <c r="A570" s="74"/>
      <c r="B570" s="69"/>
      <c r="C570" s="75"/>
      <c r="D570" s="68"/>
      <c r="E570" s="68"/>
      <c r="F570" s="67"/>
      <c r="G570" s="67"/>
      <c r="H570" s="67"/>
      <c r="I570" s="67"/>
      <c r="J570" s="70"/>
      <c r="K570" s="71"/>
      <c r="L570" s="72"/>
      <c r="M570" s="72"/>
      <c r="N570" s="72"/>
      <c r="O570" s="72"/>
      <c r="P570" s="72"/>
      <c r="Q570" s="72"/>
      <c r="R570" s="72"/>
      <c r="S570" s="73"/>
      <c r="U570" s="125" t="str">
        <f>IF(W570,VLOOKUP(MIN(X570:AO570),'Data Validation (hidden)'!$B$2:$C$20,2,FALSE),IF(COUNTA(B570:S570)&gt;0,"'Scheme Name' missing but values entered in other columns",""))</f>
        <v/>
      </c>
      <c r="W570" s="126" t="b">
        <f t="shared" si="298"/>
        <v>0</v>
      </c>
      <c r="X570" s="127">
        <f t="shared" si="299"/>
        <v>1</v>
      </c>
      <c r="Y570" s="127">
        <f t="shared" si="300"/>
        <v>2</v>
      </c>
      <c r="Z570" s="127">
        <f t="shared" si="301"/>
        <v>3</v>
      </c>
      <c r="AA570" s="127">
        <f t="shared" si="302"/>
        <v>4</v>
      </c>
      <c r="AB570" s="127">
        <f t="shared" si="303"/>
        <v>5</v>
      </c>
      <c r="AC570" s="127" t="str">
        <f t="shared" si="304"/>
        <v/>
      </c>
      <c r="AD570" s="127" t="str">
        <f t="shared" si="305"/>
        <v/>
      </c>
      <c r="AE570" s="127" t="str">
        <f t="shared" si="306"/>
        <v/>
      </c>
      <c r="AF570" s="127" t="str">
        <f t="shared" si="307"/>
        <v/>
      </c>
      <c r="AG570" s="127">
        <f t="shared" si="308"/>
        <v>10</v>
      </c>
      <c r="AH570" s="127">
        <f t="shared" si="309"/>
        <v>11</v>
      </c>
      <c r="AI570" s="127">
        <f t="shared" si="310"/>
        <v>12</v>
      </c>
      <c r="AJ570" s="127">
        <f t="shared" si="311"/>
        <v>13</v>
      </c>
      <c r="AK570" s="127">
        <f t="shared" si="312"/>
        <v>14</v>
      </c>
      <c r="AL570" s="127">
        <f t="shared" si="313"/>
        <v>15</v>
      </c>
      <c r="AM570" s="127">
        <f t="shared" si="314"/>
        <v>16</v>
      </c>
      <c r="AN570" s="128" t="str">
        <f t="shared" si="315"/>
        <v/>
      </c>
      <c r="AO570" s="127">
        <f t="shared" ca="1" si="316"/>
        <v>17</v>
      </c>
      <c r="AP570" s="127" t="b">
        <f t="shared" ca="1" si="317"/>
        <v>1</v>
      </c>
      <c r="AQ570" s="127" t="b">
        <f t="shared" ca="1" si="318"/>
        <v>1</v>
      </c>
      <c r="AR570" s="127" t="b">
        <f t="shared" si="319"/>
        <v>0</v>
      </c>
      <c r="AS570" s="127" t="b">
        <f t="shared" si="320"/>
        <v>0</v>
      </c>
      <c r="AT570" s="127" t="b">
        <f t="shared" ca="1" si="321"/>
        <v>1</v>
      </c>
      <c r="AU570" s="127" t="b">
        <f t="shared" ca="1" si="322"/>
        <v>1</v>
      </c>
      <c r="AV570" s="127" t="b">
        <f t="shared" ca="1" si="323"/>
        <v>1</v>
      </c>
      <c r="AW570" s="127" t="b">
        <f t="shared" ca="1" si="324"/>
        <v>1</v>
      </c>
      <c r="AX570" s="127" t="b">
        <f t="shared" ca="1" si="325"/>
        <v>1</v>
      </c>
      <c r="AY570" s="127" t="b">
        <f t="shared" ca="1" si="326"/>
        <v>1</v>
      </c>
      <c r="AZ570" s="127" t="b">
        <f t="shared" ca="1" si="327"/>
        <v>1</v>
      </c>
      <c r="BA570" s="127" t="b">
        <f t="shared" ca="1" si="328"/>
        <v>1</v>
      </c>
      <c r="BB570" s="127" t="b">
        <f t="shared" ca="1" si="329"/>
        <v>1</v>
      </c>
      <c r="BC570" s="127" t="b">
        <f t="shared" ca="1" si="330"/>
        <v>1</v>
      </c>
      <c r="BD570" s="127" t="b">
        <f t="shared" ca="1" si="331"/>
        <v>1</v>
      </c>
      <c r="BE570" s="127" t="b">
        <f t="shared" ca="1" si="332"/>
        <v>1</v>
      </c>
      <c r="BF570" s="127" t="b">
        <f t="shared" ca="1" si="333"/>
        <v>1</v>
      </c>
      <c r="BG570" s="129" t="b">
        <f t="shared" si="334"/>
        <v>0</v>
      </c>
    </row>
    <row r="571" spans="1:59" ht="24.95" customHeight="1" x14ac:dyDescent="0.2">
      <c r="A571" s="74"/>
      <c r="B571" s="69"/>
      <c r="C571" s="75"/>
      <c r="D571" s="68"/>
      <c r="E571" s="68"/>
      <c r="F571" s="67"/>
      <c r="G571" s="67"/>
      <c r="H571" s="67"/>
      <c r="I571" s="67"/>
      <c r="J571" s="70"/>
      <c r="K571" s="71"/>
      <c r="L571" s="72"/>
      <c r="M571" s="72"/>
      <c r="N571" s="72"/>
      <c r="O571" s="72"/>
      <c r="P571" s="72"/>
      <c r="Q571" s="72"/>
      <c r="R571" s="72"/>
      <c r="S571" s="73"/>
      <c r="U571" s="125" t="str">
        <f>IF(W571,VLOOKUP(MIN(X571:AO571),'Data Validation (hidden)'!$B$2:$C$20,2,FALSE),IF(COUNTA(B571:S571)&gt;0,"'Scheme Name' missing but values entered in other columns",""))</f>
        <v/>
      </c>
      <c r="W571" s="126" t="b">
        <f t="shared" si="298"/>
        <v>0</v>
      </c>
      <c r="X571" s="127">
        <f t="shared" si="299"/>
        <v>1</v>
      </c>
      <c r="Y571" s="127">
        <f t="shared" si="300"/>
        <v>2</v>
      </c>
      <c r="Z571" s="127">
        <f t="shared" si="301"/>
        <v>3</v>
      </c>
      <c r="AA571" s="127">
        <f t="shared" si="302"/>
        <v>4</v>
      </c>
      <c r="AB571" s="127">
        <f t="shared" si="303"/>
        <v>5</v>
      </c>
      <c r="AC571" s="127" t="str">
        <f t="shared" si="304"/>
        <v/>
      </c>
      <c r="AD571" s="127" t="str">
        <f t="shared" si="305"/>
        <v/>
      </c>
      <c r="AE571" s="127" t="str">
        <f t="shared" si="306"/>
        <v/>
      </c>
      <c r="AF571" s="127" t="str">
        <f t="shared" si="307"/>
        <v/>
      </c>
      <c r="AG571" s="127">
        <f t="shared" si="308"/>
        <v>10</v>
      </c>
      <c r="AH571" s="127">
        <f t="shared" si="309"/>
        <v>11</v>
      </c>
      <c r="AI571" s="127">
        <f t="shared" si="310"/>
        <v>12</v>
      </c>
      <c r="AJ571" s="127">
        <f t="shared" si="311"/>
        <v>13</v>
      </c>
      <c r="AK571" s="127">
        <f t="shared" si="312"/>
        <v>14</v>
      </c>
      <c r="AL571" s="127">
        <f t="shared" si="313"/>
        <v>15</v>
      </c>
      <c r="AM571" s="127">
        <f t="shared" si="314"/>
        <v>16</v>
      </c>
      <c r="AN571" s="128" t="str">
        <f t="shared" si="315"/>
        <v/>
      </c>
      <c r="AO571" s="127">
        <f t="shared" ca="1" si="316"/>
        <v>17</v>
      </c>
      <c r="AP571" s="127" t="b">
        <f t="shared" ca="1" si="317"/>
        <v>1</v>
      </c>
      <c r="AQ571" s="127" t="b">
        <f t="shared" ca="1" si="318"/>
        <v>1</v>
      </c>
      <c r="AR571" s="127" t="b">
        <f t="shared" si="319"/>
        <v>0</v>
      </c>
      <c r="AS571" s="127" t="b">
        <f t="shared" si="320"/>
        <v>0</v>
      </c>
      <c r="AT571" s="127" t="b">
        <f t="shared" ca="1" si="321"/>
        <v>1</v>
      </c>
      <c r="AU571" s="127" t="b">
        <f t="shared" ca="1" si="322"/>
        <v>1</v>
      </c>
      <c r="AV571" s="127" t="b">
        <f t="shared" ca="1" si="323"/>
        <v>1</v>
      </c>
      <c r="AW571" s="127" t="b">
        <f t="shared" ca="1" si="324"/>
        <v>1</v>
      </c>
      <c r="AX571" s="127" t="b">
        <f t="shared" ca="1" si="325"/>
        <v>1</v>
      </c>
      <c r="AY571" s="127" t="b">
        <f t="shared" ca="1" si="326"/>
        <v>1</v>
      </c>
      <c r="AZ571" s="127" t="b">
        <f t="shared" ca="1" si="327"/>
        <v>1</v>
      </c>
      <c r="BA571" s="127" t="b">
        <f t="shared" ca="1" si="328"/>
        <v>1</v>
      </c>
      <c r="BB571" s="127" t="b">
        <f t="shared" ca="1" si="329"/>
        <v>1</v>
      </c>
      <c r="BC571" s="127" t="b">
        <f t="shared" ca="1" si="330"/>
        <v>1</v>
      </c>
      <c r="BD571" s="127" t="b">
        <f t="shared" ca="1" si="331"/>
        <v>1</v>
      </c>
      <c r="BE571" s="127" t="b">
        <f t="shared" ca="1" si="332"/>
        <v>1</v>
      </c>
      <c r="BF571" s="127" t="b">
        <f t="shared" ca="1" si="333"/>
        <v>1</v>
      </c>
      <c r="BG571" s="129" t="b">
        <f t="shared" si="334"/>
        <v>0</v>
      </c>
    </row>
    <row r="572" spans="1:59" ht="24.95" customHeight="1" x14ac:dyDescent="0.2">
      <c r="A572" s="74"/>
      <c r="B572" s="69"/>
      <c r="C572" s="75"/>
      <c r="D572" s="68"/>
      <c r="E572" s="68"/>
      <c r="F572" s="67"/>
      <c r="G572" s="67"/>
      <c r="H572" s="67"/>
      <c r="I572" s="67"/>
      <c r="J572" s="70"/>
      <c r="K572" s="71"/>
      <c r="L572" s="72"/>
      <c r="M572" s="72"/>
      <c r="N572" s="72"/>
      <c r="O572" s="72"/>
      <c r="P572" s="72"/>
      <c r="Q572" s="72"/>
      <c r="R572" s="72"/>
      <c r="S572" s="73"/>
      <c r="U572" s="125" t="str">
        <f>IF(W572,VLOOKUP(MIN(X572:AO572),'Data Validation (hidden)'!$B$2:$C$20,2,FALSE),IF(COUNTA(B572:S572)&gt;0,"'Scheme Name' missing but values entered in other columns",""))</f>
        <v/>
      </c>
      <c r="W572" s="126" t="b">
        <f t="shared" si="298"/>
        <v>0</v>
      </c>
      <c r="X572" s="127">
        <f t="shared" si="299"/>
        <v>1</v>
      </c>
      <c r="Y572" s="127">
        <f t="shared" si="300"/>
        <v>2</v>
      </c>
      <c r="Z572" s="127">
        <f t="shared" si="301"/>
        <v>3</v>
      </c>
      <c r="AA572" s="127">
        <f t="shared" si="302"/>
        <v>4</v>
      </c>
      <c r="AB572" s="127">
        <f t="shared" si="303"/>
        <v>5</v>
      </c>
      <c r="AC572" s="127" t="str">
        <f t="shared" si="304"/>
        <v/>
      </c>
      <c r="AD572" s="127" t="str">
        <f t="shared" si="305"/>
        <v/>
      </c>
      <c r="AE572" s="127" t="str">
        <f t="shared" si="306"/>
        <v/>
      </c>
      <c r="AF572" s="127" t="str">
        <f t="shared" si="307"/>
        <v/>
      </c>
      <c r="AG572" s="127">
        <f t="shared" si="308"/>
        <v>10</v>
      </c>
      <c r="AH572" s="127">
        <f t="shared" si="309"/>
        <v>11</v>
      </c>
      <c r="AI572" s="127">
        <f t="shared" si="310"/>
        <v>12</v>
      </c>
      <c r="AJ572" s="127">
        <f t="shared" si="311"/>
        <v>13</v>
      </c>
      <c r="AK572" s="127">
        <f t="shared" si="312"/>
        <v>14</v>
      </c>
      <c r="AL572" s="127">
        <f t="shared" si="313"/>
        <v>15</v>
      </c>
      <c r="AM572" s="127">
        <f t="shared" si="314"/>
        <v>16</v>
      </c>
      <c r="AN572" s="128" t="str">
        <f t="shared" si="315"/>
        <v/>
      </c>
      <c r="AO572" s="127">
        <f t="shared" ca="1" si="316"/>
        <v>17</v>
      </c>
      <c r="AP572" s="127" t="b">
        <f t="shared" ca="1" si="317"/>
        <v>1</v>
      </c>
      <c r="AQ572" s="127" t="b">
        <f t="shared" ca="1" si="318"/>
        <v>1</v>
      </c>
      <c r="AR572" s="127" t="b">
        <f t="shared" si="319"/>
        <v>0</v>
      </c>
      <c r="AS572" s="127" t="b">
        <f t="shared" si="320"/>
        <v>0</v>
      </c>
      <c r="AT572" s="127" t="b">
        <f t="shared" ca="1" si="321"/>
        <v>1</v>
      </c>
      <c r="AU572" s="127" t="b">
        <f t="shared" ca="1" si="322"/>
        <v>1</v>
      </c>
      <c r="AV572" s="127" t="b">
        <f t="shared" ca="1" si="323"/>
        <v>1</v>
      </c>
      <c r="AW572" s="127" t="b">
        <f t="shared" ca="1" si="324"/>
        <v>1</v>
      </c>
      <c r="AX572" s="127" t="b">
        <f t="shared" ca="1" si="325"/>
        <v>1</v>
      </c>
      <c r="AY572" s="127" t="b">
        <f t="shared" ca="1" si="326"/>
        <v>1</v>
      </c>
      <c r="AZ572" s="127" t="b">
        <f t="shared" ca="1" si="327"/>
        <v>1</v>
      </c>
      <c r="BA572" s="127" t="b">
        <f t="shared" ca="1" si="328"/>
        <v>1</v>
      </c>
      <c r="BB572" s="127" t="b">
        <f t="shared" ca="1" si="329"/>
        <v>1</v>
      </c>
      <c r="BC572" s="127" t="b">
        <f t="shared" ca="1" si="330"/>
        <v>1</v>
      </c>
      <c r="BD572" s="127" t="b">
        <f t="shared" ca="1" si="331"/>
        <v>1</v>
      </c>
      <c r="BE572" s="127" t="b">
        <f t="shared" ca="1" si="332"/>
        <v>1</v>
      </c>
      <c r="BF572" s="127" t="b">
        <f t="shared" ca="1" si="333"/>
        <v>1</v>
      </c>
      <c r="BG572" s="129" t="b">
        <f t="shared" si="334"/>
        <v>0</v>
      </c>
    </row>
    <row r="573" spans="1:59" ht="24.95" customHeight="1" x14ac:dyDescent="0.2">
      <c r="A573" s="74"/>
      <c r="B573" s="69"/>
      <c r="C573" s="75"/>
      <c r="D573" s="68"/>
      <c r="E573" s="68"/>
      <c r="F573" s="67"/>
      <c r="G573" s="67"/>
      <c r="H573" s="67"/>
      <c r="I573" s="67"/>
      <c r="J573" s="70"/>
      <c r="K573" s="71"/>
      <c r="L573" s="72"/>
      <c r="M573" s="72"/>
      <c r="N573" s="72"/>
      <c r="O573" s="72"/>
      <c r="P573" s="72"/>
      <c r="Q573" s="72"/>
      <c r="R573" s="72"/>
      <c r="S573" s="73"/>
      <c r="U573" s="125" t="str">
        <f>IF(W573,VLOOKUP(MIN(X573:AO573),'Data Validation (hidden)'!$B$2:$C$20,2,FALSE),IF(COUNTA(B573:S573)&gt;0,"'Scheme Name' missing but values entered in other columns",""))</f>
        <v/>
      </c>
      <c r="W573" s="126" t="b">
        <f t="shared" si="298"/>
        <v>0</v>
      </c>
      <c r="X573" s="127">
        <f t="shared" si="299"/>
        <v>1</v>
      </c>
      <c r="Y573" s="127">
        <f t="shared" si="300"/>
        <v>2</v>
      </c>
      <c r="Z573" s="127">
        <f t="shared" si="301"/>
        <v>3</v>
      </c>
      <c r="AA573" s="127">
        <f t="shared" si="302"/>
        <v>4</v>
      </c>
      <c r="AB573" s="127">
        <f t="shared" si="303"/>
        <v>5</v>
      </c>
      <c r="AC573" s="127" t="str">
        <f t="shared" si="304"/>
        <v/>
      </c>
      <c r="AD573" s="127" t="str">
        <f t="shared" si="305"/>
        <v/>
      </c>
      <c r="AE573" s="127" t="str">
        <f t="shared" si="306"/>
        <v/>
      </c>
      <c r="AF573" s="127" t="str">
        <f t="shared" si="307"/>
        <v/>
      </c>
      <c r="AG573" s="127">
        <f t="shared" si="308"/>
        <v>10</v>
      </c>
      <c r="AH573" s="127">
        <f t="shared" si="309"/>
        <v>11</v>
      </c>
      <c r="AI573" s="127">
        <f t="shared" si="310"/>
        <v>12</v>
      </c>
      <c r="AJ573" s="127">
        <f t="shared" si="311"/>
        <v>13</v>
      </c>
      <c r="AK573" s="127">
        <f t="shared" si="312"/>
        <v>14</v>
      </c>
      <c r="AL573" s="127">
        <f t="shared" si="313"/>
        <v>15</v>
      </c>
      <c r="AM573" s="127">
        <f t="shared" si="314"/>
        <v>16</v>
      </c>
      <c r="AN573" s="128" t="str">
        <f t="shared" si="315"/>
        <v/>
      </c>
      <c r="AO573" s="127">
        <f t="shared" ca="1" si="316"/>
        <v>17</v>
      </c>
      <c r="AP573" s="127" t="b">
        <f t="shared" ca="1" si="317"/>
        <v>1</v>
      </c>
      <c r="AQ573" s="127" t="b">
        <f t="shared" ca="1" si="318"/>
        <v>1</v>
      </c>
      <c r="AR573" s="127" t="b">
        <f t="shared" si="319"/>
        <v>0</v>
      </c>
      <c r="AS573" s="127" t="b">
        <f t="shared" si="320"/>
        <v>0</v>
      </c>
      <c r="AT573" s="127" t="b">
        <f t="shared" ca="1" si="321"/>
        <v>1</v>
      </c>
      <c r="AU573" s="127" t="b">
        <f t="shared" ca="1" si="322"/>
        <v>1</v>
      </c>
      <c r="AV573" s="127" t="b">
        <f t="shared" ca="1" si="323"/>
        <v>1</v>
      </c>
      <c r="AW573" s="127" t="b">
        <f t="shared" ca="1" si="324"/>
        <v>1</v>
      </c>
      <c r="AX573" s="127" t="b">
        <f t="shared" ca="1" si="325"/>
        <v>1</v>
      </c>
      <c r="AY573" s="127" t="b">
        <f t="shared" ca="1" si="326"/>
        <v>1</v>
      </c>
      <c r="AZ573" s="127" t="b">
        <f t="shared" ca="1" si="327"/>
        <v>1</v>
      </c>
      <c r="BA573" s="127" t="b">
        <f t="shared" ca="1" si="328"/>
        <v>1</v>
      </c>
      <c r="BB573" s="127" t="b">
        <f t="shared" ca="1" si="329"/>
        <v>1</v>
      </c>
      <c r="BC573" s="127" t="b">
        <f t="shared" ca="1" si="330"/>
        <v>1</v>
      </c>
      <c r="BD573" s="127" t="b">
        <f t="shared" ca="1" si="331"/>
        <v>1</v>
      </c>
      <c r="BE573" s="127" t="b">
        <f t="shared" ca="1" si="332"/>
        <v>1</v>
      </c>
      <c r="BF573" s="127" t="b">
        <f t="shared" ca="1" si="333"/>
        <v>1</v>
      </c>
      <c r="BG573" s="129" t="b">
        <f t="shared" si="334"/>
        <v>0</v>
      </c>
    </row>
    <row r="574" spans="1:59" ht="24.95" customHeight="1" x14ac:dyDescent="0.2">
      <c r="A574" s="74"/>
      <c r="B574" s="69"/>
      <c r="C574" s="75"/>
      <c r="D574" s="68"/>
      <c r="E574" s="68"/>
      <c r="F574" s="67"/>
      <c r="G574" s="67"/>
      <c r="H574" s="67"/>
      <c r="I574" s="67"/>
      <c r="J574" s="70"/>
      <c r="K574" s="71"/>
      <c r="L574" s="72"/>
      <c r="M574" s="72"/>
      <c r="N574" s="72"/>
      <c r="O574" s="72"/>
      <c r="P574" s="72"/>
      <c r="Q574" s="72"/>
      <c r="R574" s="72"/>
      <c r="S574" s="73"/>
      <c r="U574" s="125" t="str">
        <f>IF(W574,VLOOKUP(MIN(X574:AO574),'Data Validation (hidden)'!$B$2:$C$20,2,FALSE),IF(COUNTA(B574:S574)&gt;0,"'Scheme Name' missing but values entered in other columns",""))</f>
        <v/>
      </c>
      <c r="W574" s="126" t="b">
        <f t="shared" si="298"/>
        <v>0</v>
      </c>
      <c r="X574" s="127">
        <f t="shared" si="299"/>
        <v>1</v>
      </c>
      <c r="Y574" s="127">
        <f t="shared" si="300"/>
        <v>2</v>
      </c>
      <c r="Z574" s="127">
        <f t="shared" si="301"/>
        <v>3</v>
      </c>
      <c r="AA574" s="127">
        <f t="shared" si="302"/>
        <v>4</v>
      </c>
      <c r="AB574" s="127">
        <f t="shared" si="303"/>
        <v>5</v>
      </c>
      <c r="AC574" s="127" t="str">
        <f t="shared" si="304"/>
        <v/>
      </c>
      <c r="AD574" s="127" t="str">
        <f t="shared" si="305"/>
        <v/>
      </c>
      <c r="AE574" s="127" t="str">
        <f t="shared" si="306"/>
        <v/>
      </c>
      <c r="AF574" s="127" t="str">
        <f t="shared" si="307"/>
        <v/>
      </c>
      <c r="AG574" s="127">
        <f t="shared" si="308"/>
        <v>10</v>
      </c>
      <c r="AH574" s="127">
        <f t="shared" si="309"/>
        <v>11</v>
      </c>
      <c r="AI574" s="127">
        <f t="shared" si="310"/>
        <v>12</v>
      </c>
      <c r="AJ574" s="127">
        <f t="shared" si="311"/>
        <v>13</v>
      </c>
      <c r="AK574" s="127">
        <f t="shared" si="312"/>
        <v>14</v>
      </c>
      <c r="AL574" s="127">
        <f t="shared" si="313"/>
        <v>15</v>
      </c>
      <c r="AM574" s="127">
        <f t="shared" si="314"/>
        <v>16</v>
      </c>
      <c r="AN574" s="128" t="str">
        <f t="shared" si="315"/>
        <v/>
      </c>
      <c r="AO574" s="127">
        <f t="shared" ca="1" si="316"/>
        <v>17</v>
      </c>
      <c r="AP574" s="127" t="b">
        <f t="shared" ca="1" si="317"/>
        <v>1</v>
      </c>
      <c r="AQ574" s="127" t="b">
        <f t="shared" ca="1" si="318"/>
        <v>1</v>
      </c>
      <c r="AR574" s="127" t="b">
        <f t="shared" si="319"/>
        <v>0</v>
      </c>
      <c r="AS574" s="127" t="b">
        <f t="shared" si="320"/>
        <v>0</v>
      </c>
      <c r="AT574" s="127" t="b">
        <f t="shared" ca="1" si="321"/>
        <v>1</v>
      </c>
      <c r="AU574" s="127" t="b">
        <f t="shared" ca="1" si="322"/>
        <v>1</v>
      </c>
      <c r="AV574" s="127" t="b">
        <f t="shared" ca="1" si="323"/>
        <v>1</v>
      </c>
      <c r="AW574" s="127" t="b">
        <f t="shared" ca="1" si="324"/>
        <v>1</v>
      </c>
      <c r="AX574" s="127" t="b">
        <f t="shared" ca="1" si="325"/>
        <v>1</v>
      </c>
      <c r="AY574" s="127" t="b">
        <f t="shared" ca="1" si="326"/>
        <v>1</v>
      </c>
      <c r="AZ574" s="127" t="b">
        <f t="shared" ca="1" si="327"/>
        <v>1</v>
      </c>
      <c r="BA574" s="127" t="b">
        <f t="shared" ca="1" si="328"/>
        <v>1</v>
      </c>
      <c r="BB574" s="127" t="b">
        <f t="shared" ca="1" si="329"/>
        <v>1</v>
      </c>
      <c r="BC574" s="127" t="b">
        <f t="shared" ca="1" si="330"/>
        <v>1</v>
      </c>
      <c r="BD574" s="127" t="b">
        <f t="shared" ca="1" si="331"/>
        <v>1</v>
      </c>
      <c r="BE574" s="127" t="b">
        <f t="shared" ca="1" si="332"/>
        <v>1</v>
      </c>
      <c r="BF574" s="127" t="b">
        <f t="shared" ca="1" si="333"/>
        <v>1</v>
      </c>
      <c r="BG574" s="129" t="b">
        <f t="shared" si="334"/>
        <v>0</v>
      </c>
    </row>
    <row r="575" spans="1:59" ht="24.95" customHeight="1" x14ac:dyDescent="0.2">
      <c r="A575" s="74"/>
      <c r="B575" s="69"/>
      <c r="C575" s="75"/>
      <c r="D575" s="68"/>
      <c r="E575" s="68"/>
      <c r="F575" s="67"/>
      <c r="G575" s="67"/>
      <c r="H575" s="67"/>
      <c r="I575" s="67"/>
      <c r="J575" s="70"/>
      <c r="K575" s="71"/>
      <c r="L575" s="72"/>
      <c r="M575" s="72"/>
      <c r="N575" s="72"/>
      <c r="O575" s="72"/>
      <c r="P575" s="72"/>
      <c r="Q575" s="72"/>
      <c r="R575" s="72"/>
      <c r="S575" s="73"/>
      <c r="U575" s="125" t="str">
        <f>IF(W575,VLOOKUP(MIN(X575:AO575),'Data Validation (hidden)'!$B$2:$C$20,2,FALSE),IF(COUNTA(B575:S575)&gt;0,"'Scheme Name' missing but values entered in other columns",""))</f>
        <v/>
      </c>
      <c r="W575" s="126" t="b">
        <f t="shared" si="298"/>
        <v>0</v>
      </c>
      <c r="X575" s="127">
        <f t="shared" si="299"/>
        <v>1</v>
      </c>
      <c r="Y575" s="127">
        <f t="shared" si="300"/>
        <v>2</v>
      </c>
      <c r="Z575" s="127">
        <f t="shared" si="301"/>
        <v>3</v>
      </c>
      <c r="AA575" s="127">
        <f t="shared" si="302"/>
        <v>4</v>
      </c>
      <c r="AB575" s="127">
        <f t="shared" si="303"/>
        <v>5</v>
      </c>
      <c r="AC575" s="127" t="str">
        <f t="shared" si="304"/>
        <v/>
      </c>
      <c r="AD575" s="127" t="str">
        <f t="shared" si="305"/>
        <v/>
      </c>
      <c r="AE575" s="127" t="str">
        <f t="shared" si="306"/>
        <v/>
      </c>
      <c r="AF575" s="127" t="str">
        <f t="shared" si="307"/>
        <v/>
      </c>
      <c r="AG575" s="127">
        <f t="shared" si="308"/>
        <v>10</v>
      </c>
      <c r="AH575" s="127">
        <f t="shared" si="309"/>
        <v>11</v>
      </c>
      <c r="AI575" s="127">
        <f t="shared" si="310"/>
        <v>12</v>
      </c>
      <c r="AJ575" s="127">
        <f t="shared" si="311"/>
        <v>13</v>
      </c>
      <c r="AK575" s="127">
        <f t="shared" si="312"/>
        <v>14</v>
      </c>
      <c r="AL575" s="127">
        <f t="shared" si="313"/>
        <v>15</v>
      </c>
      <c r="AM575" s="127">
        <f t="shared" si="314"/>
        <v>16</v>
      </c>
      <c r="AN575" s="128" t="str">
        <f t="shared" si="315"/>
        <v/>
      </c>
      <c r="AO575" s="127">
        <f t="shared" ca="1" si="316"/>
        <v>17</v>
      </c>
      <c r="AP575" s="127" t="b">
        <f t="shared" ca="1" si="317"/>
        <v>1</v>
      </c>
      <c r="AQ575" s="127" t="b">
        <f t="shared" ca="1" si="318"/>
        <v>1</v>
      </c>
      <c r="AR575" s="127" t="b">
        <f t="shared" si="319"/>
        <v>0</v>
      </c>
      <c r="AS575" s="127" t="b">
        <f t="shared" si="320"/>
        <v>0</v>
      </c>
      <c r="AT575" s="127" t="b">
        <f t="shared" ca="1" si="321"/>
        <v>1</v>
      </c>
      <c r="AU575" s="127" t="b">
        <f t="shared" ca="1" si="322"/>
        <v>1</v>
      </c>
      <c r="AV575" s="127" t="b">
        <f t="shared" ca="1" si="323"/>
        <v>1</v>
      </c>
      <c r="AW575" s="127" t="b">
        <f t="shared" ca="1" si="324"/>
        <v>1</v>
      </c>
      <c r="AX575" s="127" t="b">
        <f t="shared" ca="1" si="325"/>
        <v>1</v>
      </c>
      <c r="AY575" s="127" t="b">
        <f t="shared" ca="1" si="326"/>
        <v>1</v>
      </c>
      <c r="AZ575" s="127" t="b">
        <f t="shared" ca="1" si="327"/>
        <v>1</v>
      </c>
      <c r="BA575" s="127" t="b">
        <f t="shared" ca="1" si="328"/>
        <v>1</v>
      </c>
      <c r="BB575" s="127" t="b">
        <f t="shared" ca="1" si="329"/>
        <v>1</v>
      </c>
      <c r="BC575" s="127" t="b">
        <f t="shared" ca="1" si="330"/>
        <v>1</v>
      </c>
      <c r="BD575" s="127" t="b">
        <f t="shared" ca="1" si="331"/>
        <v>1</v>
      </c>
      <c r="BE575" s="127" t="b">
        <f t="shared" ca="1" si="332"/>
        <v>1</v>
      </c>
      <c r="BF575" s="127" t="b">
        <f t="shared" ca="1" si="333"/>
        <v>1</v>
      </c>
      <c r="BG575" s="129" t="b">
        <f t="shared" si="334"/>
        <v>0</v>
      </c>
    </row>
    <row r="576" spans="1:59" ht="24.95" customHeight="1" x14ac:dyDescent="0.2">
      <c r="A576" s="74"/>
      <c r="B576" s="69"/>
      <c r="C576" s="75"/>
      <c r="D576" s="68"/>
      <c r="E576" s="68"/>
      <c r="F576" s="67"/>
      <c r="G576" s="67"/>
      <c r="H576" s="67"/>
      <c r="I576" s="67"/>
      <c r="J576" s="70"/>
      <c r="K576" s="71"/>
      <c r="L576" s="72"/>
      <c r="M576" s="72"/>
      <c r="N576" s="72"/>
      <c r="O576" s="72"/>
      <c r="P576" s="72"/>
      <c r="Q576" s="72"/>
      <c r="R576" s="72"/>
      <c r="S576" s="73"/>
      <c r="U576" s="125" t="str">
        <f>IF(W576,VLOOKUP(MIN(X576:AO576),'Data Validation (hidden)'!$B$2:$C$20,2,FALSE),IF(COUNTA(B576:S576)&gt;0,"'Scheme Name' missing but values entered in other columns",""))</f>
        <v/>
      </c>
      <c r="W576" s="126" t="b">
        <f t="shared" si="298"/>
        <v>0</v>
      </c>
      <c r="X576" s="127">
        <f t="shared" si="299"/>
        <v>1</v>
      </c>
      <c r="Y576" s="127">
        <f t="shared" si="300"/>
        <v>2</v>
      </c>
      <c r="Z576" s="127">
        <f t="shared" si="301"/>
        <v>3</v>
      </c>
      <c r="AA576" s="127">
        <f t="shared" si="302"/>
        <v>4</v>
      </c>
      <c r="AB576" s="127">
        <f t="shared" si="303"/>
        <v>5</v>
      </c>
      <c r="AC576" s="127" t="str">
        <f t="shared" si="304"/>
        <v/>
      </c>
      <c r="AD576" s="127" t="str">
        <f t="shared" si="305"/>
        <v/>
      </c>
      <c r="AE576" s="127" t="str">
        <f t="shared" si="306"/>
        <v/>
      </c>
      <c r="AF576" s="127" t="str">
        <f t="shared" si="307"/>
        <v/>
      </c>
      <c r="AG576" s="127">
        <f t="shared" si="308"/>
        <v>10</v>
      </c>
      <c r="AH576" s="127">
        <f t="shared" si="309"/>
        <v>11</v>
      </c>
      <c r="AI576" s="127">
        <f t="shared" si="310"/>
        <v>12</v>
      </c>
      <c r="AJ576" s="127">
        <f t="shared" si="311"/>
        <v>13</v>
      </c>
      <c r="AK576" s="127">
        <f t="shared" si="312"/>
        <v>14</v>
      </c>
      <c r="AL576" s="127">
        <f t="shared" si="313"/>
        <v>15</v>
      </c>
      <c r="AM576" s="127">
        <f t="shared" si="314"/>
        <v>16</v>
      </c>
      <c r="AN576" s="128" t="str">
        <f t="shared" si="315"/>
        <v/>
      </c>
      <c r="AO576" s="127">
        <f t="shared" ca="1" si="316"/>
        <v>17</v>
      </c>
      <c r="AP576" s="127" t="b">
        <f t="shared" ca="1" si="317"/>
        <v>1</v>
      </c>
      <c r="AQ576" s="127" t="b">
        <f t="shared" ca="1" si="318"/>
        <v>1</v>
      </c>
      <c r="AR576" s="127" t="b">
        <f t="shared" si="319"/>
        <v>0</v>
      </c>
      <c r="AS576" s="127" t="b">
        <f t="shared" si="320"/>
        <v>0</v>
      </c>
      <c r="AT576" s="127" t="b">
        <f t="shared" ca="1" si="321"/>
        <v>1</v>
      </c>
      <c r="AU576" s="127" t="b">
        <f t="shared" ca="1" si="322"/>
        <v>1</v>
      </c>
      <c r="AV576" s="127" t="b">
        <f t="shared" ca="1" si="323"/>
        <v>1</v>
      </c>
      <c r="AW576" s="127" t="b">
        <f t="shared" ca="1" si="324"/>
        <v>1</v>
      </c>
      <c r="AX576" s="127" t="b">
        <f t="shared" ca="1" si="325"/>
        <v>1</v>
      </c>
      <c r="AY576" s="127" t="b">
        <f t="shared" ca="1" si="326"/>
        <v>1</v>
      </c>
      <c r="AZ576" s="127" t="b">
        <f t="shared" ca="1" si="327"/>
        <v>1</v>
      </c>
      <c r="BA576" s="127" t="b">
        <f t="shared" ca="1" si="328"/>
        <v>1</v>
      </c>
      <c r="BB576" s="127" t="b">
        <f t="shared" ca="1" si="329"/>
        <v>1</v>
      </c>
      <c r="BC576" s="127" t="b">
        <f t="shared" ca="1" si="330"/>
        <v>1</v>
      </c>
      <c r="BD576" s="127" t="b">
        <f t="shared" ca="1" si="331"/>
        <v>1</v>
      </c>
      <c r="BE576" s="127" t="b">
        <f t="shared" ca="1" si="332"/>
        <v>1</v>
      </c>
      <c r="BF576" s="127" t="b">
        <f t="shared" ca="1" si="333"/>
        <v>1</v>
      </c>
      <c r="BG576" s="129" t="b">
        <f t="shared" si="334"/>
        <v>0</v>
      </c>
    </row>
    <row r="577" spans="1:59" ht="24.95" customHeight="1" x14ac:dyDescent="0.2">
      <c r="A577" s="74"/>
      <c r="B577" s="69"/>
      <c r="C577" s="75"/>
      <c r="D577" s="68"/>
      <c r="E577" s="68"/>
      <c r="F577" s="67"/>
      <c r="G577" s="67"/>
      <c r="H577" s="67"/>
      <c r="I577" s="67"/>
      <c r="J577" s="70"/>
      <c r="K577" s="71"/>
      <c r="L577" s="72"/>
      <c r="M577" s="72"/>
      <c r="N577" s="72"/>
      <c r="O577" s="72"/>
      <c r="P577" s="72"/>
      <c r="Q577" s="72"/>
      <c r="R577" s="72"/>
      <c r="S577" s="73"/>
      <c r="U577" s="125" t="str">
        <f>IF(W577,VLOOKUP(MIN(X577:AO577),'Data Validation (hidden)'!$B$2:$C$20,2,FALSE),IF(COUNTA(B577:S577)&gt;0,"'Scheme Name' missing but values entered in other columns",""))</f>
        <v/>
      </c>
      <c r="W577" s="126" t="b">
        <f t="shared" si="298"/>
        <v>0</v>
      </c>
      <c r="X577" s="127">
        <f t="shared" si="299"/>
        <v>1</v>
      </c>
      <c r="Y577" s="127">
        <f t="shared" si="300"/>
        <v>2</v>
      </c>
      <c r="Z577" s="127">
        <f t="shared" si="301"/>
        <v>3</v>
      </c>
      <c r="AA577" s="127">
        <f t="shared" si="302"/>
        <v>4</v>
      </c>
      <c r="AB577" s="127">
        <f t="shared" si="303"/>
        <v>5</v>
      </c>
      <c r="AC577" s="127" t="str">
        <f t="shared" si="304"/>
        <v/>
      </c>
      <c r="AD577" s="127" t="str">
        <f t="shared" si="305"/>
        <v/>
      </c>
      <c r="AE577" s="127" t="str">
        <f t="shared" si="306"/>
        <v/>
      </c>
      <c r="AF577" s="127" t="str">
        <f t="shared" si="307"/>
        <v/>
      </c>
      <c r="AG577" s="127">
        <f t="shared" si="308"/>
        <v>10</v>
      </c>
      <c r="AH577" s="127">
        <f t="shared" si="309"/>
        <v>11</v>
      </c>
      <c r="AI577" s="127">
        <f t="shared" si="310"/>
        <v>12</v>
      </c>
      <c r="AJ577" s="127">
        <f t="shared" si="311"/>
        <v>13</v>
      </c>
      <c r="AK577" s="127">
        <f t="shared" si="312"/>
        <v>14</v>
      </c>
      <c r="AL577" s="127">
        <f t="shared" si="313"/>
        <v>15</v>
      </c>
      <c r="AM577" s="127">
        <f t="shared" si="314"/>
        <v>16</v>
      </c>
      <c r="AN577" s="128" t="str">
        <f t="shared" si="315"/>
        <v/>
      </c>
      <c r="AO577" s="127">
        <f t="shared" ca="1" si="316"/>
        <v>17</v>
      </c>
      <c r="AP577" s="127" t="b">
        <f t="shared" ca="1" si="317"/>
        <v>1</v>
      </c>
      <c r="AQ577" s="127" t="b">
        <f t="shared" ca="1" si="318"/>
        <v>1</v>
      </c>
      <c r="AR577" s="127" t="b">
        <f t="shared" si="319"/>
        <v>0</v>
      </c>
      <c r="AS577" s="127" t="b">
        <f t="shared" si="320"/>
        <v>0</v>
      </c>
      <c r="AT577" s="127" t="b">
        <f t="shared" ca="1" si="321"/>
        <v>1</v>
      </c>
      <c r="AU577" s="127" t="b">
        <f t="shared" ca="1" si="322"/>
        <v>1</v>
      </c>
      <c r="AV577" s="127" t="b">
        <f t="shared" ca="1" si="323"/>
        <v>1</v>
      </c>
      <c r="AW577" s="127" t="b">
        <f t="shared" ca="1" si="324"/>
        <v>1</v>
      </c>
      <c r="AX577" s="127" t="b">
        <f t="shared" ca="1" si="325"/>
        <v>1</v>
      </c>
      <c r="AY577" s="127" t="b">
        <f t="shared" ca="1" si="326"/>
        <v>1</v>
      </c>
      <c r="AZ577" s="127" t="b">
        <f t="shared" ca="1" si="327"/>
        <v>1</v>
      </c>
      <c r="BA577" s="127" t="b">
        <f t="shared" ca="1" si="328"/>
        <v>1</v>
      </c>
      <c r="BB577" s="127" t="b">
        <f t="shared" ca="1" si="329"/>
        <v>1</v>
      </c>
      <c r="BC577" s="127" t="b">
        <f t="shared" ca="1" si="330"/>
        <v>1</v>
      </c>
      <c r="BD577" s="127" t="b">
        <f t="shared" ca="1" si="331"/>
        <v>1</v>
      </c>
      <c r="BE577" s="127" t="b">
        <f t="shared" ca="1" si="332"/>
        <v>1</v>
      </c>
      <c r="BF577" s="127" t="b">
        <f t="shared" ca="1" si="333"/>
        <v>1</v>
      </c>
      <c r="BG577" s="129" t="b">
        <f t="shared" si="334"/>
        <v>0</v>
      </c>
    </row>
    <row r="578" spans="1:59" ht="24.95" customHeight="1" x14ac:dyDescent="0.2">
      <c r="A578" s="74"/>
      <c r="B578" s="69"/>
      <c r="C578" s="75"/>
      <c r="D578" s="68"/>
      <c r="E578" s="68"/>
      <c r="F578" s="67"/>
      <c r="G578" s="67"/>
      <c r="H578" s="67"/>
      <c r="I578" s="67"/>
      <c r="J578" s="70"/>
      <c r="K578" s="71"/>
      <c r="L578" s="72"/>
      <c r="M578" s="72"/>
      <c r="N578" s="72"/>
      <c r="O578" s="72"/>
      <c r="P578" s="72"/>
      <c r="Q578" s="72"/>
      <c r="R578" s="72"/>
      <c r="S578" s="73"/>
      <c r="U578" s="125" t="str">
        <f>IF(W578,VLOOKUP(MIN(X578:AO578),'Data Validation (hidden)'!$B$2:$C$20,2,FALSE),IF(COUNTA(B578:S578)&gt;0,"'Scheme Name' missing but values entered in other columns",""))</f>
        <v/>
      </c>
      <c r="W578" s="126" t="b">
        <f t="shared" si="298"/>
        <v>0</v>
      </c>
      <c r="X578" s="127">
        <f t="shared" si="299"/>
        <v>1</v>
      </c>
      <c r="Y578" s="127">
        <f t="shared" si="300"/>
        <v>2</v>
      </c>
      <c r="Z578" s="127">
        <f t="shared" si="301"/>
        <v>3</v>
      </c>
      <c r="AA578" s="127">
        <f t="shared" si="302"/>
        <v>4</v>
      </c>
      <c r="AB578" s="127">
        <f t="shared" si="303"/>
        <v>5</v>
      </c>
      <c r="AC578" s="127" t="str">
        <f t="shared" si="304"/>
        <v/>
      </c>
      <c r="AD578" s="127" t="str">
        <f t="shared" si="305"/>
        <v/>
      </c>
      <c r="AE578" s="127" t="str">
        <f t="shared" si="306"/>
        <v/>
      </c>
      <c r="AF578" s="127" t="str">
        <f t="shared" si="307"/>
        <v/>
      </c>
      <c r="AG578" s="127">
        <f t="shared" si="308"/>
        <v>10</v>
      </c>
      <c r="AH578" s="127">
        <f t="shared" si="309"/>
        <v>11</v>
      </c>
      <c r="AI578" s="127">
        <f t="shared" si="310"/>
        <v>12</v>
      </c>
      <c r="AJ578" s="127">
        <f t="shared" si="311"/>
        <v>13</v>
      </c>
      <c r="AK578" s="127">
        <f t="shared" si="312"/>
        <v>14</v>
      </c>
      <c r="AL578" s="127">
        <f t="shared" si="313"/>
        <v>15</v>
      </c>
      <c r="AM578" s="127">
        <f t="shared" si="314"/>
        <v>16</v>
      </c>
      <c r="AN578" s="128" t="str">
        <f t="shared" si="315"/>
        <v/>
      </c>
      <c r="AO578" s="127">
        <f t="shared" ca="1" si="316"/>
        <v>17</v>
      </c>
      <c r="AP578" s="127" t="b">
        <f t="shared" ca="1" si="317"/>
        <v>1</v>
      </c>
      <c r="AQ578" s="127" t="b">
        <f t="shared" ca="1" si="318"/>
        <v>1</v>
      </c>
      <c r="AR578" s="127" t="b">
        <f t="shared" si="319"/>
        <v>0</v>
      </c>
      <c r="AS578" s="127" t="b">
        <f t="shared" si="320"/>
        <v>0</v>
      </c>
      <c r="AT578" s="127" t="b">
        <f t="shared" ca="1" si="321"/>
        <v>1</v>
      </c>
      <c r="AU578" s="127" t="b">
        <f t="shared" ca="1" si="322"/>
        <v>1</v>
      </c>
      <c r="AV578" s="127" t="b">
        <f t="shared" ca="1" si="323"/>
        <v>1</v>
      </c>
      <c r="AW578" s="127" t="b">
        <f t="shared" ca="1" si="324"/>
        <v>1</v>
      </c>
      <c r="AX578" s="127" t="b">
        <f t="shared" ca="1" si="325"/>
        <v>1</v>
      </c>
      <c r="AY578" s="127" t="b">
        <f t="shared" ca="1" si="326"/>
        <v>1</v>
      </c>
      <c r="AZ578" s="127" t="b">
        <f t="shared" ca="1" si="327"/>
        <v>1</v>
      </c>
      <c r="BA578" s="127" t="b">
        <f t="shared" ca="1" si="328"/>
        <v>1</v>
      </c>
      <c r="BB578" s="127" t="b">
        <f t="shared" ca="1" si="329"/>
        <v>1</v>
      </c>
      <c r="BC578" s="127" t="b">
        <f t="shared" ca="1" si="330"/>
        <v>1</v>
      </c>
      <c r="BD578" s="127" t="b">
        <f t="shared" ca="1" si="331"/>
        <v>1</v>
      </c>
      <c r="BE578" s="127" t="b">
        <f t="shared" ca="1" si="332"/>
        <v>1</v>
      </c>
      <c r="BF578" s="127" t="b">
        <f t="shared" ca="1" si="333"/>
        <v>1</v>
      </c>
      <c r="BG578" s="129" t="b">
        <f t="shared" si="334"/>
        <v>0</v>
      </c>
    </row>
    <row r="579" spans="1:59" ht="24.95" customHeight="1" x14ac:dyDescent="0.2">
      <c r="A579" s="74"/>
      <c r="B579" s="69"/>
      <c r="C579" s="75"/>
      <c r="D579" s="68"/>
      <c r="E579" s="68"/>
      <c r="F579" s="67"/>
      <c r="G579" s="67"/>
      <c r="H579" s="67"/>
      <c r="I579" s="67"/>
      <c r="J579" s="70"/>
      <c r="K579" s="71"/>
      <c r="L579" s="72"/>
      <c r="M579" s="72"/>
      <c r="N579" s="72"/>
      <c r="O579" s="72"/>
      <c r="P579" s="72"/>
      <c r="Q579" s="72"/>
      <c r="R579" s="72"/>
      <c r="S579" s="73"/>
      <c r="U579" s="125" t="str">
        <f>IF(W579,VLOOKUP(MIN(X579:AO579),'Data Validation (hidden)'!$B$2:$C$20,2,FALSE),IF(COUNTA(B579:S579)&gt;0,"'Scheme Name' missing but values entered in other columns",""))</f>
        <v/>
      </c>
      <c r="W579" s="126" t="b">
        <f t="shared" si="298"/>
        <v>0</v>
      </c>
      <c r="X579" s="127">
        <f t="shared" si="299"/>
        <v>1</v>
      </c>
      <c r="Y579" s="127">
        <f t="shared" si="300"/>
        <v>2</v>
      </c>
      <c r="Z579" s="127">
        <f t="shared" si="301"/>
        <v>3</v>
      </c>
      <c r="AA579" s="127">
        <f t="shared" si="302"/>
        <v>4</v>
      </c>
      <c r="AB579" s="127">
        <f t="shared" si="303"/>
        <v>5</v>
      </c>
      <c r="AC579" s="127" t="str">
        <f t="shared" si="304"/>
        <v/>
      </c>
      <c r="AD579" s="127" t="str">
        <f t="shared" si="305"/>
        <v/>
      </c>
      <c r="AE579" s="127" t="str">
        <f t="shared" si="306"/>
        <v/>
      </c>
      <c r="AF579" s="127" t="str">
        <f t="shared" si="307"/>
        <v/>
      </c>
      <c r="AG579" s="127">
        <f t="shared" si="308"/>
        <v>10</v>
      </c>
      <c r="AH579" s="127">
        <f t="shared" si="309"/>
        <v>11</v>
      </c>
      <c r="AI579" s="127">
        <f t="shared" si="310"/>
        <v>12</v>
      </c>
      <c r="AJ579" s="127">
        <f t="shared" si="311"/>
        <v>13</v>
      </c>
      <c r="AK579" s="127">
        <f t="shared" si="312"/>
        <v>14</v>
      </c>
      <c r="AL579" s="127">
        <f t="shared" si="313"/>
        <v>15</v>
      </c>
      <c r="AM579" s="127">
        <f t="shared" si="314"/>
        <v>16</v>
      </c>
      <c r="AN579" s="128" t="str">
        <f t="shared" si="315"/>
        <v/>
      </c>
      <c r="AO579" s="127">
        <f t="shared" ca="1" si="316"/>
        <v>17</v>
      </c>
      <c r="AP579" s="127" t="b">
        <f t="shared" ca="1" si="317"/>
        <v>1</v>
      </c>
      <c r="AQ579" s="127" t="b">
        <f t="shared" ca="1" si="318"/>
        <v>1</v>
      </c>
      <c r="AR579" s="127" t="b">
        <f t="shared" si="319"/>
        <v>0</v>
      </c>
      <c r="AS579" s="127" t="b">
        <f t="shared" si="320"/>
        <v>0</v>
      </c>
      <c r="AT579" s="127" t="b">
        <f t="shared" ca="1" si="321"/>
        <v>1</v>
      </c>
      <c r="AU579" s="127" t="b">
        <f t="shared" ca="1" si="322"/>
        <v>1</v>
      </c>
      <c r="AV579" s="127" t="b">
        <f t="shared" ca="1" si="323"/>
        <v>1</v>
      </c>
      <c r="AW579" s="127" t="b">
        <f t="shared" ca="1" si="324"/>
        <v>1</v>
      </c>
      <c r="AX579" s="127" t="b">
        <f t="shared" ca="1" si="325"/>
        <v>1</v>
      </c>
      <c r="AY579" s="127" t="b">
        <f t="shared" ca="1" si="326"/>
        <v>1</v>
      </c>
      <c r="AZ579" s="127" t="b">
        <f t="shared" ca="1" si="327"/>
        <v>1</v>
      </c>
      <c r="BA579" s="127" t="b">
        <f t="shared" ca="1" si="328"/>
        <v>1</v>
      </c>
      <c r="BB579" s="127" t="b">
        <f t="shared" ca="1" si="329"/>
        <v>1</v>
      </c>
      <c r="BC579" s="127" t="b">
        <f t="shared" ca="1" si="330"/>
        <v>1</v>
      </c>
      <c r="BD579" s="127" t="b">
        <f t="shared" ca="1" si="331"/>
        <v>1</v>
      </c>
      <c r="BE579" s="127" t="b">
        <f t="shared" ca="1" si="332"/>
        <v>1</v>
      </c>
      <c r="BF579" s="127" t="b">
        <f t="shared" ca="1" si="333"/>
        <v>1</v>
      </c>
      <c r="BG579" s="129" t="b">
        <f t="shared" si="334"/>
        <v>0</v>
      </c>
    </row>
    <row r="580" spans="1:59" ht="24.95" customHeight="1" x14ac:dyDescent="0.2">
      <c r="A580" s="74"/>
      <c r="B580" s="69"/>
      <c r="C580" s="75"/>
      <c r="D580" s="68"/>
      <c r="E580" s="68"/>
      <c r="F580" s="67"/>
      <c r="G580" s="67"/>
      <c r="H580" s="67"/>
      <c r="I580" s="67"/>
      <c r="J580" s="70"/>
      <c r="K580" s="71"/>
      <c r="L580" s="72"/>
      <c r="M580" s="72"/>
      <c r="N580" s="72"/>
      <c r="O580" s="72"/>
      <c r="P580" s="72"/>
      <c r="Q580" s="72"/>
      <c r="R580" s="72"/>
      <c r="S580" s="73"/>
      <c r="U580" s="125" t="str">
        <f>IF(W580,VLOOKUP(MIN(X580:AO580),'Data Validation (hidden)'!$B$2:$C$20,2,FALSE),IF(COUNTA(B580:S580)&gt;0,"'Scheme Name' missing but values entered in other columns",""))</f>
        <v/>
      </c>
      <c r="W580" s="126" t="b">
        <f t="shared" si="298"/>
        <v>0</v>
      </c>
      <c r="X580" s="127">
        <f t="shared" si="299"/>
        <v>1</v>
      </c>
      <c r="Y580" s="127">
        <f t="shared" si="300"/>
        <v>2</v>
      </c>
      <c r="Z580" s="127">
        <f t="shared" si="301"/>
        <v>3</v>
      </c>
      <c r="AA580" s="127">
        <f t="shared" si="302"/>
        <v>4</v>
      </c>
      <c r="AB580" s="127">
        <f t="shared" si="303"/>
        <v>5</v>
      </c>
      <c r="AC580" s="127" t="str">
        <f t="shared" si="304"/>
        <v/>
      </c>
      <c r="AD580" s="127" t="str">
        <f t="shared" si="305"/>
        <v/>
      </c>
      <c r="AE580" s="127" t="str">
        <f t="shared" si="306"/>
        <v/>
      </c>
      <c r="AF580" s="127" t="str">
        <f t="shared" si="307"/>
        <v/>
      </c>
      <c r="AG580" s="127">
        <f t="shared" si="308"/>
        <v>10</v>
      </c>
      <c r="AH580" s="127">
        <f t="shared" si="309"/>
        <v>11</v>
      </c>
      <c r="AI580" s="127">
        <f t="shared" si="310"/>
        <v>12</v>
      </c>
      <c r="AJ580" s="127">
        <f t="shared" si="311"/>
        <v>13</v>
      </c>
      <c r="AK580" s="127">
        <f t="shared" si="312"/>
        <v>14</v>
      </c>
      <c r="AL580" s="127">
        <f t="shared" si="313"/>
        <v>15</v>
      </c>
      <c r="AM580" s="127">
        <f t="shared" si="314"/>
        <v>16</v>
      </c>
      <c r="AN580" s="128" t="str">
        <f t="shared" si="315"/>
        <v/>
      </c>
      <c r="AO580" s="127">
        <f t="shared" ca="1" si="316"/>
        <v>17</v>
      </c>
      <c r="AP580" s="127" t="b">
        <f t="shared" ca="1" si="317"/>
        <v>1</v>
      </c>
      <c r="AQ580" s="127" t="b">
        <f t="shared" ca="1" si="318"/>
        <v>1</v>
      </c>
      <c r="AR580" s="127" t="b">
        <f t="shared" si="319"/>
        <v>0</v>
      </c>
      <c r="AS580" s="127" t="b">
        <f t="shared" si="320"/>
        <v>0</v>
      </c>
      <c r="AT580" s="127" t="b">
        <f t="shared" ca="1" si="321"/>
        <v>1</v>
      </c>
      <c r="AU580" s="127" t="b">
        <f t="shared" ca="1" si="322"/>
        <v>1</v>
      </c>
      <c r="AV580" s="127" t="b">
        <f t="shared" ca="1" si="323"/>
        <v>1</v>
      </c>
      <c r="AW580" s="127" t="b">
        <f t="shared" ca="1" si="324"/>
        <v>1</v>
      </c>
      <c r="AX580" s="127" t="b">
        <f t="shared" ca="1" si="325"/>
        <v>1</v>
      </c>
      <c r="AY580" s="127" t="b">
        <f t="shared" ca="1" si="326"/>
        <v>1</v>
      </c>
      <c r="AZ580" s="127" t="b">
        <f t="shared" ca="1" si="327"/>
        <v>1</v>
      </c>
      <c r="BA580" s="127" t="b">
        <f t="shared" ca="1" si="328"/>
        <v>1</v>
      </c>
      <c r="BB580" s="127" t="b">
        <f t="shared" ca="1" si="329"/>
        <v>1</v>
      </c>
      <c r="BC580" s="127" t="b">
        <f t="shared" ca="1" si="330"/>
        <v>1</v>
      </c>
      <c r="BD580" s="127" t="b">
        <f t="shared" ca="1" si="331"/>
        <v>1</v>
      </c>
      <c r="BE580" s="127" t="b">
        <f t="shared" ca="1" si="332"/>
        <v>1</v>
      </c>
      <c r="BF580" s="127" t="b">
        <f t="shared" ca="1" si="333"/>
        <v>1</v>
      </c>
      <c r="BG580" s="129" t="b">
        <f t="shared" si="334"/>
        <v>0</v>
      </c>
    </row>
    <row r="581" spans="1:59" ht="24.95" customHeight="1" x14ac:dyDescent="0.2">
      <c r="A581" s="74"/>
      <c r="B581" s="69"/>
      <c r="C581" s="75"/>
      <c r="D581" s="68"/>
      <c r="E581" s="68"/>
      <c r="F581" s="67"/>
      <c r="G581" s="67"/>
      <c r="H581" s="67"/>
      <c r="I581" s="67"/>
      <c r="J581" s="70"/>
      <c r="K581" s="71"/>
      <c r="L581" s="72"/>
      <c r="M581" s="72"/>
      <c r="N581" s="72"/>
      <c r="O581" s="72"/>
      <c r="P581" s="72"/>
      <c r="Q581" s="72"/>
      <c r="R581" s="72"/>
      <c r="S581" s="73"/>
      <c r="U581" s="125" t="str">
        <f>IF(W581,VLOOKUP(MIN(X581:AO581),'Data Validation (hidden)'!$B$2:$C$20,2,FALSE),IF(COUNTA(B581:S581)&gt;0,"'Scheme Name' missing but values entered in other columns",""))</f>
        <v/>
      </c>
      <c r="W581" s="126" t="b">
        <f t="shared" si="298"/>
        <v>0</v>
      </c>
      <c r="X581" s="127">
        <f t="shared" si="299"/>
        <v>1</v>
      </c>
      <c r="Y581" s="127">
        <f t="shared" si="300"/>
        <v>2</v>
      </c>
      <c r="Z581" s="127">
        <f t="shared" si="301"/>
        <v>3</v>
      </c>
      <c r="AA581" s="127">
        <f t="shared" si="302"/>
        <v>4</v>
      </c>
      <c r="AB581" s="127">
        <f t="shared" si="303"/>
        <v>5</v>
      </c>
      <c r="AC581" s="127" t="str">
        <f t="shared" si="304"/>
        <v/>
      </c>
      <c r="AD581" s="127" t="str">
        <f t="shared" si="305"/>
        <v/>
      </c>
      <c r="AE581" s="127" t="str">
        <f t="shared" si="306"/>
        <v/>
      </c>
      <c r="AF581" s="127" t="str">
        <f t="shared" si="307"/>
        <v/>
      </c>
      <c r="AG581" s="127">
        <f t="shared" si="308"/>
        <v>10</v>
      </c>
      <c r="AH581" s="127">
        <f t="shared" si="309"/>
        <v>11</v>
      </c>
      <c r="AI581" s="127">
        <f t="shared" si="310"/>
        <v>12</v>
      </c>
      <c r="AJ581" s="127">
        <f t="shared" si="311"/>
        <v>13</v>
      </c>
      <c r="AK581" s="127">
        <f t="shared" si="312"/>
        <v>14</v>
      </c>
      <c r="AL581" s="127">
        <f t="shared" si="313"/>
        <v>15</v>
      </c>
      <c r="AM581" s="127">
        <f t="shared" si="314"/>
        <v>16</v>
      </c>
      <c r="AN581" s="128" t="str">
        <f t="shared" si="315"/>
        <v/>
      </c>
      <c r="AO581" s="127">
        <f t="shared" ca="1" si="316"/>
        <v>17</v>
      </c>
      <c r="AP581" s="127" t="b">
        <f t="shared" ca="1" si="317"/>
        <v>1</v>
      </c>
      <c r="AQ581" s="127" t="b">
        <f t="shared" ca="1" si="318"/>
        <v>1</v>
      </c>
      <c r="AR581" s="127" t="b">
        <f t="shared" si="319"/>
        <v>0</v>
      </c>
      <c r="AS581" s="127" t="b">
        <f t="shared" si="320"/>
        <v>0</v>
      </c>
      <c r="AT581" s="127" t="b">
        <f t="shared" ca="1" si="321"/>
        <v>1</v>
      </c>
      <c r="AU581" s="127" t="b">
        <f t="shared" ca="1" si="322"/>
        <v>1</v>
      </c>
      <c r="AV581" s="127" t="b">
        <f t="shared" ca="1" si="323"/>
        <v>1</v>
      </c>
      <c r="AW581" s="127" t="b">
        <f t="shared" ca="1" si="324"/>
        <v>1</v>
      </c>
      <c r="AX581" s="127" t="b">
        <f t="shared" ca="1" si="325"/>
        <v>1</v>
      </c>
      <c r="AY581" s="127" t="b">
        <f t="shared" ca="1" si="326"/>
        <v>1</v>
      </c>
      <c r="AZ581" s="127" t="b">
        <f t="shared" ca="1" si="327"/>
        <v>1</v>
      </c>
      <c r="BA581" s="127" t="b">
        <f t="shared" ca="1" si="328"/>
        <v>1</v>
      </c>
      <c r="BB581" s="127" t="b">
        <f t="shared" ca="1" si="329"/>
        <v>1</v>
      </c>
      <c r="BC581" s="127" t="b">
        <f t="shared" ca="1" si="330"/>
        <v>1</v>
      </c>
      <c r="BD581" s="127" t="b">
        <f t="shared" ca="1" si="331"/>
        <v>1</v>
      </c>
      <c r="BE581" s="127" t="b">
        <f t="shared" ca="1" si="332"/>
        <v>1</v>
      </c>
      <c r="BF581" s="127" t="b">
        <f t="shared" ca="1" si="333"/>
        <v>1</v>
      </c>
      <c r="BG581" s="129" t="b">
        <f t="shared" si="334"/>
        <v>0</v>
      </c>
    </row>
    <row r="582" spans="1:59" ht="24.95" customHeight="1" x14ac:dyDescent="0.2">
      <c r="A582" s="74"/>
      <c r="B582" s="69"/>
      <c r="C582" s="75"/>
      <c r="D582" s="68"/>
      <c r="E582" s="68"/>
      <c r="F582" s="67"/>
      <c r="G582" s="67"/>
      <c r="H582" s="67"/>
      <c r="I582" s="67"/>
      <c r="J582" s="70"/>
      <c r="K582" s="71"/>
      <c r="L582" s="72"/>
      <c r="M582" s="72"/>
      <c r="N582" s="72"/>
      <c r="O582" s="72"/>
      <c r="P582" s="72"/>
      <c r="Q582" s="72"/>
      <c r="R582" s="72"/>
      <c r="S582" s="73"/>
      <c r="U582" s="125" t="str">
        <f>IF(W582,VLOOKUP(MIN(X582:AO582),'Data Validation (hidden)'!$B$2:$C$20,2,FALSE),IF(COUNTA(B582:S582)&gt;0,"'Scheme Name' missing but values entered in other columns",""))</f>
        <v/>
      </c>
      <c r="W582" s="126" t="b">
        <f t="shared" si="298"/>
        <v>0</v>
      </c>
      <c r="X582" s="127">
        <f t="shared" si="299"/>
        <v>1</v>
      </c>
      <c r="Y582" s="127">
        <f t="shared" si="300"/>
        <v>2</v>
      </c>
      <c r="Z582" s="127">
        <f t="shared" si="301"/>
        <v>3</v>
      </c>
      <c r="AA582" s="127">
        <f t="shared" si="302"/>
        <v>4</v>
      </c>
      <c r="AB582" s="127">
        <f t="shared" si="303"/>
        <v>5</v>
      </c>
      <c r="AC582" s="127" t="str">
        <f t="shared" si="304"/>
        <v/>
      </c>
      <c r="AD582" s="127" t="str">
        <f t="shared" si="305"/>
        <v/>
      </c>
      <c r="AE582" s="127" t="str">
        <f t="shared" si="306"/>
        <v/>
      </c>
      <c r="AF582" s="127" t="str">
        <f t="shared" si="307"/>
        <v/>
      </c>
      <c r="AG582" s="127">
        <f t="shared" si="308"/>
        <v>10</v>
      </c>
      <c r="AH582" s="127">
        <f t="shared" si="309"/>
        <v>11</v>
      </c>
      <c r="AI582" s="127">
        <f t="shared" si="310"/>
        <v>12</v>
      </c>
      <c r="AJ582" s="127">
        <f t="shared" si="311"/>
        <v>13</v>
      </c>
      <c r="AK582" s="127">
        <f t="shared" si="312"/>
        <v>14</v>
      </c>
      <c r="AL582" s="127">
        <f t="shared" si="313"/>
        <v>15</v>
      </c>
      <c r="AM582" s="127">
        <f t="shared" si="314"/>
        <v>16</v>
      </c>
      <c r="AN582" s="128" t="str">
        <f t="shared" si="315"/>
        <v/>
      </c>
      <c r="AO582" s="127">
        <f t="shared" ca="1" si="316"/>
        <v>17</v>
      </c>
      <c r="AP582" s="127" t="b">
        <f t="shared" ca="1" si="317"/>
        <v>1</v>
      </c>
      <c r="AQ582" s="127" t="b">
        <f t="shared" ca="1" si="318"/>
        <v>1</v>
      </c>
      <c r="AR582" s="127" t="b">
        <f t="shared" si="319"/>
        <v>0</v>
      </c>
      <c r="AS582" s="127" t="b">
        <f t="shared" si="320"/>
        <v>0</v>
      </c>
      <c r="AT582" s="127" t="b">
        <f t="shared" ca="1" si="321"/>
        <v>1</v>
      </c>
      <c r="AU582" s="127" t="b">
        <f t="shared" ca="1" si="322"/>
        <v>1</v>
      </c>
      <c r="AV582" s="127" t="b">
        <f t="shared" ca="1" si="323"/>
        <v>1</v>
      </c>
      <c r="AW582" s="127" t="b">
        <f t="shared" ca="1" si="324"/>
        <v>1</v>
      </c>
      <c r="AX582" s="127" t="b">
        <f t="shared" ca="1" si="325"/>
        <v>1</v>
      </c>
      <c r="AY582" s="127" t="b">
        <f t="shared" ca="1" si="326"/>
        <v>1</v>
      </c>
      <c r="AZ582" s="127" t="b">
        <f t="shared" ca="1" si="327"/>
        <v>1</v>
      </c>
      <c r="BA582" s="127" t="b">
        <f t="shared" ca="1" si="328"/>
        <v>1</v>
      </c>
      <c r="BB582" s="127" t="b">
        <f t="shared" ca="1" si="329"/>
        <v>1</v>
      </c>
      <c r="BC582" s="127" t="b">
        <f t="shared" ca="1" si="330"/>
        <v>1</v>
      </c>
      <c r="BD582" s="127" t="b">
        <f t="shared" ca="1" si="331"/>
        <v>1</v>
      </c>
      <c r="BE582" s="127" t="b">
        <f t="shared" ca="1" si="332"/>
        <v>1</v>
      </c>
      <c r="BF582" s="127" t="b">
        <f t="shared" ca="1" si="333"/>
        <v>1</v>
      </c>
      <c r="BG582" s="129" t="b">
        <f t="shared" si="334"/>
        <v>0</v>
      </c>
    </row>
    <row r="583" spans="1:59" ht="24.95" customHeight="1" x14ac:dyDescent="0.2">
      <c r="A583" s="74"/>
      <c r="B583" s="69"/>
      <c r="C583" s="75"/>
      <c r="D583" s="68"/>
      <c r="E583" s="68"/>
      <c r="F583" s="67"/>
      <c r="G583" s="67"/>
      <c r="H583" s="67"/>
      <c r="I583" s="67"/>
      <c r="J583" s="70"/>
      <c r="K583" s="71"/>
      <c r="L583" s="72"/>
      <c r="M583" s="72"/>
      <c r="N583" s="72"/>
      <c r="O583" s="72"/>
      <c r="P583" s="72"/>
      <c r="Q583" s="72"/>
      <c r="R583" s="72"/>
      <c r="S583" s="73"/>
      <c r="U583" s="125" t="str">
        <f>IF(W583,VLOOKUP(MIN(X583:AO583),'Data Validation (hidden)'!$B$2:$C$20,2,FALSE),IF(COUNTA(B583:S583)&gt;0,"'Scheme Name' missing but values entered in other columns",""))</f>
        <v/>
      </c>
      <c r="W583" s="126" t="b">
        <f t="shared" si="298"/>
        <v>0</v>
      </c>
      <c r="X583" s="127">
        <f t="shared" si="299"/>
        <v>1</v>
      </c>
      <c r="Y583" s="127">
        <f t="shared" si="300"/>
        <v>2</v>
      </c>
      <c r="Z583" s="127">
        <f t="shared" si="301"/>
        <v>3</v>
      </c>
      <c r="AA583" s="127">
        <f t="shared" si="302"/>
        <v>4</v>
      </c>
      <c r="AB583" s="127">
        <f t="shared" si="303"/>
        <v>5</v>
      </c>
      <c r="AC583" s="127" t="str">
        <f t="shared" si="304"/>
        <v/>
      </c>
      <c r="AD583" s="127" t="str">
        <f t="shared" si="305"/>
        <v/>
      </c>
      <c r="AE583" s="127" t="str">
        <f t="shared" si="306"/>
        <v/>
      </c>
      <c r="AF583" s="127" t="str">
        <f t="shared" si="307"/>
        <v/>
      </c>
      <c r="AG583" s="127">
        <f t="shared" si="308"/>
        <v>10</v>
      </c>
      <c r="AH583" s="127">
        <f t="shared" si="309"/>
        <v>11</v>
      </c>
      <c r="AI583" s="127">
        <f t="shared" si="310"/>
        <v>12</v>
      </c>
      <c r="AJ583" s="127">
        <f t="shared" si="311"/>
        <v>13</v>
      </c>
      <c r="AK583" s="127">
        <f t="shared" si="312"/>
        <v>14</v>
      </c>
      <c r="AL583" s="127">
        <f t="shared" si="313"/>
        <v>15</v>
      </c>
      <c r="AM583" s="127">
        <f t="shared" si="314"/>
        <v>16</v>
      </c>
      <c r="AN583" s="128" t="str">
        <f t="shared" si="315"/>
        <v/>
      </c>
      <c r="AO583" s="127">
        <f t="shared" ca="1" si="316"/>
        <v>17</v>
      </c>
      <c r="AP583" s="127" t="b">
        <f t="shared" ca="1" si="317"/>
        <v>1</v>
      </c>
      <c r="AQ583" s="127" t="b">
        <f t="shared" ca="1" si="318"/>
        <v>1</v>
      </c>
      <c r="AR583" s="127" t="b">
        <f t="shared" si="319"/>
        <v>0</v>
      </c>
      <c r="AS583" s="127" t="b">
        <f t="shared" si="320"/>
        <v>0</v>
      </c>
      <c r="AT583" s="127" t="b">
        <f t="shared" ca="1" si="321"/>
        <v>1</v>
      </c>
      <c r="AU583" s="127" t="b">
        <f t="shared" ca="1" si="322"/>
        <v>1</v>
      </c>
      <c r="AV583" s="127" t="b">
        <f t="shared" ca="1" si="323"/>
        <v>1</v>
      </c>
      <c r="AW583" s="127" t="b">
        <f t="shared" ca="1" si="324"/>
        <v>1</v>
      </c>
      <c r="AX583" s="127" t="b">
        <f t="shared" ca="1" si="325"/>
        <v>1</v>
      </c>
      <c r="AY583" s="127" t="b">
        <f t="shared" ca="1" si="326"/>
        <v>1</v>
      </c>
      <c r="AZ583" s="127" t="b">
        <f t="shared" ca="1" si="327"/>
        <v>1</v>
      </c>
      <c r="BA583" s="127" t="b">
        <f t="shared" ca="1" si="328"/>
        <v>1</v>
      </c>
      <c r="BB583" s="127" t="b">
        <f t="shared" ca="1" si="329"/>
        <v>1</v>
      </c>
      <c r="BC583" s="127" t="b">
        <f t="shared" ca="1" si="330"/>
        <v>1</v>
      </c>
      <c r="BD583" s="127" t="b">
        <f t="shared" ca="1" si="331"/>
        <v>1</v>
      </c>
      <c r="BE583" s="127" t="b">
        <f t="shared" ca="1" si="332"/>
        <v>1</v>
      </c>
      <c r="BF583" s="127" t="b">
        <f t="shared" ca="1" si="333"/>
        <v>1</v>
      </c>
      <c r="BG583" s="129" t="b">
        <f t="shared" si="334"/>
        <v>0</v>
      </c>
    </row>
    <row r="584" spans="1:59" ht="24.95" customHeight="1" x14ac:dyDescent="0.2">
      <c r="A584" s="74"/>
      <c r="B584" s="69"/>
      <c r="C584" s="75"/>
      <c r="D584" s="68"/>
      <c r="E584" s="68"/>
      <c r="F584" s="67"/>
      <c r="G584" s="67"/>
      <c r="H584" s="67"/>
      <c r="I584" s="67"/>
      <c r="J584" s="70"/>
      <c r="K584" s="71"/>
      <c r="L584" s="72"/>
      <c r="M584" s="72"/>
      <c r="N584" s="72"/>
      <c r="O584" s="72"/>
      <c r="P584" s="72"/>
      <c r="Q584" s="72"/>
      <c r="R584" s="72"/>
      <c r="S584" s="73"/>
      <c r="U584" s="125" t="str">
        <f>IF(W584,VLOOKUP(MIN(X584:AO584),'Data Validation (hidden)'!$B$2:$C$20,2,FALSE),IF(COUNTA(B584:S584)&gt;0,"'Scheme Name' missing but values entered in other columns",""))</f>
        <v/>
      </c>
      <c r="W584" s="126" t="b">
        <f t="shared" si="298"/>
        <v>0</v>
      </c>
      <c r="X584" s="127">
        <f t="shared" si="299"/>
        <v>1</v>
      </c>
      <c r="Y584" s="127">
        <f t="shared" si="300"/>
        <v>2</v>
      </c>
      <c r="Z584" s="127">
        <f t="shared" si="301"/>
        <v>3</v>
      </c>
      <c r="AA584" s="127">
        <f t="shared" si="302"/>
        <v>4</v>
      </c>
      <c r="AB584" s="127">
        <f t="shared" si="303"/>
        <v>5</v>
      </c>
      <c r="AC584" s="127" t="str">
        <f t="shared" si="304"/>
        <v/>
      </c>
      <c r="AD584" s="127" t="str">
        <f t="shared" si="305"/>
        <v/>
      </c>
      <c r="AE584" s="127" t="str">
        <f t="shared" si="306"/>
        <v/>
      </c>
      <c r="AF584" s="127" t="str">
        <f t="shared" si="307"/>
        <v/>
      </c>
      <c r="AG584" s="127">
        <f t="shared" si="308"/>
        <v>10</v>
      </c>
      <c r="AH584" s="127">
        <f t="shared" si="309"/>
        <v>11</v>
      </c>
      <c r="AI584" s="127">
        <f t="shared" si="310"/>
        <v>12</v>
      </c>
      <c r="AJ584" s="127">
        <f t="shared" si="311"/>
        <v>13</v>
      </c>
      <c r="AK584" s="127">
        <f t="shared" si="312"/>
        <v>14</v>
      </c>
      <c r="AL584" s="127">
        <f t="shared" si="313"/>
        <v>15</v>
      </c>
      <c r="AM584" s="127">
        <f t="shared" si="314"/>
        <v>16</v>
      </c>
      <c r="AN584" s="128" t="str">
        <f t="shared" si="315"/>
        <v/>
      </c>
      <c r="AO584" s="127">
        <f t="shared" ca="1" si="316"/>
        <v>17</v>
      </c>
      <c r="AP584" s="127" t="b">
        <f t="shared" ca="1" si="317"/>
        <v>1</v>
      </c>
      <c r="AQ584" s="127" t="b">
        <f t="shared" ca="1" si="318"/>
        <v>1</v>
      </c>
      <c r="AR584" s="127" t="b">
        <f t="shared" si="319"/>
        <v>0</v>
      </c>
      <c r="AS584" s="127" t="b">
        <f t="shared" si="320"/>
        <v>0</v>
      </c>
      <c r="AT584" s="127" t="b">
        <f t="shared" ca="1" si="321"/>
        <v>1</v>
      </c>
      <c r="AU584" s="127" t="b">
        <f t="shared" ca="1" si="322"/>
        <v>1</v>
      </c>
      <c r="AV584" s="127" t="b">
        <f t="shared" ca="1" si="323"/>
        <v>1</v>
      </c>
      <c r="AW584" s="127" t="b">
        <f t="shared" ca="1" si="324"/>
        <v>1</v>
      </c>
      <c r="AX584" s="127" t="b">
        <f t="shared" ca="1" si="325"/>
        <v>1</v>
      </c>
      <c r="AY584" s="127" t="b">
        <f t="shared" ca="1" si="326"/>
        <v>1</v>
      </c>
      <c r="AZ584" s="127" t="b">
        <f t="shared" ca="1" si="327"/>
        <v>1</v>
      </c>
      <c r="BA584" s="127" t="b">
        <f t="shared" ca="1" si="328"/>
        <v>1</v>
      </c>
      <c r="BB584" s="127" t="b">
        <f t="shared" ca="1" si="329"/>
        <v>1</v>
      </c>
      <c r="BC584" s="127" t="b">
        <f t="shared" ca="1" si="330"/>
        <v>1</v>
      </c>
      <c r="BD584" s="127" t="b">
        <f t="shared" ca="1" si="331"/>
        <v>1</v>
      </c>
      <c r="BE584" s="127" t="b">
        <f t="shared" ca="1" si="332"/>
        <v>1</v>
      </c>
      <c r="BF584" s="127" t="b">
        <f t="shared" ca="1" si="333"/>
        <v>1</v>
      </c>
      <c r="BG584" s="129" t="b">
        <f t="shared" si="334"/>
        <v>0</v>
      </c>
    </row>
    <row r="585" spans="1:59" ht="24.95" customHeight="1" x14ac:dyDescent="0.2">
      <c r="A585" s="74"/>
      <c r="B585" s="69"/>
      <c r="C585" s="75"/>
      <c r="D585" s="68"/>
      <c r="E585" s="68"/>
      <c r="F585" s="67"/>
      <c r="G585" s="67"/>
      <c r="H585" s="67"/>
      <c r="I585" s="67"/>
      <c r="J585" s="70"/>
      <c r="K585" s="71"/>
      <c r="L585" s="72"/>
      <c r="M585" s="72"/>
      <c r="N585" s="72"/>
      <c r="O585" s="72"/>
      <c r="P585" s="72"/>
      <c r="Q585" s="72"/>
      <c r="R585" s="72"/>
      <c r="S585" s="73"/>
      <c r="U585" s="125" t="str">
        <f>IF(W585,VLOOKUP(MIN(X585:AO585),'Data Validation (hidden)'!$B$2:$C$20,2,FALSE),IF(COUNTA(B585:S585)&gt;0,"'Scheme Name' missing but values entered in other columns",""))</f>
        <v/>
      </c>
      <c r="W585" s="126" t="b">
        <f t="shared" ref="W585:W648" si="335">A585&lt;&gt;""</f>
        <v>0</v>
      </c>
      <c r="X585" s="127">
        <f t="shared" ref="X585:X648" si="336">IF(B585="",1,"")</f>
        <v>1</v>
      </c>
      <c r="Y585" s="127">
        <f t="shared" ref="Y585:Y648" si="337">IF(D585="",2,"")</f>
        <v>2</v>
      </c>
      <c r="Z585" s="127">
        <f t="shared" ref="Z585:Z648" si="338">IF(E585="",3,"")</f>
        <v>3</v>
      </c>
      <c r="AA585" s="127">
        <f t="shared" ref="AA585:AA648" si="339">IF(F585="",4,"")</f>
        <v>4</v>
      </c>
      <c r="AB585" s="127">
        <f t="shared" ref="AB585:AB648" si="340">IF(G585="",5,"")</f>
        <v>5</v>
      </c>
      <c r="AC585" s="127" t="str">
        <f t="shared" ref="AC585:AC648" si="341">IF(G585=0,"",IF(H585="",6,""))</f>
        <v/>
      </c>
      <c r="AD585" s="127" t="str">
        <f t="shared" ref="AD585:AD648" si="342">IF(G585=0,"",IF(I585="",7,""))</f>
        <v/>
      </c>
      <c r="AE585" s="127" t="str">
        <f t="shared" ref="AE585:AE648" si="343">IF(G585=0,"",IF(J585="",8,""))</f>
        <v/>
      </c>
      <c r="AF585" s="127" t="str">
        <f t="shared" ref="AF585:AF648" si="344">IF(G585=0,"",IF(K585="",9,""))</f>
        <v/>
      </c>
      <c r="AG585" s="127">
        <f t="shared" ref="AG585:AG648" si="345">IF(L585="",10,"")</f>
        <v>10</v>
      </c>
      <c r="AH585" s="127">
        <f t="shared" ref="AH585:AH648" si="346">IF(M585="",11,"")</f>
        <v>11</v>
      </c>
      <c r="AI585" s="127">
        <f t="shared" ref="AI585:AI648" si="347">IF(N585="",12,"")</f>
        <v>12</v>
      </c>
      <c r="AJ585" s="127">
        <f t="shared" ref="AJ585:AJ648" si="348">IF(O585="",13,"")</f>
        <v>13</v>
      </c>
      <c r="AK585" s="127">
        <f t="shared" ref="AK585:AK648" si="349">IF(P585="",14,"")</f>
        <v>14</v>
      </c>
      <c r="AL585" s="127">
        <f t="shared" ref="AL585:AL648" si="350">IF(Q585="",15,"")</f>
        <v>15</v>
      </c>
      <c r="AM585" s="127">
        <f t="shared" ref="AM585:AM648" si="351">IF(R585="",16,"")</f>
        <v>16</v>
      </c>
      <c r="AN585" s="128" t="str">
        <f t="shared" ref="AN585:AN648" si="352">IF(COUNT(X585:AM585)=0,"18","")</f>
        <v/>
      </c>
      <c r="AO585" s="127">
        <f t="shared" ref="AO585:AO648" ca="1" si="353">IF(AND(AP585,AQ585,AR585,AS585,AT585,AU585,AV585,AW585,AX585,AY585,AZ585,BA585,BB585,BC585,BF585)=TRUE,"",17)</f>
        <v>17</v>
      </c>
      <c r="AP585" s="127" t="b">
        <f t="shared" ref="AP585:AP648" ca="1" si="354">IF(CELL("format", A585) = "G",TRUE,FALSE)</f>
        <v>1</v>
      </c>
      <c r="AQ585" s="127" t="b">
        <f t="shared" ref="AQ585:AQ648" ca="1" si="355">IF(CELL("format", B585) = "F0",TRUE,FALSE)</f>
        <v>1</v>
      </c>
      <c r="AR585" s="127" t="b">
        <f t="shared" ref="AR585:AR648" si="356">OR(D585="Open-Ended Scheme",D585="Closed-Ended Scheme",D585="Non-Guernsey Scheme")</f>
        <v>0</v>
      </c>
      <c r="AS585" s="127" t="b">
        <f t="shared" ref="AS585:AS648" si="357">OR(E585="Daily",E585="Weekly",E585="Monthly",E585="Quarterly",E585="Biannually",E585="Annually",E585="Other",E585="N/A",)</f>
        <v>0</v>
      </c>
      <c r="AT585" s="127" t="b">
        <f t="shared" ref="AT585:AT648" ca="1" si="358">IF(CELL("format",F585) = "F0",TRUE,FALSE)</f>
        <v>1</v>
      </c>
      <c r="AU585" s="127" t="b">
        <f t="shared" ref="AU585:AU648" ca="1" si="359">IF(CELL("format",G585) = "F0",TRUE,FALSE)</f>
        <v>1</v>
      </c>
      <c r="AV585" s="127" t="b">
        <f t="shared" ref="AV585:AV648" ca="1" si="360">IF(CELL("format",H585) = "F0",TRUE,FALSE)</f>
        <v>1</v>
      </c>
      <c r="AW585" s="127" t="b">
        <f t="shared" ref="AW585:AW648" ca="1" si="361">IF(CELL("format",I585) = "F0",TRUE,FALSE)</f>
        <v>1</v>
      </c>
      <c r="AX585" s="127" t="b">
        <f t="shared" ref="AX585:AX648" ca="1" si="362">IF(CELL("format",J585) = "F2",TRUE,FALSE)</f>
        <v>1</v>
      </c>
      <c r="AY585" s="127" t="b">
        <f t="shared" ref="AY585:AY648" ca="1" si="363">IF(CELL("format",K585) = "F2",TRUE,FALSE)</f>
        <v>1</v>
      </c>
      <c r="AZ585" s="127" t="b">
        <f t="shared" ref="AZ585:AZ648" ca="1" si="364">IF(CELL("format",L585) = "F0",TRUE,FALSE)</f>
        <v>1</v>
      </c>
      <c r="BA585" s="127" t="b">
        <f t="shared" ref="BA585:BA648" ca="1" si="365">IF(CELL("format",M585) = "F0",TRUE,FALSE)</f>
        <v>1</v>
      </c>
      <c r="BB585" s="127" t="b">
        <f t="shared" ref="BB585:BB648" ca="1" si="366">IF(CELL("format",N585) = "F0",TRUE,FALSE)</f>
        <v>1</v>
      </c>
      <c r="BC585" s="127" t="b">
        <f t="shared" ref="BC585:BC648" ca="1" si="367">IF(CELL("format",O585) = "F0",TRUE,FALSE)</f>
        <v>1</v>
      </c>
      <c r="BD585" s="127" t="b">
        <f t="shared" ref="BD585:BD648" ca="1" si="368">IF(CELL("format",P585) = "F0",TRUE,FALSE)</f>
        <v>1</v>
      </c>
      <c r="BE585" s="127" t="b">
        <f t="shared" ref="BE585:BE648" ca="1" si="369">IF(CELL("format",Q585) = "F0",TRUE,FALSE)</f>
        <v>1</v>
      </c>
      <c r="BF585" s="127" t="b">
        <f t="shared" ref="BF585:BF648" ca="1" si="370">IF(CELL("format",R585) = "F0",TRUE,FALSE)</f>
        <v>1</v>
      </c>
      <c r="BG585" s="129" t="b">
        <f t="shared" ref="BG585:BG648" si="371">IF(U585="",FALSE,IF(U585="OK",FALSE,TRUE))</f>
        <v>0</v>
      </c>
    </row>
    <row r="586" spans="1:59" ht="24.95" customHeight="1" x14ac:dyDescent="0.2">
      <c r="A586" s="74"/>
      <c r="B586" s="69"/>
      <c r="C586" s="75"/>
      <c r="D586" s="68"/>
      <c r="E586" s="68"/>
      <c r="F586" s="67"/>
      <c r="G586" s="67"/>
      <c r="H586" s="67"/>
      <c r="I586" s="67"/>
      <c r="J586" s="70"/>
      <c r="K586" s="71"/>
      <c r="L586" s="72"/>
      <c r="M586" s="72"/>
      <c r="N586" s="72"/>
      <c r="O586" s="72"/>
      <c r="P586" s="72"/>
      <c r="Q586" s="72"/>
      <c r="R586" s="72"/>
      <c r="S586" s="73"/>
      <c r="U586" s="125" t="str">
        <f>IF(W586,VLOOKUP(MIN(X586:AO586),'Data Validation (hidden)'!$B$2:$C$20,2,FALSE),IF(COUNTA(B586:S586)&gt;0,"'Scheme Name' missing but values entered in other columns",""))</f>
        <v/>
      </c>
      <c r="W586" s="126" t="b">
        <f t="shared" si="335"/>
        <v>0</v>
      </c>
      <c r="X586" s="127">
        <f t="shared" si="336"/>
        <v>1</v>
      </c>
      <c r="Y586" s="127">
        <f t="shared" si="337"/>
        <v>2</v>
      </c>
      <c r="Z586" s="127">
        <f t="shared" si="338"/>
        <v>3</v>
      </c>
      <c r="AA586" s="127">
        <f t="shared" si="339"/>
        <v>4</v>
      </c>
      <c r="AB586" s="127">
        <f t="shared" si="340"/>
        <v>5</v>
      </c>
      <c r="AC586" s="127" t="str">
        <f t="shared" si="341"/>
        <v/>
      </c>
      <c r="AD586" s="127" t="str">
        <f t="shared" si="342"/>
        <v/>
      </c>
      <c r="AE586" s="127" t="str">
        <f t="shared" si="343"/>
        <v/>
      </c>
      <c r="AF586" s="127" t="str">
        <f t="shared" si="344"/>
        <v/>
      </c>
      <c r="AG586" s="127">
        <f t="shared" si="345"/>
        <v>10</v>
      </c>
      <c r="AH586" s="127">
        <f t="shared" si="346"/>
        <v>11</v>
      </c>
      <c r="AI586" s="127">
        <f t="shared" si="347"/>
        <v>12</v>
      </c>
      <c r="AJ586" s="127">
        <f t="shared" si="348"/>
        <v>13</v>
      </c>
      <c r="AK586" s="127">
        <f t="shared" si="349"/>
        <v>14</v>
      </c>
      <c r="AL586" s="127">
        <f t="shared" si="350"/>
        <v>15</v>
      </c>
      <c r="AM586" s="127">
        <f t="shared" si="351"/>
        <v>16</v>
      </c>
      <c r="AN586" s="128" t="str">
        <f t="shared" si="352"/>
        <v/>
      </c>
      <c r="AO586" s="127">
        <f t="shared" ca="1" si="353"/>
        <v>17</v>
      </c>
      <c r="AP586" s="127" t="b">
        <f t="shared" ca="1" si="354"/>
        <v>1</v>
      </c>
      <c r="AQ586" s="127" t="b">
        <f t="shared" ca="1" si="355"/>
        <v>1</v>
      </c>
      <c r="AR586" s="127" t="b">
        <f t="shared" si="356"/>
        <v>0</v>
      </c>
      <c r="AS586" s="127" t="b">
        <f t="shared" si="357"/>
        <v>0</v>
      </c>
      <c r="AT586" s="127" t="b">
        <f t="shared" ca="1" si="358"/>
        <v>1</v>
      </c>
      <c r="AU586" s="127" t="b">
        <f t="shared" ca="1" si="359"/>
        <v>1</v>
      </c>
      <c r="AV586" s="127" t="b">
        <f t="shared" ca="1" si="360"/>
        <v>1</v>
      </c>
      <c r="AW586" s="127" t="b">
        <f t="shared" ca="1" si="361"/>
        <v>1</v>
      </c>
      <c r="AX586" s="127" t="b">
        <f t="shared" ca="1" si="362"/>
        <v>1</v>
      </c>
      <c r="AY586" s="127" t="b">
        <f t="shared" ca="1" si="363"/>
        <v>1</v>
      </c>
      <c r="AZ586" s="127" t="b">
        <f t="shared" ca="1" si="364"/>
        <v>1</v>
      </c>
      <c r="BA586" s="127" t="b">
        <f t="shared" ca="1" si="365"/>
        <v>1</v>
      </c>
      <c r="BB586" s="127" t="b">
        <f t="shared" ca="1" si="366"/>
        <v>1</v>
      </c>
      <c r="BC586" s="127" t="b">
        <f t="shared" ca="1" si="367"/>
        <v>1</v>
      </c>
      <c r="BD586" s="127" t="b">
        <f t="shared" ca="1" si="368"/>
        <v>1</v>
      </c>
      <c r="BE586" s="127" t="b">
        <f t="shared" ca="1" si="369"/>
        <v>1</v>
      </c>
      <c r="BF586" s="127" t="b">
        <f t="shared" ca="1" si="370"/>
        <v>1</v>
      </c>
      <c r="BG586" s="129" t="b">
        <f t="shared" si="371"/>
        <v>0</v>
      </c>
    </row>
    <row r="587" spans="1:59" ht="24.95" customHeight="1" x14ac:dyDescent="0.2">
      <c r="A587" s="74"/>
      <c r="B587" s="69"/>
      <c r="C587" s="75"/>
      <c r="D587" s="68"/>
      <c r="E587" s="68"/>
      <c r="F587" s="67"/>
      <c r="G587" s="67"/>
      <c r="H587" s="67"/>
      <c r="I587" s="67"/>
      <c r="J587" s="70"/>
      <c r="K587" s="71"/>
      <c r="L587" s="72"/>
      <c r="M587" s="72"/>
      <c r="N587" s="72"/>
      <c r="O587" s="72"/>
      <c r="P587" s="72"/>
      <c r="Q587" s="72"/>
      <c r="R587" s="72"/>
      <c r="S587" s="73"/>
      <c r="U587" s="125" t="str">
        <f>IF(W587,VLOOKUP(MIN(X587:AO587),'Data Validation (hidden)'!$B$2:$C$20,2,FALSE),IF(COUNTA(B587:S587)&gt;0,"'Scheme Name' missing but values entered in other columns",""))</f>
        <v/>
      </c>
      <c r="W587" s="126" t="b">
        <f t="shared" si="335"/>
        <v>0</v>
      </c>
      <c r="X587" s="127">
        <f t="shared" si="336"/>
        <v>1</v>
      </c>
      <c r="Y587" s="127">
        <f t="shared" si="337"/>
        <v>2</v>
      </c>
      <c r="Z587" s="127">
        <f t="shared" si="338"/>
        <v>3</v>
      </c>
      <c r="AA587" s="127">
        <f t="shared" si="339"/>
        <v>4</v>
      </c>
      <c r="AB587" s="127">
        <f t="shared" si="340"/>
        <v>5</v>
      </c>
      <c r="AC587" s="127" t="str">
        <f t="shared" si="341"/>
        <v/>
      </c>
      <c r="AD587" s="127" t="str">
        <f t="shared" si="342"/>
        <v/>
      </c>
      <c r="AE587" s="127" t="str">
        <f t="shared" si="343"/>
        <v/>
      </c>
      <c r="AF587" s="127" t="str">
        <f t="shared" si="344"/>
        <v/>
      </c>
      <c r="AG587" s="127">
        <f t="shared" si="345"/>
        <v>10</v>
      </c>
      <c r="AH587" s="127">
        <f t="shared" si="346"/>
        <v>11</v>
      </c>
      <c r="AI587" s="127">
        <f t="shared" si="347"/>
        <v>12</v>
      </c>
      <c r="AJ587" s="127">
        <f t="shared" si="348"/>
        <v>13</v>
      </c>
      <c r="AK587" s="127">
        <f t="shared" si="349"/>
        <v>14</v>
      </c>
      <c r="AL587" s="127">
        <f t="shared" si="350"/>
        <v>15</v>
      </c>
      <c r="AM587" s="127">
        <f t="shared" si="351"/>
        <v>16</v>
      </c>
      <c r="AN587" s="128" t="str">
        <f t="shared" si="352"/>
        <v/>
      </c>
      <c r="AO587" s="127">
        <f t="shared" ca="1" si="353"/>
        <v>17</v>
      </c>
      <c r="AP587" s="127" t="b">
        <f t="shared" ca="1" si="354"/>
        <v>1</v>
      </c>
      <c r="AQ587" s="127" t="b">
        <f t="shared" ca="1" si="355"/>
        <v>1</v>
      </c>
      <c r="AR587" s="127" t="b">
        <f t="shared" si="356"/>
        <v>0</v>
      </c>
      <c r="AS587" s="127" t="b">
        <f t="shared" si="357"/>
        <v>0</v>
      </c>
      <c r="AT587" s="127" t="b">
        <f t="shared" ca="1" si="358"/>
        <v>1</v>
      </c>
      <c r="AU587" s="127" t="b">
        <f t="shared" ca="1" si="359"/>
        <v>1</v>
      </c>
      <c r="AV587" s="127" t="b">
        <f t="shared" ca="1" si="360"/>
        <v>1</v>
      </c>
      <c r="AW587" s="127" t="b">
        <f t="shared" ca="1" si="361"/>
        <v>1</v>
      </c>
      <c r="AX587" s="127" t="b">
        <f t="shared" ca="1" si="362"/>
        <v>1</v>
      </c>
      <c r="AY587" s="127" t="b">
        <f t="shared" ca="1" si="363"/>
        <v>1</v>
      </c>
      <c r="AZ587" s="127" t="b">
        <f t="shared" ca="1" si="364"/>
        <v>1</v>
      </c>
      <c r="BA587" s="127" t="b">
        <f t="shared" ca="1" si="365"/>
        <v>1</v>
      </c>
      <c r="BB587" s="127" t="b">
        <f t="shared" ca="1" si="366"/>
        <v>1</v>
      </c>
      <c r="BC587" s="127" t="b">
        <f t="shared" ca="1" si="367"/>
        <v>1</v>
      </c>
      <c r="BD587" s="127" t="b">
        <f t="shared" ca="1" si="368"/>
        <v>1</v>
      </c>
      <c r="BE587" s="127" t="b">
        <f t="shared" ca="1" si="369"/>
        <v>1</v>
      </c>
      <c r="BF587" s="127" t="b">
        <f t="shared" ca="1" si="370"/>
        <v>1</v>
      </c>
      <c r="BG587" s="129" t="b">
        <f t="shared" si="371"/>
        <v>0</v>
      </c>
    </row>
    <row r="588" spans="1:59" ht="24.95" customHeight="1" x14ac:dyDescent="0.2">
      <c r="A588" s="74"/>
      <c r="B588" s="69"/>
      <c r="C588" s="75"/>
      <c r="D588" s="68"/>
      <c r="E588" s="68"/>
      <c r="F588" s="67"/>
      <c r="G588" s="67"/>
      <c r="H588" s="67"/>
      <c r="I588" s="67"/>
      <c r="J588" s="70"/>
      <c r="K588" s="71"/>
      <c r="L588" s="72"/>
      <c r="M588" s="72"/>
      <c r="N588" s="72"/>
      <c r="O588" s="72"/>
      <c r="P588" s="72"/>
      <c r="Q588" s="72"/>
      <c r="R588" s="72"/>
      <c r="S588" s="73"/>
      <c r="U588" s="125" t="str">
        <f>IF(W588,VLOOKUP(MIN(X588:AO588),'Data Validation (hidden)'!$B$2:$C$20,2,FALSE),IF(COUNTA(B588:S588)&gt;0,"'Scheme Name' missing but values entered in other columns",""))</f>
        <v/>
      </c>
      <c r="W588" s="126" t="b">
        <f t="shared" si="335"/>
        <v>0</v>
      </c>
      <c r="X588" s="127">
        <f t="shared" si="336"/>
        <v>1</v>
      </c>
      <c r="Y588" s="127">
        <f t="shared" si="337"/>
        <v>2</v>
      </c>
      <c r="Z588" s="127">
        <f t="shared" si="338"/>
        <v>3</v>
      </c>
      <c r="AA588" s="127">
        <f t="shared" si="339"/>
        <v>4</v>
      </c>
      <c r="AB588" s="127">
        <f t="shared" si="340"/>
        <v>5</v>
      </c>
      <c r="AC588" s="127" t="str">
        <f t="shared" si="341"/>
        <v/>
      </c>
      <c r="AD588" s="127" t="str">
        <f t="shared" si="342"/>
        <v/>
      </c>
      <c r="AE588" s="127" t="str">
        <f t="shared" si="343"/>
        <v/>
      </c>
      <c r="AF588" s="127" t="str">
        <f t="shared" si="344"/>
        <v/>
      </c>
      <c r="AG588" s="127">
        <f t="shared" si="345"/>
        <v>10</v>
      </c>
      <c r="AH588" s="127">
        <f t="shared" si="346"/>
        <v>11</v>
      </c>
      <c r="AI588" s="127">
        <f t="shared" si="347"/>
        <v>12</v>
      </c>
      <c r="AJ588" s="127">
        <f t="shared" si="348"/>
        <v>13</v>
      </c>
      <c r="AK588" s="127">
        <f t="shared" si="349"/>
        <v>14</v>
      </c>
      <c r="AL588" s="127">
        <f t="shared" si="350"/>
        <v>15</v>
      </c>
      <c r="AM588" s="127">
        <f t="shared" si="351"/>
        <v>16</v>
      </c>
      <c r="AN588" s="128" t="str">
        <f t="shared" si="352"/>
        <v/>
      </c>
      <c r="AO588" s="127">
        <f t="shared" ca="1" si="353"/>
        <v>17</v>
      </c>
      <c r="AP588" s="127" t="b">
        <f t="shared" ca="1" si="354"/>
        <v>1</v>
      </c>
      <c r="AQ588" s="127" t="b">
        <f t="shared" ca="1" si="355"/>
        <v>1</v>
      </c>
      <c r="AR588" s="127" t="b">
        <f t="shared" si="356"/>
        <v>0</v>
      </c>
      <c r="AS588" s="127" t="b">
        <f t="shared" si="357"/>
        <v>0</v>
      </c>
      <c r="AT588" s="127" t="b">
        <f t="shared" ca="1" si="358"/>
        <v>1</v>
      </c>
      <c r="AU588" s="127" t="b">
        <f t="shared" ca="1" si="359"/>
        <v>1</v>
      </c>
      <c r="AV588" s="127" t="b">
        <f t="shared" ca="1" si="360"/>
        <v>1</v>
      </c>
      <c r="AW588" s="127" t="b">
        <f t="shared" ca="1" si="361"/>
        <v>1</v>
      </c>
      <c r="AX588" s="127" t="b">
        <f t="shared" ca="1" si="362"/>
        <v>1</v>
      </c>
      <c r="AY588" s="127" t="b">
        <f t="shared" ca="1" si="363"/>
        <v>1</v>
      </c>
      <c r="AZ588" s="127" t="b">
        <f t="shared" ca="1" si="364"/>
        <v>1</v>
      </c>
      <c r="BA588" s="127" t="b">
        <f t="shared" ca="1" si="365"/>
        <v>1</v>
      </c>
      <c r="BB588" s="127" t="b">
        <f t="shared" ca="1" si="366"/>
        <v>1</v>
      </c>
      <c r="BC588" s="127" t="b">
        <f t="shared" ca="1" si="367"/>
        <v>1</v>
      </c>
      <c r="BD588" s="127" t="b">
        <f t="shared" ca="1" si="368"/>
        <v>1</v>
      </c>
      <c r="BE588" s="127" t="b">
        <f t="shared" ca="1" si="369"/>
        <v>1</v>
      </c>
      <c r="BF588" s="127" t="b">
        <f t="shared" ca="1" si="370"/>
        <v>1</v>
      </c>
      <c r="BG588" s="129" t="b">
        <f t="shared" si="371"/>
        <v>0</v>
      </c>
    </row>
    <row r="589" spans="1:59" ht="24.95" customHeight="1" x14ac:dyDescent="0.2">
      <c r="A589" s="74"/>
      <c r="B589" s="69"/>
      <c r="C589" s="75"/>
      <c r="D589" s="68"/>
      <c r="E589" s="68"/>
      <c r="F589" s="67"/>
      <c r="G589" s="67"/>
      <c r="H589" s="67"/>
      <c r="I589" s="67"/>
      <c r="J589" s="70"/>
      <c r="K589" s="71"/>
      <c r="L589" s="72"/>
      <c r="M589" s="72"/>
      <c r="N589" s="72"/>
      <c r="O589" s="72"/>
      <c r="P589" s="72"/>
      <c r="Q589" s="72"/>
      <c r="R589" s="72"/>
      <c r="S589" s="73"/>
      <c r="U589" s="125" t="str">
        <f>IF(W589,VLOOKUP(MIN(X589:AO589),'Data Validation (hidden)'!$B$2:$C$20,2,FALSE),IF(COUNTA(B589:S589)&gt;0,"'Scheme Name' missing but values entered in other columns",""))</f>
        <v/>
      </c>
      <c r="W589" s="126" t="b">
        <f t="shared" si="335"/>
        <v>0</v>
      </c>
      <c r="X589" s="127">
        <f t="shared" si="336"/>
        <v>1</v>
      </c>
      <c r="Y589" s="127">
        <f t="shared" si="337"/>
        <v>2</v>
      </c>
      <c r="Z589" s="127">
        <f t="shared" si="338"/>
        <v>3</v>
      </c>
      <c r="AA589" s="127">
        <f t="shared" si="339"/>
        <v>4</v>
      </c>
      <c r="AB589" s="127">
        <f t="shared" si="340"/>
        <v>5</v>
      </c>
      <c r="AC589" s="127" t="str">
        <f t="shared" si="341"/>
        <v/>
      </c>
      <c r="AD589" s="127" t="str">
        <f t="shared" si="342"/>
        <v/>
      </c>
      <c r="AE589" s="127" t="str">
        <f t="shared" si="343"/>
        <v/>
      </c>
      <c r="AF589" s="127" t="str">
        <f t="shared" si="344"/>
        <v/>
      </c>
      <c r="AG589" s="127">
        <f t="shared" si="345"/>
        <v>10</v>
      </c>
      <c r="AH589" s="127">
        <f t="shared" si="346"/>
        <v>11</v>
      </c>
      <c r="AI589" s="127">
        <f t="shared" si="347"/>
        <v>12</v>
      </c>
      <c r="AJ589" s="127">
        <f t="shared" si="348"/>
        <v>13</v>
      </c>
      <c r="AK589" s="127">
        <f t="shared" si="349"/>
        <v>14</v>
      </c>
      <c r="AL589" s="127">
        <f t="shared" si="350"/>
        <v>15</v>
      </c>
      <c r="AM589" s="127">
        <f t="shared" si="351"/>
        <v>16</v>
      </c>
      <c r="AN589" s="128" t="str">
        <f t="shared" si="352"/>
        <v/>
      </c>
      <c r="AO589" s="127">
        <f t="shared" ca="1" si="353"/>
        <v>17</v>
      </c>
      <c r="AP589" s="127" t="b">
        <f t="shared" ca="1" si="354"/>
        <v>1</v>
      </c>
      <c r="AQ589" s="127" t="b">
        <f t="shared" ca="1" si="355"/>
        <v>1</v>
      </c>
      <c r="AR589" s="127" t="b">
        <f t="shared" si="356"/>
        <v>0</v>
      </c>
      <c r="AS589" s="127" t="b">
        <f t="shared" si="357"/>
        <v>0</v>
      </c>
      <c r="AT589" s="127" t="b">
        <f t="shared" ca="1" si="358"/>
        <v>1</v>
      </c>
      <c r="AU589" s="127" t="b">
        <f t="shared" ca="1" si="359"/>
        <v>1</v>
      </c>
      <c r="AV589" s="127" t="b">
        <f t="shared" ca="1" si="360"/>
        <v>1</v>
      </c>
      <c r="AW589" s="127" t="b">
        <f t="shared" ca="1" si="361"/>
        <v>1</v>
      </c>
      <c r="AX589" s="127" t="b">
        <f t="shared" ca="1" si="362"/>
        <v>1</v>
      </c>
      <c r="AY589" s="127" t="b">
        <f t="shared" ca="1" si="363"/>
        <v>1</v>
      </c>
      <c r="AZ589" s="127" t="b">
        <f t="shared" ca="1" si="364"/>
        <v>1</v>
      </c>
      <c r="BA589" s="127" t="b">
        <f t="shared" ca="1" si="365"/>
        <v>1</v>
      </c>
      <c r="BB589" s="127" t="b">
        <f t="shared" ca="1" si="366"/>
        <v>1</v>
      </c>
      <c r="BC589" s="127" t="b">
        <f t="shared" ca="1" si="367"/>
        <v>1</v>
      </c>
      <c r="BD589" s="127" t="b">
        <f t="shared" ca="1" si="368"/>
        <v>1</v>
      </c>
      <c r="BE589" s="127" t="b">
        <f t="shared" ca="1" si="369"/>
        <v>1</v>
      </c>
      <c r="BF589" s="127" t="b">
        <f t="shared" ca="1" si="370"/>
        <v>1</v>
      </c>
      <c r="BG589" s="129" t="b">
        <f t="shared" si="371"/>
        <v>0</v>
      </c>
    </row>
    <row r="590" spans="1:59" ht="24.95" customHeight="1" x14ac:dyDescent="0.2">
      <c r="A590" s="74"/>
      <c r="B590" s="69"/>
      <c r="C590" s="75"/>
      <c r="D590" s="68"/>
      <c r="E590" s="68"/>
      <c r="F590" s="67"/>
      <c r="G590" s="67"/>
      <c r="H590" s="67"/>
      <c r="I590" s="67"/>
      <c r="J590" s="70"/>
      <c r="K590" s="71"/>
      <c r="L590" s="72"/>
      <c r="M590" s="72"/>
      <c r="N590" s="72"/>
      <c r="O590" s="72"/>
      <c r="P590" s="72"/>
      <c r="Q590" s="72"/>
      <c r="R590" s="72"/>
      <c r="S590" s="73"/>
      <c r="U590" s="125" t="str">
        <f>IF(W590,VLOOKUP(MIN(X590:AO590),'Data Validation (hidden)'!$B$2:$C$20,2,FALSE),IF(COUNTA(B590:S590)&gt;0,"'Scheme Name' missing but values entered in other columns",""))</f>
        <v/>
      </c>
      <c r="W590" s="126" t="b">
        <f t="shared" si="335"/>
        <v>0</v>
      </c>
      <c r="X590" s="127">
        <f t="shared" si="336"/>
        <v>1</v>
      </c>
      <c r="Y590" s="127">
        <f t="shared" si="337"/>
        <v>2</v>
      </c>
      <c r="Z590" s="127">
        <f t="shared" si="338"/>
        <v>3</v>
      </c>
      <c r="AA590" s="127">
        <f t="shared" si="339"/>
        <v>4</v>
      </c>
      <c r="AB590" s="127">
        <f t="shared" si="340"/>
        <v>5</v>
      </c>
      <c r="AC590" s="127" t="str">
        <f t="shared" si="341"/>
        <v/>
      </c>
      <c r="AD590" s="127" t="str">
        <f t="shared" si="342"/>
        <v/>
      </c>
      <c r="AE590" s="127" t="str">
        <f t="shared" si="343"/>
        <v/>
      </c>
      <c r="AF590" s="127" t="str">
        <f t="shared" si="344"/>
        <v/>
      </c>
      <c r="AG590" s="127">
        <f t="shared" si="345"/>
        <v>10</v>
      </c>
      <c r="AH590" s="127">
        <f t="shared" si="346"/>
        <v>11</v>
      </c>
      <c r="AI590" s="127">
        <f t="shared" si="347"/>
        <v>12</v>
      </c>
      <c r="AJ590" s="127">
        <f t="shared" si="348"/>
        <v>13</v>
      </c>
      <c r="AK590" s="127">
        <f t="shared" si="349"/>
        <v>14</v>
      </c>
      <c r="AL590" s="127">
        <f t="shared" si="350"/>
        <v>15</v>
      </c>
      <c r="AM590" s="127">
        <f t="shared" si="351"/>
        <v>16</v>
      </c>
      <c r="AN590" s="128" t="str">
        <f t="shared" si="352"/>
        <v/>
      </c>
      <c r="AO590" s="127">
        <f t="shared" ca="1" si="353"/>
        <v>17</v>
      </c>
      <c r="AP590" s="127" t="b">
        <f t="shared" ca="1" si="354"/>
        <v>1</v>
      </c>
      <c r="AQ590" s="127" t="b">
        <f t="shared" ca="1" si="355"/>
        <v>1</v>
      </c>
      <c r="AR590" s="127" t="b">
        <f t="shared" si="356"/>
        <v>0</v>
      </c>
      <c r="AS590" s="127" t="b">
        <f t="shared" si="357"/>
        <v>0</v>
      </c>
      <c r="AT590" s="127" t="b">
        <f t="shared" ca="1" si="358"/>
        <v>1</v>
      </c>
      <c r="AU590" s="127" t="b">
        <f t="shared" ca="1" si="359"/>
        <v>1</v>
      </c>
      <c r="AV590" s="127" t="b">
        <f t="shared" ca="1" si="360"/>
        <v>1</v>
      </c>
      <c r="AW590" s="127" t="b">
        <f t="shared" ca="1" si="361"/>
        <v>1</v>
      </c>
      <c r="AX590" s="127" t="b">
        <f t="shared" ca="1" si="362"/>
        <v>1</v>
      </c>
      <c r="AY590" s="127" t="b">
        <f t="shared" ca="1" si="363"/>
        <v>1</v>
      </c>
      <c r="AZ590" s="127" t="b">
        <f t="shared" ca="1" si="364"/>
        <v>1</v>
      </c>
      <c r="BA590" s="127" t="b">
        <f t="shared" ca="1" si="365"/>
        <v>1</v>
      </c>
      <c r="BB590" s="127" t="b">
        <f t="shared" ca="1" si="366"/>
        <v>1</v>
      </c>
      <c r="BC590" s="127" t="b">
        <f t="shared" ca="1" si="367"/>
        <v>1</v>
      </c>
      <c r="BD590" s="127" t="b">
        <f t="shared" ca="1" si="368"/>
        <v>1</v>
      </c>
      <c r="BE590" s="127" t="b">
        <f t="shared" ca="1" si="369"/>
        <v>1</v>
      </c>
      <c r="BF590" s="127" t="b">
        <f t="shared" ca="1" si="370"/>
        <v>1</v>
      </c>
      <c r="BG590" s="129" t="b">
        <f t="shared" si="371"/>
        <v>0</v>
      </c>
    </row>
    <row r="591" spans="1:59" ht="24.95" customHeight="1" x14ac:dyDescent="0.2">
      <c r="A591" s="74"/>
      <c r="B591" s="69"/>
      <c r="C591" s="75"/>
      <c r="D591" s="68"/>
      <c r="E591" s="68"/>
      <c r="F591" s="67"/>
      <c r="G591" s="67"/>
      <c r="H591" s="67"/>
      <c r="I591" s="67"/>
      <c r="J591" s="70"/>
      <c r="K591" s="71"/>
      <c r="L591" s="72"/>
      <c r="M591" s="72"/>
      <c r="N591" s="72"/>
      <c r="O591" s="72"/>
      <c r="P591" s="72"/>
      <c r="Q591" s="72"/>
      <c r="R591" s="72"/>
      <c r="S591" s="73"/>
      <c r="U591" s="125" t="str">
        <f>IF(W591,VLOOKUP(MIN(X591:AO591),'Data Validation (hidden)'!$B$2:$C$20,2,FALSE),IF(COUNTA(B591:S591)&gt;0,"'Scheme Name' missing but values entered in other columns",""))</f>
        <v/>
      </c>
      <c r="W591" s="126" t="b">
        <f t="shared" si="335"/>
        <v>0</v>
      </c>
      <c r="X591" s="127">
        <f t="shared" si="336"/>
        <v>1</v>
      </c>
      <c r="Y591" s="127">
        <f t="shared" si="337"/>
        <v>2</v>
      </c>
      <c r="Z591" s="127">
        <f t="shared" si="338"/>
        <v>3</v>
      </c>
      <c r="AA591" s="127">
        <f t="shared" si="339"/>
        <v>4</v>
      </c>
      <c r="AB591" s="127">
        <f t="shared" si="340"/>
        <v>5</v>
      </c>
      <c r="AC591" s="127" t="str">
        <f t="shared" si="341"/>
        <v/>
      </c>
      <c r="AD591" s="127" t="str">
        <f t="shared" si="342"/>
        <v/>
      </c>
      <c r="AE591" s="127" t="str">
        <f t="shared" si="343"/>
        <v/>
      </c>
      <c r="AF591" s="127" t="str">
        <f t="shared" si="344"/>
        <v/>
      </c>
      <c r="AG591" s="127">
        <f t="shared" si="345"/>
        <v>10</v>
      </c>
      <c r="AH591" s="127">
        <f t="shared" si="346"/>
        <v>11</v>
      </c>
      <c r="AI591" s="127">
        <f t="shared" si="347"/>
        <v>12</v>
      </c>
      <c r="AJ591" s="127">
        <f t="shared" si="348"/>
        <v>13</v>
      </c>
      <c r="AK591" s="127">
        <f t="shared" si="349"/>
        <v>14</v>
      </c>
      <c r="AL591" s="127">
        <f t="shared" si="350"/>
        <v>15</v>
      </c>
      <c r="AM591" s="127">
        <f t="shared" si="351"/>
        <v>16</v>
      </c>
      <c r="AN591" s="128" t="str">
        <f t="shared" si="352"/>
        <v/>
      </c>
      <c r="AO591" s="127">
        <f t="shared" ca="1" si="353"/>
        <v>17</v>
      </c>
      <c r="AP591" s="127" t="b">
        <f t="shared" ca="1" si="354"/>
        <v>1</v>
      </c>
      <c r="AQ591" s="127" t="b">
        <f t="shared" ca="1" si="355"/>
        <v>1</v>
      </c>
      <c r="AR591" s="127" t="b">
        <f t="shared" si="356"/>
        <v>0</v>
      </c>
      <c r="AS591" s="127" t="b">
        <f t="shared" si="357"/>
        <v>0</v>
      </c>
      <c r="AT591" s="127" t="b">
        <f t="shared" ca="1" si="358"/>
        <v>1</v>
      </c>
      <c r="AU591" s="127" t="b">
        <f t="shared" ca="1" si="359"/>
        <v>1</v>
      </c>
      <c r="AV591" s="127" t="b">
        <f t="shared" ca="1" si="360"/>
        <v>1</v>
      </c>
      <c r="AW591" s="127" t="b">
        <f t="shared" ca="1" si="361"/>
        <v>1</v>
      </c>
      <c r="AX591" s="127" t="b">
        <f t="shared" ca="1" si="362"/>
        <v>1</v>
      </c>
      <c r="AY591" s="127" t="b">
        <f t="shared" ca="1" si="363"/>
        <v>1</v>
      </c>
      <c r="AZ591" s="127" t="b">
        <f t="shared" ca="1" si="364"/>
        <v>1</v>
      </c>
      <c r="BA591" s="127" t="b">
        <f t="shared" ca="1" si="365"/>
        <v>1</v>
      </c>
      <c r="BB591" s="127" t="b">
        <f t="shared" ca="1" si="366"/>
        <v>1</v>
      </c>
      <c r="BC591" s="127" t="b">
        <f t="shared" ca="1" si="367"/>
        <v>1</v>
      </c>
      <c r="BD591" s="127" t="b">
        <f t="shared" ca="1" si="368"/>
        <v>1</v>
      </c>
      <c r="BE591" s="127" t="b">
        <f t="shared" ca="1" si="369"/>
        <v>1</v>
      </c>
      <c r="BF591" s="127" t="b">
        <f t="shared" ca="1" si="370"/>
        <v>1</v>
      </c>
      <c r="BG591" s="129" t="b">
        <f t="shared" si="371"/>
        <v>0</v>
      </c>
    </row>
    <row r="592" spans="1:59" ht="24.95" customHeight="1" x14ac:dyDescent="0.2">
      <c r="A592" s="74"/>
      <c r="B592" s="69"/>
      <c r="C592" s="75"/>
      <c r="D592" s="68"/>
      <c r="E592" s="68"/>
      <c r="F592" s="67"/>
      <c r="G592" s="67"/>
      <c r="H592" s="67"/>
      <c r="I592" s="67"/>
      <c r="J592" s="70"/>
      <c r="K592" s="71"/>
      <c r="L592" s="72"/>
      <c r="M592" s="72"/>
      <c r="N592" s="72"/>
      <c r="O592" s="72"/>
      <c r="P592" s="72"/>
      <c r="Q592" s="72"/>
      <c r="R592" s="72"/>
      <c r="S592" s="73"/>
      <c r="U592" s="125" t="str">
        <f>IF(W592,VLOOKUP(MIN(X592:AO592),'Data Validation (hidden)'!$B$2:$C$20,2,FALSE),IF(COUNTA(B592:S592)&gt;0,"'Scheme Name' missing but values entered in other columns",""))</f>
        <v/>
      </c>
      <c r="W592" s="126" t="b">
        <f t="shared" si="335"/>
        <v>0</v>
      </c>
      <c r="X592" s="127">
        <f t="shared" si="336"/>
        <v>1</v>
      </c>
      <c r="Y592" s="127">
        <f t="shared" si="337"/>
        <v>2</v>
      </c>
      <c r="Z592" s="127">
        <f t="shared" si="338"/>
        <v>3</v>
      </c>
      <c r="AA592" s="127">
        <f t="shared" si="339"/>
        <v>4</v>
      </c>
      <c r="AB592" s="127">
        <f t="shared" si="340"/>
        <v>5</v>
      </c>
      <c r="AC592" s="127" t="str">
        <f t="shared" si="341"/>
        <v/>
      </c>
      <c r="AD592" s="127" t="str">
        <f t="shared" si="342"/>
        <v/>
      </c>
      <c r="AE592" s="127" t="str">
        <f t="shared" si="343"/>
        <v/>
      </c>
      <c r="AF592" s="127" t="str">
        <f t="shared" si="344"/>
        <v/>
      </c>
      <c r="AG592" s="127">
        <f t="shared" si="345"/>
        <v>10</v>
      </c>
      <c r="AH592" s="127">
        <f t="shared" si="346"/>
        <v>11</v>
      </c>
      <c r="AI592" s="127">
        <f t="shared" si="347"/>
        <v>12</v>
      </c>
      <c r="AJ592" s="127">
        <f t="shared" si="348"/>
        <v>13</v>
      </c>
      <c r="AK592" s="127">
        <f t="shared" si="349"/>
        <v>14</v>
      </c>
      <c r="AL592" s="127">
        <f t="shared" si="350"/>
        <v>15</v>
      </c>
      <c r="AM592" s="127">
        <f t="shared" si="351"/>
        <v>16</v>
      </c>
      <c r="AN592" s="128" t="str">
        <f t="shared" si="352"/>
        <v/>
      </c>
      <c r="AO592" s="127">
        <f t="shared" ca="1" si="353"/>
        <v>17</v>
      </c>
      <c r="AP592" s="127" t="b">
        <f t="shared" ca="1" si="354"/>
        <v>1</v>
      </c>
      <c r="AQ592" s="127" t="b">
        <f t="shared" ca="1" si="355"/>
        <v>1</v>
      </c>
      <c r="AR592" s="127" t="b">
        <f t="shared" si="356"/>
        <v>0</v>
      </c>
      <c r="AS592" s="127" t="b">
        <f t="shared" si="357"/>
        <v>0</v>
      </c>
      <c r="AT592" s="127" t="b">
        <f t="shared" ca="1" si="358"/>
        <v>1</v>
      </c>
      <c r="AU592" s="127" t="b">
        <f t="shared" ca="1" si="359"/>
        <v>1</v>
      </c>
      <c r="AV592" s="127" t="b">
        <f t="shared" ca="1" si="360"/>
        <v>1</v>
      </c>
      <c r="AW592" s="127" t="b">
        <f t="shared" ca="1" si="361"/>
        <v>1</v>
      </c>
      <c r="AX592" s="127" t="b">
        <f t="shared" ca="1" si="362"/>
        <v>1</v>
      </c>
      <c r="AY592" s="127" t="b">
        <f t="shared" ca="1" si="363"/>
        <v>1</v>
      </c>
      <c r="AZ592" s="127" t="b">
        <f t="shared" ca="1" si="364"/>
        <v>1</v>
      </c>
      <c r="BA592" s="127" t="b">
        <f t="shared" ca="1" si="365"/>
        <v>1</v>
      </c>
      <c r="BB592" s="127" t="b">
        <f t="shared" ca="1" si="366"/>
        <v>1</v>
      </c>
      <c r="BC592" s="127" t="b">
        <f t="shared" ca="1" si="367"/>
        <v>1</v>
      </c>
      <c r="BD592" s="127" t="b">
        <f t="shared" ca="1" si="368"/>
        <v>1</v>
      </c>
      <c r="BE592" s="127" t="b">
        <f t="shared" ca="1" si="369"/>
        <v>1</v>
      </c>
      <c r="BF592" s="127" t="b">
        <f t="shared" ca="1" si="370"/>
        <v>1</v>
      </c>
      <c r="BG592" s="129" t="b">
        <f t="shared" si="371"/>
        <v>0</v>
      </c>
    </row>
    <row r="593" spans="1:59" ht="24.95" customHeight="1" x14ac:dyDescent="0.2">
      <c r="A593" s="74"/>
      <c r="B593" s="69"/>
      <c r="C593" s="75"/>
      <c r="D593" s="68"/>
      <c r="E593" s="68"/>
      <c r="F593" s="67"/>
      <c r="G593" s="67"/>
      <c r="H593" s="67"/>
      <c r="I593" s="67"/>
      <c r="J593" s="70"/>
      <c r="K593" s="71"/>
      <c r="L593" s="72"/>
      <c r="M593" s="72"/>
      <c r="N593" s="72"/>
      <c r="O593" s="72"/>
      <c r="P593" s="72"/>
      <c r="Q593" s="72"/>
      <c r="R593" s="72"/>
      <c r="S593" s="73"/>
      <c r="U593" s="125" t="str">
        <f>IF(W593,VLOOKUP(MIN(X593:AO593),'Data Validation (hidden)'!$B$2:$C$20,2,FALSE),IF(COUNTA(B593:S593)&gt;0,"'Scheme Name' missing but values entered in other columns",""))</f>
        <v/>
      </c>
      <c r="W593" s="126" t="b">
        <f t="shared" si="335"/>
        <v>0</v>
      </c>
      <c r="X593" s="127">
        <f t="shared" si="336"/>
        <v>1</v>
      </c>
      <c r="Y593" s="127">
        <f t="shared" si="337"/>
        <v>2</v>
      </c>
      <c r="Z593" s="127">
        <f t="shared" si="338"/>
        <v>3</v>
      </c>
      <c r="AA593" s="127">
        <f t="shared" si="339"/>
        <v>4</v>
      </c>
      <c r="AB593" s="127">
        <f t="shared" si="340"/>
        <v>5</v>
      </c>
      <c r="AC593" s="127" t="str">
        <f t="shared" si="341"/>
        <v/>
      </c>
      <c r="AD593" s="127" t="str">
        <f t="shared" si="342"/>
        <v/>
      </c>
      <c r="AE593" s="127" t="str">
        <f t="shared" si="343"/>
        <v/>
      </c>
      <c r="AF593" s="127" t="str">
        <f t="shared" si="344"/>
        <v/>
      </c>
      <c r="AG593" s="127">
        <f t="shared" si="345"/>
        <v>10</v>
      </c>
      <c r="AH593" s="127">
        <f t="shared" si="346"/>
        <v>11</v>
      </c>
      <c r="AI593" s="127">
        <f t="shared" si="347"/>
        <v>12</v>
      </c>
      <c r="AJ593" s="127">
        <f t="shared" si="348"/>
        <v>13</v>
      </c>
      <c r="AK593" s="127">
        <f t="shared" si="349"/>
        <v>14</v>
      </c>
      <c r="AL593" s="127">
        <f t="shared" si="350"/>
        <v>15</v>
      </c>
      <c r="AM593" s="127">
        <f t="shared" si="351"/>
        <v>16</v>
      </c>
      <c r="AN593" s="128" t="str">
        <f t="shared" si="352"/>
        <v/>
      </c>
      <c r="AO593" s="127">
        <f t="shared" ca="1" si="353"/>
        <v>17</v>
      </c>
      <c r="AP593" s="127" t="b">
        <f t="shared" ca="1" si="354"/>
        <v>1</v>
      </c>
      <c r="AQ593" s="127" t="b">
        <f t="shared" ca="1" si="355"/>
        <v>1</v>
      </c>
      <c r="AR593" s="127" t="b">
        <f t="shared" si="356"/>
        <v>0</v>
      </c>
      <c r="AS593" s="127" t="b">
        <f t="shared" si="357"/>
        <v>0</v>
      </c>
      <c r="AT593" s="127" t="b">
        <f t="shared" ca="1" si="358"/>
        <v>1</v>
      </c>
      <c r="AU593" s="127" t="b">
        <f t="shared" ca="1" si="359"/>
        <v>1</v>
      </c>
      <c r="AV593" s="127" t="b">
        <f t="shared" ca="1" si="360"/>
        <v>1</v>
      </c>
      <c r="AW593" s="127" t="b">
        <f t="shared" ca="1" si="361"/>
        <v>1</v>
      </c>
      <c r="AX593" s="127" t="b">
        <f t="shared" ca="1" si="362"/>
        <v>1</v>
      </c>
      <c r="AY593" s="127" t="b">
        <f t="shared" ca="1" si="363"/>
        <v>1</v>
      </c>
      <c r="AZ593" s="127" t="b">
        <f t="shared" ca="1" si="364"/>
        <v>1</v>
      </c>
      <c r="BA593" s="127" t="b">
        <f t="shared" ca="1" si="365"/>
        <v>1</v>
      </c>
      <c r="BB593" s="127" t="b">
        <f t="shared" ca="1" si="366"/>
        <v>1</v>
      </c>
      <c r="BC593" s="127" t="b">
        <f t="shared" ca="1" si="367"/>
        <v>1</v>
      </c>
      <c r="BD593" s="127" t="b">
        <f t="shared" ca="1" si="368"/>
        <v>1</v>
      </c>
      <c r="BE593" s="127" t="b">
        <f t="shared" ca="1" si="369"/>
        <v>1</v>
      </c>
      <c r="BF593" s="127" t="b">
        <f t="shared" ca="1" si="370"/>
        <v>1</v>
      </c>
      <c r="BG593" s="129" t="b">
        <f t="shared" si="371"/>
        <v>0</v>
      </c>
    </row>
    <row r="594" spans="1:59" ht="24.95" customHeight="1" x14ac:dyDescent="0.2">
      <c r="A594" s="74"/>
      <c r="B594" s="69"/>
      <c r="C594" s="75"/>
      <c r="D594" s="68"/>
      <c r="E594" s="68"/>
      <c r="F594" s="67"/>
      <c r="G594" s="67"/>
      <c r="H594" s="67"/>
      <c r="I594" s="67"/>
      <c r="J594" s="70"/>
      <c r="K594" s="71"/>
      <c r="L594" s="72"/>
      <c r="M594" s="72"/>
      <c r="N594" s="72"/>
      <c r="O594" s="72"/>
      <c r="P594" s="72"/>
      <c r="Q594" s="72"/>
      <c r="R594" s="72"/>
      <c r="S594" s="73"/>
      <c r="U594" s="125" t="str">
        <f>IF(W594,VLOOKUP(MIN(X594:AO594),'Data Validation (hidden)'!$B$2:$C$20,2,FALSE),IF(COUNTA(B594:S594)&gt;0,"'Scheme Name' missing but values entered in other columns",""))</f>
        <v/>
      </c>
      <c r="W594" s="126" t="b">
        <f t="shared" si="335"/>
        <v>0</v>
      </c>
      <c r="X594" s="127">
        <f t="shared" si="336"/>
        <v>1</v>
      </c>
      <c r="Y594" s="127">
        <f t="shared" si="337"/>
        <v>2</v>
      </c>
      <c r="Z594" s="127">
        <f t="shared" si="338"/>
        <v>3</v>
      </c>
      <c r="AA594" s="127">
        <f t="shared" si="339"/>
        <v>4</v>
      </c>
      <c r="AB594" s="127">
        <f t="shared" si="340"/>
        <v>5</v>
      </c>
      <c r="AC594" s="127" t="str">
        <f t="shared" si="341"/>
        <v/>
      </c>
      <c r="AD594" s="127" t="str">
        <f t="shared" si="342"/>
        <v/>
      </c>
      <c r="AE594" s="127" t="str">
        <f t="shared" si="343"/>
        <v/>
      </c>
      <c r="AF594" s="127" t="str">
        <f t="shared" si="344"/>
        <v/>
      </c>
      <c r="AG594" s="127">
        <f t="shared" si="345"/>
        <v>10</v>
      </c>
      <c r="AH594" s="127">
        <f t="shared" si="346"/>
        <v>11</v>
      </c>
      <c r="AI594" s="127">
        <f t="shared" si="347"/>
        <v>12</v>
      </c>
      <c r="AJ594" s="127">
        <f t="shared" si="348"/>
        <v>13</v>
      </c>
      <c r="AK594" s="127">
        <f t="shared" si="349"/>
        <v>14</v>
      </c>
      <c r="AL594" s="127">
        <f t="shared" si="350"/>
        <v>15</v>
      </c>
      <c r="AM594" s="127">
        <f t="shared" si="351"/>
        <v>16</v>
      </c>
      <c r="AN594" s="128" t="str">
        <f t="shared" si="352"/>
        <v/>
      </c>
      <c r="AO594" s="127">
        <f t="shared" ca="1" si="353"/>
        <v>17</v>
      </c>
      <c r="AP594" s="127" t="b">
        <f t="shared" ca="1" si="354"/>
        <v>1</v>
      </c>
      <c r="AQ594" s="127" t="b">
        <f t="shared" ca="1" si="355"/>
        <v>1</v>
      </c>
      <c r="AR594" s="127" t="b">
        <f t="shared" si="356"/>
        <v>0</v>
      </c>
      <c r="AS594" s="127" t="b">
        <f t="shared" si="357"/>
        <v>0</v>
      </c>
      <c r="AT594" s="127" t="b">
        <f t="shared" ca="1" si="358"/>
        <v>1</v>
      </c>
      <c r="AU594" s="127" t="b">
        <f t="shared" ca="1" si="359"/>
        <v>1</v>
      </c>
      <c r="AV594" s="127" t="b">
        <f t="shared" ca="1" si="360"/>
        <v>1</v>
      </c>
      <c r="AW594" s="127" t="b">
        <f t="shared" ca="1" si="361"/>
        <v>1</v>
      </c>
      <c r="AX594" s="127" t="b">
        <f t="shared" ca="1" si="362"/>
        <v>1</v>
      </c>
      <c r="AY594" s="127" t="b">
        <f t="shared" ca="1" si="363"/>
        <v>1</v>
      </c>
      <c r="AZ594" s="127" t="b">
        <f t="shared" ca="1" si="364"/>
        <v>1</v>
      </c>
      <c r="BA594" s="127" t="b">
        <f t="shared" ca="1" si="365"/>
        <v>1</v>
      </c>
      <c r="BB594" s="127" t="b">
        <f t="shared" ca="1" si="366"/>
        <v>1</v>
      </c>
      <c r="BC594" s="127" t="b">
        <f t="shared" ca="1" si="367"/>
        <v>1</v>
      </c>
      <c r="BD594" s="127" t="b">
        <f t="shared" ca="1" si="368"/>
        <v>1</v>
      </c>
      <c r="BE594" s="127" t="b">
        <f t="shared" ca="1" si="369"/>
        <v>1</v>
      </c>
      <c r="BF594" s="127" t="b">
        <f t="shared" ca="1" si="370"/>
        <v>1</v>
      </c>
      <c r="BG594" s="129" t="b">
        <f t="shared" si="371"/>
        <v>0</v>
      </c>
    </row>
    <row r="595" spans="1:59" ht="24.95" customHeight="1" x14ac:dyDescent="0.2">
      <c r="A595" s="74"/>
      <c r="B595" s="69"/>
      <c r="C595" s="75"/>
      <c r="D595" s="68"/>
      <c r="E595" s="68"/>
      <c r="F595" s="67"/>
      <c r="G595" s="67"/>
      <c r="H595" s="67"/>
      <c r="I595" s="67"/>
      <c r="J595" s="70"/>
      <c r="K595" s="71"/>
      <c r="L595" s="72"/>
      <c r="M595" s="72"/>
      <c r="N595" s="72"/>
      <c r="O595" s="72"/>
      <c r="P595" s="72"/>
      <c r="Q595" s="72"/>
      <c r="R595" s="72"/>
      <c r="S595" s="73"/>
      <c r="U595" s="125" t="str">
        <f>IF(W595,VLOOKUP(MIN(X595:AO595),'Data Validation (hidden)'!$B$2:$C$20,2,FALSE),IF(COUNTA(B595:S595)&gt;0,"'Scheme Name' missing but values entered in other columns",""))</f>
        <v/>
      </c>
      <c r="W595" s="126" t="b">
        <f t="shared" si="335"/>
        <v>0</v>
      </c>
      <c r="X595" s="127">
        <f t="shared" si="336"/>
        <v>1</v>
      </c>
      <c r="Y595" s="127">
        <f t="shared" si="337"/>
        <v>2</v>
      </c>
      <c r="Z595" s="127">
        <f t="shared" si="338"/>
        <v>3</v>
      </c>
      <c r="AA595" s="127">
        <f t="shared" si="339"/>
        <v>4</v>
      </c>
      <c r="AB595" s="127">
        <f t="shared" si="340"/>
        <v>5</v>
      </c>
      <c r="AC595" s="127" t="str">
        <f t="shared" si="341"/>
        <v/>
      </c>
      <c r="AD595" s="127" t="str">
        <f t="shared" si="342"/>
        <v/>
      </c>
      <c r="AE595" s="127" t="str">
        <f t="shared" si="343"/>
        <v/>
      </c>
      <c r="AF595" s="127" t="str">
        <f t="shared" si="344"/>
        <v/>
      </c>
      <c r="AG595" s="127">
        <f t="shared" si="345"/>
        <v>10</v>
      </c>
      <c r="AH595" s="127">
        <f t="shared" si="346"/>
        <v>11</v>
      </c>
      <c r="AI595" s="127">
        <f t="shared" si="347"/>
        <v>12</v>
      </c>
      <c r="AJ595" s="127">
        <f t="shared" si="348"/>
        <v>13</v>
      </c>
      <c r="AK595" s="127">
        <f t="shared" si="349"/>
        <v>14</v>
      </c>
      <c r="AL595" s="127">
        <f t="shared" si="350"/>
        <v>15</v>
      </c>
      <c r="AM595" s="127">
        <f t="shared" si="351"/>
        <v>16</v>
      </c>
      <c r="AN595" s="128" t="str">
        <f t="shared" si="352"/>
        <v/>
      </c>
      <c r="AO595" s="127">
        <f t="shared" ca="1" si="353"/>
        <v>17</v>
      </c>
      <c r="AP595" s="127" t="b">
        <f t="shared" ca="1" si="354"/>
        <v>1</v>
      </c>
      <c r="AQ595" s="127" t="b">
        <f t="shared" ca="1" si="355"/>
        <v>1</v>
      </c>
      <c r="AR595" s="127" t="b">
        <f t="shared" si="356"/>
        <v>0</v>
      </c>
      <c r="AS595" s="127" t="b">
        <f t="shared" si="357"/>
        <v>0</v>
      </c>
      <c r="AT595" s="127" t="b">
        <f t="shared" ca="1" si="358"/>
        <v>1</v>
      </c>
      <c r="AU595" s="127" t="b">
        <f t="shared" ca="1" si="359"/>
        <v>1</v>
      </c>
      <c r="AV595" s="127" t="b">
        <f t="shared" ca="1" si="360"/>
        <v>1</v>
      </c>
      <c r="AW595" s="127" t="b">
        <f t="shared" ca="1" si="361"/>
        <v>1</v>
      </c>
      <c r="AX595" s="127" t="b">
        <f t="shared" ca="1" si="362"/>
        <v>1</v>
      </c>
      <c r="AY595" s="127" t="b">
        <f t="shared" ca="1" si="363"/>
        <v>1</v>
      </c>
      <c r="AZ595" s="127" t="b">
        <f t="shared" ca="1" si="364"/>
        <v>1</v>
      </c>
      <c r="BA595" s="127" t="b">
        <f t="shared" ca="1" si="365"/>
        <v>1</v>
      </c>
      <c r="BB595" s="127" t="b">
        <f t="shared" ca="1" si="366"/>
        <v>1</v>
      </c>
      <c r="BC595" s="127" t="b">
        <f t="shared" ca="1" si="367"/>
        <v>1</v>
      </c>
      <c r="BD595" s="127" t="b">
        <f t="shared" ca="1" si="368"/>
        <v>1</v>
      </c>
      <c r="BE595" s="127" t="b">
        <f t="shared" ca="1" si="369"/>
        <v>1</v>
      </c>
      <c r="BF595" s="127" t="b">
        <f t="shared" ca="1" si="370"/>
        <v>1</v>
      </c>
      <c r="BG595" s="129" t="b">
        <f t="shared" si="371"/>
        <v>0</v>
      </c>
    </row>
    <row r="596" spans="1:59" ht="24.95" customHeight="1" x14ac:dyDescent="0.2">
      <c r="A596" s="74"/>
      <c r="B596" s="69"/>
      <c r="C596" s="75"/>
      <c r="D596" s="68"/>
      <c r="E596" s="68"/>
      <c r="F596" s="67"/>
      <c r="G596" s="67"/>
      <c r="H596" s="67"/>
      <c r="I596" s="67"/>
      <c r="J596" s="70"/>
      <c r="K596" s="71"/>
      <c r="L596" s="72"/>
      <c r="M596" s="72"/>
      <c r="N596" s="72"/>
      <c r="O596" s="72"/>
      <c r="P596" s="72"/>
      <c r="Q596" s="72"/>
      <c r="R596" s="72"/>
      <c r="S596" s="73"/>
      <c r="U596" s="125" t="str">
        <f>IF(W596,VLOOKUP(MIN(X596:AO596),'Data Validation (hidden)'!$B$2:$C$20,2,FALSE),IF(COUNTA(B596:S596)&gt;0,"'Scheme Name' missing but values entered in other columns",""))</f>
        <v/>
      </c>
      <c r="W596" s="126" t="b">
        <f t="shared" si="335"/>
        <v>0</v>
      </c>
      <c r="X596" s="127">
        <f t="shared" si="336"/>
        <v>1</v>
      </c>
      <c r="Y596" s="127">
        <f t="shared" si="337"/>
        <v>2</v>
      </c>
      <c r="Z596" s="127">
        <f t="shared" si="338"/>
        <v>3</v>
      </c>
      <c r="AA596" s="127">
        <f t="shared" si="339"/>
        <v>4</v>
      </c>
      <c r="AB596" s="127">
        <f t="shared" si="340"/>
        <v>5</v>
      </c>
      <c r="AC596" s="127" t="str">
        <f t="shared" si="341"/>
        <v/>
      </c>
      <c r="AD596" s="127" t="str">
        <f t="shared" si="342"/>
        <v/>
      </c>
      <c r="AE596" s="127" t="str">
        <f t="shared" si="343"/>
        <v/>
      </c>
      <c r="AF596" s="127" t="str">
        <f t="shared" si="344"/>
        <v/>
      </c>
      <c r="AG596" s="127">
        <f t="shared" si="345"/>
        <v>10</v>
      </c>
      <c r="AH596" s="127">
        <f t="shared" si="346"/>
        <v>11</v>
      </c>
      <c r="AI596" s="127">
        <f t="shared" si="347"/>
        <v>12</v>
      </c>
      <c r="AJ596" s="127">
        <f t="shared" si="348"/>
        <v>13</v>
      </c>
      <c r="AK596" s="127">
        <f t="shared" si="349"/>
        <v>14</v>
      </c>
      <c r="AL596" s="127">
        <f t="shared" si="350"/>
        <v>15</v>
      </c>
      <c r="AM596" s="127">
        <f t="shared" si="351"/>
        <v>16</v>
      </c>
      <c r="AN596" s="128" t="str">
        <f t="shared" si="352"/>
        <v/>
      </c>
      <c r="AO596" s="127">
        <f t="shared" ca="1" si="353"/>
        <v>17</v>
      </c>
      <c r="AP596" s="127" t="b">
        <f t="shared" ca="1" si="354"/>
        <v>1</v>
      </c>
      <c r="AQ596" s="127" t="b">
        <f t="shared" ca="1" si="355"/>
        <v>1</v>
      </c>
      <c r="AR596" s="127" t="b">
        <f t="shared" si="356"/>
        <v>0</v>
      </c>
      <c r="AS596" s="127" t="b">
        <f t="shared" si="357"/>
        <v>0</v>
      </c>
      <c r="AT596" s="127" t="b">
        <f t="shared" ca="1" si="358"/>
        <v>1</v>
      </c>
      <c r="AU596" s="127" t="b">
        <f t="shared" ca="1" si="359"/>
        <v>1</v>
      </c>
      <c r="AV596" s="127" t="b">
        <f t="shared" ca="1" si="360"/>
        <v>1</v>
      </c>
      <c r="AW596" s="127" t="b">
        <f t="shared" ca="1" si="361"/>
        <v>1</v>
      </c>
      <c r="AX596" s="127" t="b">
        <f t="shared" ca="1" si="362"/>
        <v>1</v>
      </c>
      <c r="AY596" s="127" t="b">
        <f t="shared" ca="1" si="363"/>
        <v>1</v>
      </c>
      <c r="AZ596" s="127" t="b">
        <f t="shared" ca="1" si="364"/>
        <v>1</v>
      </c>
      <c r="BA596" s="127" t="b">
        <f t="shared" ca="1" si="365"/>
        <v>1</v>
      </c>
      <c r="BB596" s="127" t="b">
        <f t="shared" ca="1" si="366"/>
        <v>1</v>
      </c>
      <c r="BC596" s="127" t="b">
        <f t="shared" ca="1" si="367"/>
        <v>1</v>
      </c>
      <c r="BD596" s="127" t="b">
        <f t="shared" ca="1" si="368"/>
        <v>1</v>
      </c>
      <c r="BE596" s="127" t="b">
        <f t="shared" ca="1" si="369"/>
        <v>1</v>
      </c>
      <c r="BF596" s="127" t="b">
        <f t="shared" ca="1" si="370"/>
        <v>1</v>
      </c>
      <c r="BG596" s="129" t="b">
        <f t="shared" si="371"/>
        <v>0</v>
      </c>
    </row>
    <row r="597" spans="1:59" ht="24.95" customHeight="1" x14ac:dyDescent="0.2">
      <c r="A597" s="74"/>
      <c r="B597" s="69"/>
      <c r="C597" s="75"/>
      <c r="D597" s="68"/>
      <c r="E597" s="68"/>
      <c r="F597" s="67"/>
      <c r="G597" s="67"/>
      <c r="H597" s="67"/>
      <c r="I597" s="67"/>
      <c r="J597" s="70"/>
      <c r="K597" s="71"/>
      <c r="L597" s="72"/>
      <c r="M597" s="72"/>
      <c r="N597" s="72"/>
      <c r="O597" s="72"/>
      <c r="P597" s="72"/>
      <c r="Q597" s="72"/>
      <c r="R597" s="72"/>
      <c r="S597" s="73"/>
      <c r="U597" s="125" t="str">
        <f>IF(W597,VLOOKUP(MIN(X597:AO597),'Data Validation (hidden)'!$B$2:$C$20,2,FALSE),IF(COUNTA(B597:S597)&gt;0,"'Scheme Name' missing but values entered in other columns",""))</f>
        <v/>
      </c>
      <c r="W597" s="126" t="b">
        <f t="shared" si="335"/>
        <v>0</v>
      </c>
      <c r="X597" s="127">
        <f t="shared" si="336"/>
        <v>1</v>
      </c>
      <c r="Y597" s="127">
        <f t="shared" si="337"/>
        <v>2</v>
      </c>
      <c r="Z597" s="127">
        <f t="shared" si="338"/>
        <v>3</v>
      </c>
      <c r="AA597" s="127">
        <f t="shared" si="339"/>
        <v>4</v>
      </c>
      <c r="AB597" s="127">
        <f t="shared" si="340"/>
        <v>5</v>
      </c>
      <c r="AC597" s="127" t="str">
        <f t="shared" si="341"/>
        <v/>
      </c>
      <c r="AD597" s="127" t="str">
        <f t="shared" si="342"/>
        <v/>
      </c>
      <c r="AE597" s="127" t="str">
        <f t="shared" si="343"/>
        <v/>
      </c>
      <c r="AF597" s="127" t="str">
        <f t="shared" si="344"/>
        <v/>
      </c>
      <c r="AG597" s="127">
        <f t="shared" si="345"/>
        <v>10</v>
      </c>
      <c r="AH597" s="127">
        <f t="shared" si="346"/>
        <v>11</v>
      </c>
      <c r="AI597" s="127">
        <f t="shared" si="347"/>
        <v>12</v>
      </c>
      <c r="AJ597" s="127">
        <f t="shared" si="348"/>
        <v>13</v>
      </c>
      <c r="AK597" s="127">
        <f t="shared" si="349"/>
        <v>14</v>
      </c>
      <c r="AL597" s="127">
        <f t="shared" si="350"/>
        <v>15</v>
      </c>
      <c r="AM597" s="127">
        <f t="shared" si="351"/>
        <v>16</v>
      </c>
      <c r="AN597" s="128" t="str">
        <f t="shared" si="352"/>
        <v/>
      </c>
      <c r="AO597" s="127">
        <f t="shared" ca="1" si="353"/>
        <v>17</v>
      </c>
      <c r="AP597" s="127" t="b">
        <f t="shared" ca="1" si="354"/>
        <v>1</v>
      </c>
      <c r="AQ597" s="127" t="b">
        <f t="shared" ca="1" si="355"/>
        <v>1</v>
      </c>
      <c r="AR597" s="127" t="b">
        <f t="shared" si="356"/>
        <v>0</v>
      </c>
      <c r="AS597" s="127" t="b">
        <f t="shared" si="357"/>
        <v>0</v>
      </c>
      <c r="AT597" s="127" t="b">
        <f t="shared" ca="1" si="358"/>
        <v>1</v>
      </c>
      <c r="AU597" s="127" t="b">
        <f t="shared" ca="1" si="359"/>
        <v>1</v>
      </c>
      <c r="AV597" s="127" t="b">
        <f t="shared" ca="1" si="360"/>
        <v>1</v>
      </c>
      <c r="AW597" s="127" t="b">
        <f t="shared" ca="1" si="361"/>
        <v>1</v>
      </c>
      <c r="AX597" s="127" t="b">
        <f t="shared" ca="1" si="362"/>
        <v>1</v>
      </c>
      <c r="AY597" s="127" t="b">
        <f t="shared" ca="1" si="363"/>
        <v>1</v>
      </c>
      <c r="AZ597" s="127" t="b">
        <f t="shared" ca="1" si="364"/>
        <v>1</v>
      </c>
      <c r="BA597" s="127" t="b">
        <f t="shared" ca="1" si="365"/>
        <v>1</v>
      </c>
      <c r="BB597" s="127" t="b">
        <f t="shared" ca="1" si="366"/>
        <v>1</v>
      </c>
      <c r="BC597" s="127" t="b">
        <f t="shared" ca="1" si="367"/>
        <v>1</v>
      </c>
      <c r="BD597" s="127" t="b">
        <f t="shared" ca="1" si="368"/>
        <v>1</v>
      </c>
      <c r="BE597" s="127" t="b">
        <f t="shared" ca="1" si="369"/>
        <v>1</v>
      </c>
      <c r="BF597" s="127" t="b">
        <f t="shared" ca="1" si="370"/>
        <v>1</v>
      </c>
      <c r="BG597" s="129" t="b">
        <f t="shared" si="371"/>
        <v>0</v>
      </c>
    </row>
    <row r="598" spans="1:59" ht="24.95" customHeight="1" x14ac:dyDescent="0.2">
      <c r="A598" s="74"/>
      <c r="B598" s="69"/>
      <c r="C598" s="75"/>
      <c r="D598" s="68"/>
      <c r="E598" s="68"/>
      <c r="F598" s="67"/>
      <c r="G598" s="67"/>
      <c r="H598" s="67"/>
      <c r="I598" s="67"/>
      <c r="J598" s="70"/>
      <c r="K598" s="71"/>
      <c r="L598" s="72"/>
      <c r="M598" s="72"/>
      <c r="N598" s="72"/>
      <c r="O598" s="72"/>
      <c r="P598" s="72"/>
      <c r="Q598" s="72"/>
      <c r="R598" s="72"/>
      <c r="S598" s="73"/>
      <c r="U598" s="125" t="str">
        <f>IF(W598,VLOOKUP(MIN(X598:AO598),'Data Validation (hidden)'!$B$2:$C$20,2,FALSE),IF(COUNTA(B598:S598)&gt;0,"'Scheme Name' missing but values entered in other columns",""))</f>
        <v/>
      </c>
      <c r="W598" s="126" t="b">
        <f t="shared" si="335"/>
        <v>0</v>
      </c>
      <c r="X598" s="127">
        <f t="shared" si="336"/>
        <v>1</v>
      </c>
      <c r="Y598" s="127">
        <f t="shared" si="337"/>
        <v>2</v>
      </c>
      <c r="Z598" s="127">
        <f t="shared" si="338"/>
        <v>3</v>
      </c>
      <c r="AA598" s="127">
        <f t="shared" si="339"/>
        <v>4</v>
      </c>
      <c r="AB598" s="127">
        <f t="shared" si="340"/>
        <v>5</v>
      </c>
      <c r="AC598" s="127" t="str">
        <f t="shared" si="341"/>
        <v/>
      </c>
      <c r="AD598" s="127" t="str">
        <f t="shared" si="342"/>
        <v/>
      </c>
      <c r="AE598" s="127" t="str">
        <f t="shared" si="343"/>
        <v/>
      </c>
      <c r="AF598" s="127" t="str">
        <f t="shared" si="344"/>
        <v/>
      </c>
      <c r="AG598" s="127">
        <f t="shared" si="345"/>
        <v>10</v>
      </c>
      <c r="AH598" s="127">
        <f t="shared" si="346"/>
        <v>11</v>
      </c>
      <c r="AI598" s="127">
        <f t="shared" si="347"/>
        <v>12</v>
      </c>
      <c r="AJ598" s="127">
        <f t="shared" si="348"/>
        <v>13</v>
      </c>
      <c r="AK598" s="127">
        <f t="shared" si="349"/>
        <v>14</v>
      </c>
      <c r="AL598" s="127">
        <f t="shared" si="350"/>
        <v>15</v>
      </c>
      <c r="AM598" s="127">
        <f t="shared" si="351"/>
        <v>16</v>
      </c>
      <c r="AN598" s="128" t="str">
        <f t="shared" si="352"/>
        <v/>
      </c>
      <c r="AO598" s="127">
        <f t="shared" ca="1" si="353"/>
        <v>17</v>
      </c>
      <c r="AP598" s="127" t="b">
        <f t="shared" ca="1" si="354"/>
        <v>1</v>
      </c>
      <c r="AQ598" s="127" t="b">
        <f t="shared" ca="1" si="355"/>
        <v>1</v>
      </c>
      <c r="AR598" s="127" t="b">
        <f t="shared" si="356"/>
        <v>0</v>
      </c>
      <c r="AS598" s="127" t="b">
        <f t="shared" si="357"/>
        <v>0</v>
      </c>
      <c r="AT598" s="127" t="b">
        <f t="shared" ca="1" si="358"/>
        <v>1</v>
      </c>
      <c r="AU598" s="127" t="b">
        <f t="shared" ca="1" si="359"/>
        <v>1</v>
      </c>
      <c r="AV598" s="127" t="b">
        <f t="shared" ca="1" si="360"/>
        <v>1</v>
      </c>
      <c r="AW598" s="127" t="b">
        <f t="shared" ca="1" si="361"/>
        <v>1</v>
      </c>
      <c r="AX598" s="127" t="b">
        <f t="shared" ca="1" si="362"/>
        <v>1</v>
      </c>
      <c r="AY598" s="127" t="b">
        <f t="shared" ca="1" si="363"/>
        <v>1</v>
      </c>
      <c r="AZ598" s="127" t="b">
        <f t="shared" ca="1" si="364"/>
        <v>1</v>
      </c>
      <c r="BA598" s="127" t="b">
        <f t="shared" ca="1" si="365"/>
        <v>1</v>
      </c>
      <c r="BB598" s="127" t="b">
        <f t="shared" ca="1" si="366"/>
        <v>1</v>
      </c>
      <c r="BC598" s="127" t="b">
        <f t="shared" ca="1" si="367"/>
        <v>1</v>
      </c>
      <c r="BD598" s="127" t="b">
        <f t="shared" ca="1" si="368"/>
        <v>1</v>
      </c>
      <c r="BE598" s="127" t="b">
        <f t="shared" ca="1" si="369"/>
        <v>1</v>
      </c>
      <c r="BF598" s="127" t="b">
        <f t="shared" ca="1" si="370"/>
        <v>1</v>
      </c>
      <c r="BG598" s="129" t="b">
        <f t="shared" si="371"/>
        <v>0</v>
      </c>
    </row>
    <row r="599" spans="1:59" ht="24.95" customHeight="1" x14ac:dyDescent="0.2">
      <c r="A599" s="74"/>
      <c r="B599" s="69"/>
      <c r="C599" s="75"/>
      <c r="D599" s="68"/>
      <c r="E599" s="68"/>
      <c r="F599" s="67"/>
      <c r="G599" s="67"/>
      <c r="H599" s="67"/>
      <c r="I599" s="67"/>
      <c r="J599" s="70"/>
      <c r="K599" s="71"/>
      <c r="L599" s="72"/>
      <c r="M599" s="72"/>
      <c r="N599" s="72"/>
      <c r="O599" s="72"/>
      <c r="P599" s="72"/>
      <c r="Q599" s="72"/>
      <c r="R599" s="72"/>
      <c r="S599" s="73"/>
      <c r="U599" s="125" t="str">
        <f>IF(W599,VLOOKUP(MIN(X599:AO599),'Data Validation (hidden)'!$B$2:$C$20,2,FALSE),IF(COUNTA(B599:S599)&gt;0,"'Scheme Name' missing but values entered in other columns",""))</f>
        <v/>
      </c>
      <c r="W599" s="126" t="b">
        <f t="shared" si="335"/>
        <v>0</v>
      </c>
      <c r="X599" s="127">
        <f t="shared" si="336"/>
        <v>1</v>
      </c>
      <c r="Y599" s="127">
        <f t="shared" si="337"/>
        <v>2</v>
      </c>
      <c r="Z599" s="127">
        <f t="shared" si="338"/>
        <v>3</v>
      </c>
      <c r="AA599" s="127">
        <f t="shared" si="339"/>
        <v>4</v>
      </c>
      <c r="AB599" s="127">
        <f t="shared" si="340"/>
        <v>5</v>
      </c>
      <c r="AC599" s="127" t="str">
        <f t="shared" si="341"/>
        <v/>
      </c>
      <c r="AD599" s="127" t="str">
        <f t="shared" si="342"/>
        <v/>
      </c>
      <c r="AE599" s="127" t="str">
        <f t="shared" si="343"/>
        <v/>
      </c>
      <c r="AF599" s="127" t="str">
        <f t="shared" si="344"/>
        <v/>
      </c>
      <c r="AG599" s="127">
        <f t="shared" si="345"/>
        <v>10</v>
      </c>
      <c r="AH599" s="127">
        <f t="shared" si="346"/>
        <v>11</v>
      </c>
      <c r="AI599" s="127">
        <f t="shared" si="347"/>
        <v>12</v>
      </c>
      <c r="AJ599" s="127">
        <f t="shared" si="348"/>
        <v>13</v>
      </c>
      <c r="AK599" s="127">
        <f t="shared" si="349"/>
        <v>14</v>
      </c>
      <c r="AL599" s="127">
        <f t="shared" si="350"/>
        <v>15</v>
      </c>
      <c r="AM599" s="127">
        <f t="shared" si="351"/>
        <v>16</v>
      </c>
      <c r="AN599" s="128" t="str">
        <f t="shared" si="352"/>
        <v/>
      </c>
      <c r="AO599" s="127">
        <f t="shared" ca="1" si="353"/>
        <v>17</v>
      </c>
      <c r="AP599" s="127" t="b">
        <f t="shared" ca="1" si="354"/>
        <v>1</v>
      </c>
      <c r="AQ599" s="127" t="b">
        <f t="shared" ca="1" si="355"/>
        <v>1</v>
      </c>
      <c r="AR599" s="127" t="b">
        <f t="shared" si="356"/>
        <v>0</v>
      </c>
      <c r="AS599" s="127" t="b">
        <f t="shared" si="357"/>
        <v>0</v>
      </c>
      <c r="AT599" s="127" t="b">
        <f t="shared" ca="1" si="358"/>
        <v>1</v>
      </c>
      <c r="AU599" s="127" t="b">
        <f t="shared" ca="1" si="359"/>
        <v>1</v>
      </c>
      <c r="AV599" s="127" t="b">
        <f t="shared" ca="1" si="360"/>
        <v>1</v>
      </c>
      <c r="AW599" s="127" t="b">
        <f t="shared" ca="1" si="361"/>
        <v>1</v>
      </c>
      <c r="AX599" s="127" t="b">
        <f t="shared" ca="1" si="362"/>
        <v>1</v>
      </c>
      <c r="AY599" s="127" t="b">
        <f t="shared" ca="1" si="363"/>
        <v>1</v>
      </c>
      <c r="AZ599" s="127" t="b">
        <f t="shared" ca="1" si="364"/>
        <v>1</v>
      </c>
      <c r="BA599" s="127" t="b">
        <f t="shared" ca="1" si="365"/>
        <v>1</v>
      </c>
      <c r="BB599" s="127" t="b">
        <f t="shared" ca="1" si="366"/>
        <v>1</v>
      </c>
      <c r="BC599" s="127" t="b">
        <f t="shared" ca="1" si="367"/>
        <v>1</v>
      </c>
      <c r="BD599" s="127" t="b">
        <f t="shared" ca="1" si="368"/>
        <v>1</v>
      </c>
      <c r="BE599" s="127" t="b">
        <f t="shared" ca="1" si="369"/>
        <v>1</v>
      </c>
      <c r="BF599" s="127" t="b">
        <f t="shared" ca="1" si="370"/>
        <v>1</v>
      </c>
      <c r="BG599" s="129" t="b">
        <f t="shared" si="371"/>
        <v>0</v>
      </c>
    </row>
    <row r="600" spans="1:59" ht="24.95" customHeight="1" x14ac:dyDescent="0.2">
      <c r="A600" s="74"/>
      <c r="B600" s="69"/>
      <c r="C600" s="75"/>
      <c r="D600" s="68"/>
      <c r="E600" s="68"/>
      <c r="F600" s="67"/>
      <c r="G600" s="67"/>
      <c r="H600" s="67"/>
      <c r="I600" s="67"/>
      <c r="J600" s="70"/>
      <c r="K600" s="71"/>
      <c r="L600" s="72"/>
      <c r="M600" s="72"/>
      <c r="N600" s="72"/>
      <c r="O600" s="72"/>
      <c r="P600" s="72"/>
      <c r="Q600" s="72"/>
      <c r="R600" s="72"/>
      <c r="S600" s="73"/>
      <c r="U600" s="125" t="str">
        <f>IF(W600,VLOOKUP(MIN(X600:AO600),'Data Validation (hidden)'!$B$2:$C$20,2,FALSE),IF(COUNTA(B600:S600)&gt;0,"'Scheme Name' missing but values entered in other columns",""))</f>
        <v/>
      </c>
      <c r="W600" s="126" t="b">
        <f t="shared" si="335"/>
        <v>0</v>
      </c>
      <c r="X600" s="127">
        <f t="shared" si="336"/>
        <v>1</v>
      </c>
      <c r="Y600" s="127">
        <f t="shared" si="337"/>
        <v>2</v>
      </c>
      <c r="Z600" s="127">
        <f t="shared" si="338"/>
        <v>3</v>
      </c>
      <c r="AA600" s="127">
        <f t="shared" si="339"/>
        <v>4</v>
      </c>
      <c r="AB600" s="127">
        <f t="shared" si="340"/>
        <v>5</v>
      </c>
      <c r="AC600" s="127" t="str">
        <f t="shared" si="341"/>
        <v/>
      </c>
      <c r="AD600" s="127" t="str">
        <f t="shared" si="342"/>
        <v/>
      </c>
      <c r="AE600" s="127" t="str">
        <f t="shared" si="343"/>
        <v/>
      </c>
      <c r="AF600" s="127" t="str">
        <f t="shared" si="344"/>
        <v/>
      </c>
      <c r="AG600" s="127">
        <f t="shared" si="345"/>
        <v>10</v>
      </c>
      <c r="AH600" s="127">
        <f t="shared" si="346"/>
        <v>11</v>
      </c>
      <c r="AI600" s="127">
        <f t="shared" si="347"/>
        <v>12</v>
      </c>
      <c r="AJ600" s="127">
        <f t="shared" si="348"/>
        <v>13</v>
      </c>
      <c r="AK600" s="127">
        <f t="shared" si="349"/>
        <v>14</v>
      </c>
      <c r="AL600" s="127">
        <f t="shared" si="350"/>
        <v>15</v>
      </c>
      <c r="AM600" s="127">
        <f t="shared" si="351"/>
        <v>16</v>
      </c>
      <c r="AN600" s="128" t="str">
        <f t="shared" si="352"/>
        <v/>
      </c>
      <c r="AO600" s="127">
        <f t="shared" ca="1" si="353"/>
        <v>17</v>
      </c>
      <c r="AP600" s="127" t="b">
        <f t="shared" ca="1" si="354"/>
        <v>1</v>
      </c>
      <c r="AQ600" s="127" t="b">
        <f t="shared" ca="1" si="355"/>
        <v>1</v>
      </c>
      <c r="AR600" s="127" t="b">
        <f t="shared" si="356"/>
        <v>0</v>
      </c>
      <c r="AS600" s="127" t="b">
        <f t="shared" si="357"/>
        <v>0</v>
      </c>
      <c r="AT600" s="127" t="b">
        <f t="shared" ca="1" si="358"/>
        <v>1</v>
      </c>
      <c r="AU600" s="127" t="b">
        <f t="shared" ca="1" si="359"/>
        <v>1</v>
      </c>
      <c r="AV600" s="127" t="b">
        <f t="shared" ca="1" si="360"/>
        <v>1</v>
      </c>
      <c r="AW600" s="127" t="b">
        <f t="shared" ca="1" si="361"/>
        <v>1</v>
      </c>
      <c r="AX600" s="127" t="b">
        <f t="shared" ca="1" si="362"/>
        <v>1</v>
      </c>
      <c r="AY600" s="127" t="b">
        <f t="shared" ca="1" si="363"/>
        <v>1</v>
      </c>
      <c r="AZ600" s="127" t="b">
        <f t="shared" ca="1" si="364"/>
        <v>1</v>
      </c>
      <c r="BA600" s="127" t="b">
        <f t="shared" ca="1" si="365"/>
        <v>1</v>
      </c>
      <c r="BB600" s="127" t="b">
        <f t="shared" ca="1" si="366"/>
        <v>1</v>
      </c>
      <c r="BC600" s="127" t="b">
        <f t="shared" ca="1" si="367"/>
        <v>1</v>
      </c>
      <c r="BD600" s="127" t="b">
        <f t="shared" ca="1" si="368"/>
        <v>1</v>
      </c>
      <c r="BE600" s="127" t="b">
        <f t="shared" ca="1" si="369"/>
        <v>1</v>
      </c>
      <c r="BF600" s="127" t="b">
        <f t="shared" ca="1" si="370"/>
        <v>1</v>
      </c>
      <c r="BG600" s="129" t="b">
        <f t="shared" si="371"/>
        <v>0</v>
      </c>
    </row>
    <row r="601" spans="1:59" ht="24.95" customHeight="1" x14ac:dyDescent="0.2">
      <c r="A601" s="74"/>
      <c r="B601" s="69"/>
      <c r="C601" s="75"/>
      <c r="D601" s="68"/>
      <c r="E601" s="68"/>
      <c r="F601" s="67"/>
      <c r="G601" s="67"/>
      <c r="H601" s="67"/>
      <c r="I601" s="67"/>
      <c r="J601" s="70"/>
      <c r="K601" s="71"/>
      <c r="L601" s="72"/>
      <c r="M601" s="72"/>
      <c r="N601" s="72"/>
      <c r="O601" s="72"/>
      <c r="P601" s="72"/>
      <c r="Q601" s="72"/>
      <c r="R601" s="72"/>
      <c r="S601" s="73"/>
      <c r="U601" s="125" t="str">
        <f>IF(W601,VLOOKUP(MIN(X601:AO601),'Data Validation (hidden)'!$B$2:$C$20,2,FALSE),IF(COUNTA(B601:S601)&gt;0,"'Scheme Name' missing but values entered in other columns",""))</f>
        <v/>
      </c>
      <c r="W601" s="126" t="b">
        <f t="shared" si="335"/>
        <v>0</v>
      </c>
      <c r="X601" s="127">
        <f t="shared" si="336"/>
        <v>1</v>
      </c>
      <c r="Y601" s="127">
        <f t="shared" si="337"/>
        <v>2</v>
      </c>
      <c r="Z601" s="127">
        <f t="shared" si="338"/>
        <v>3</v>
      </c>
      <c r="AA601" s="127">
        <f t="shared" si="339"/>
        <v>4</v>
      </c>
      <c r="AB601" s="127">
        <f t="shared" si="340"/>
        <v>5</v>
      </c>
      <c r="AC601" s="127" t="str">
        <f t="shared" si="341"/>
        <v/>
      </c>
      <c r="AD601" s="127" t="str">
        <f t="shared" si="342"/>
        <v/>
      </c>
      <c r="AE601" s="127" t="str">
        <f t="shared" si="343"/>
        <v/>
      </c>
      <c r="AF601" s="127" t="str">
        <f t="shared" si="344"/>
        <v/>
      </c>
      <c r="AG601" s="127">
        <f t="shared" si="345"/>
        <v>10</v>
      </c>
      <c r="AH601" s="127">
        <f t="shared" si="346"/>
        <v>11</v>
      </c>
      <c r="AI601" s="127">
        <f t="shared" si="347"/>
        <v>12</v>
      </c>
      <c r="AJ601" s="127">
        <f t="shared" si="348"/>
        <v>13</v>
      </c>
      <c r="AK601" s="127">
        <f t="shared" si="349"/>
        <v>14</v>
      </c>
      <c r="AL601" s="127">
        <f t="shared" si="350"/>
        <v>15</v>
      </c>
      <c r="AM601" s="127">
        <f t="shared" si="351"/>
        <v>16</v>
      </c>
      <c r="AN601" s="128" t="str">
        <f t="shared" si="352"/>
        <v/>
      </c>
      <c r="AO601" s="127">
        <f t="shared" ca="1" si="353"/>
        <v>17</v>
      </c>
      <c r="AP601" s="127" t="b">
        <f t="shared" ca="1" si="354"/>
        <v>1</v>
      </c>
      <c r="AQ601" s="127" t="b">
        <f t="shared" ca="1" si="355"/>
        <v>1</v>
      </c>
      <c r="AR601" s="127" t="b">
        <f t="shared" si="356"/>
        <v>0</v>
      </c>
      <c r="AS601" s="127" t="b">
        <f t="shared" si="357"/>
        <v>0</v>
      </c>
      <c r="AT601" s="127" t="b">
        <f t="shared" ca="1" si="358"/>
        <v>1</v>
      </c>
      <c r="AU601" s="127" t="b">
        <f t="shared" ca="1" si="359"/>
        <v>1</v>
      </c>
      <c r="AV601" s="127" t="b">
        <f t="shared" ca="1" si="360"/>
        <v>1</v>
      </c>
      <c r="AW601" s="127" t="b">
        <f t="shared" ca="1" si="361"/>
        <v>1</v>
      </c>
      <c r="AX601" s="127" t="b">
        <f t="shared" ca="1" si="362"/>
        <v>1</v>
      </c>
      <c r="AY601" s="127" t="b">
        <f t="shared" ca="1" si="363"/>
        <v>1</v>
      </c>
      <c r="AZ601" s="127" t="b">
        <f t="shared" ca="1" si="364"/>
        <v>1</v>
      </c>
      <c r="BA601" s="127" t="b">
        <f t="shared" ca="1" si="365"/>
        <v>1</v>
      </c>
      <c r="BB601" s="127" t="b">
        <f t="shared" ca="1" si="366"/>
        <v>1</v>
      </c>
      <c r="BC601" s="127" t="b">
        <f t="shared" ca="1" si="367"/>
        <v>1</v>
      </c>
      <c r="BD601" s="127" t="b">
        <f t="shared" ca="1" si="368"/>
        <v>1</v>
      </c>
      <c r="BE601" s="127" t="b">
        <f t="shared" ca="1" si="369"/>
        <v>1</v>
      </c>
      <c r="BF601" s="127" t="b">
        <f t="shared" ca="1" si="370"/>
        <v>1</v>
      </c>
      <c r="BG601" s="129" t="b">
        <f t="shared" si="371"/>
        <v>0</v>
      </c>
    </row>
    <row r="602" spans="1:59" ht="24.95" customHeight="1" x14ac:dyDescent="0.2">
      <c r="A602" s="74"/>
      <c r="B602" s="69"/>
      <c r="C602" s="75"/>
      <c r="D602" s="68"/>
      <c r="E602" s="68"/>
      <c r="F602" s="67"/>
      <c r="G602" s="67"/>
      <c r="H602" s="67"/>
      <c r="I602" s="67"/>
      <c r="J602" s="70"/>
      <c r="K602" s="71"/>
      <c r="L602" s="72"/>
      <c r="M602" s="72"/>
      <c r="N602" s="72"/>
      <c r="O602" s="72"/>
      <c r="P602" s="72"/>
      <c r="Q602" s="72"/>
      <c r="R602" s="72"/>
      <c r="S602" s="73"/>
      <c r="U602" s="125" t="str">
        <f>IF(W602,VLOOKUP(MIN(X602:AO602),'Data Validation (hidden)'!$B$2:$C$20,2,FALSE),IF(COUNTA(B602:S602)&gt;0,"'Scheme Name' missing but values entered in other columns",""))</f>
        <v/>
      </c>
      <c r="W602" s="126" t="b">
        <f t="shared" si="335"/>
        <v>0</v>
      </c>
      <c r="X602" s="127">
        <f t="shared" si="336"/>
        <v>1</v>
      </c>
      <c r="Y602" s="127">
        <f t="shared" si="337"/>
        <v>2</v>
      </c>
      <c r="Z602" s="127">
        <f t="shared" si="338"/>
        <v>3</v>
      </c>
      <c r="AA602" s="127">
        <f t="shared" si="339"/>
        <v>4</v>
      </c>
      <c r="AB602" s="127">
        <f t="shared" si="340"/>
        <v>5</v>
      </c>
      <c r="AC602" s="127" t="str">
        <f t="shared" si="341"/>
        <v/>
      </c>
      <c r="AD602" s="127" t="str">
        <f t="shared" si="342"/>
        <v/>
      </c>
      <c r="AE602" s="127" t="str">
        <f t="shared" si="343"/>
        <v/>
      </c>
      <c r="AF602" s="127" t="str">
        <f t="shared" si="344"/>
        <v/>
      </c>
      <c r="AG602" s="127">
        <f t="shared" si="345"/>
        <v>10</v>
      </c>
      <c r="AH602" s="127">
        <f t="shared" si="346"/>
        <v>11</v>
      </c>
      <c r="AI602" s="127">
        <f t="shared" si="347"/>
        <v>12</v>
      </c>
      <c r="AJ602" s="127">
        <f t="shared" si="348"/>
        <v>13</v>
      </c>
      <c r="AK602" s="127">
        <f t="shared" si="349"/>
        <v>14</v>
      </c>
      <c r="AL602" s="127">
        <f t="shared" si="350"/>
        <v>15</v>
      </c>
      <c r="AM602" s="127">
        <f t="shared" si="351"/>
        <v>16</v>
      </c>
      <c r="AN602" s="128" t="str">
        <f t="shared" si="352"/>
        <v/>
      </c>
      <c r="AO602" s="127">
        <f t="shared" ca="1" si="353"/>
        <v>17</v>
      </c>
      <c r="AP602" s="127" t="b">
        <f t="shared" ca="1" si="354"/>
        <v>1</v>
      </c>
      <c r="AQ602" s="127" t="b">
        <f t="shared" ca="1" si="355"/>
        <v>1</v>
      </c>
      <c r="AR602" s="127" t="b">
        <f t="shared" si="356"/>
        <v>0</v>
      </c>
      <c r="AS602" s="127" t="b">
        <f t="shared" si="357"/>
        <v>0</v>
      </c>
      <c r="AT602" s="127" t="b">
        <f t="shared" ca="1" si="358"/>
        <v>1</v>
      </c>
      <c r="AU602" s="127" t="b">
        <f t="shared" ca="1" si="359"/>
        <v>1</v>
      </c>
      <c r="AV602" s="127" t="b">
        <f t="shared" ca="1" si="360"/>
        <v>1</v>
      </c>
      <c r="AW602" s="127" t="b">
        <f t="shared" ca="1" si="361"/>
        <v>1</v>
      </c>
      <c r="AX602" s="127" t="b">
        <f t="shared" ca="1" si="362"/>
        <v>1</v>
      </c>
      <c r="AY602" s="127" t="b">
        <f t="shared" ca="1" si="363"/>
        <v>1</v>
      </c>
      <c r="AZ602" s="127" t="b">
        <f t="shared" ca="1" si="364"/>
        <v>1</v>
      </c>
      <c r="BA602" s="127" t="b">
        <f t="shared" ca="1" si="365"/>
        <v>1</v>
      </c>
      <c r="BB602" s="127" t="b">
        <f t="shared" ca="1" si="366"/>
        <v>1</v>
      </c>
      <c r="BC602" s="127" t="b">
        <f t="shared" ca="1" si="367"/>
        <v>1</v>
      </c>
      <c r="BD602" s="127" t="b">
        <f t="shared" ca="1" si="368"/>
        <v>1</v>
      </c>
      <c r="BE602" s="127" t="b">
        <f t="shared" ca="1" si="369"/>
        <v>1</v>
      </c>
      <c r="BF602" s="127" t="b">
        <f t="shared" ca="1" si="370"/>
        <v>1</v>
      </c>
      <c r="BG602" s="129" t="b">
        <f t="shared" si="371"/>
        <v>0</v>
      </c>
    </row>
    <row r="603" spans="1:59" ht="24.95" customHeight="1" x14ac:dyDescent="0.2">
      <c r="A603" s="74"/>
      <c r="B603" s="69"/>
      <c r="C603" s="75"/>
      <c r="D603" s="68"/>
      <c r="E603" s="68"/>
      <c r="F603" s="67"/>
      <c r="G603" s="67"/>
      <c r="H603" s="67"/>
      <c r="I603" s="67"/>
      <c r="J603" s="70"/>
      <c r="K603" s="71"/>
      <c r="L603" s="72"/>
      <c r="M603" s="72"/>
      <c r="N603" s="72"/>
      <c r="O603" s="72"/>
      <c r="P603" s="72"/>
      <c r="Q603" s="72"/>
      <c r="R603" s="72"/>
      <c r="S603" s="73"/>
      <c r="U603" s="125" t="str">
        <f>IF(W603,VLOOKUP(MIN(X603:AO603),'Data Validation (hidden)'!$B$2:$C$20,2,FALSE),IF(COUNTA(B603:S603)&gt;0,"'Scheme Name' missing but values entered in other columns",""))</f>
        <v/>
      </c>
      <c r="W603" s="126" t="b">
        <f t="shared" si="335"/>
        <v>0</v>
      </c>
      <c r="X603" s="127">
        <f t="shared" si="336"/>
        <v>1</v>
      </c>
      <c r="Y603" s="127">
        <f t="shared" si="337"/>
        <v>2</v>
      </c>
      <c r="Z603" s="127">
        <f t="shared" si="338"/>
        <v>3</v>
      </c>
      <c r="AA603" s="127">
        <f t="shared" si="339"/>
        <v>4</v>
      </c>
      <c r="AB603" s="127">
        <f t="shared" si="340"/>
        <v>5</v>
      </c>
      <c r="AC603" s="127" t="str">
        <f t="shared" si="341"/>
        <v/>
      </c>
      <c r="AD603" s="127" t="str">
        <f t="shared" si="342"/>
        <v/>
      </c>
      <c r="AE603" s="127" t="str">
        <f t="shared" si="343"/>
        <v/>
      </c>
      <c r="AF603" s="127" t="str">
        <f t="shared" si="344"/>
        <v/>
      </c>
      <c r="AG603" s="127">
        <f t="shared" si="345"/>
        <v>10</v>
      </c>
      <c r="AH603" s="127">
        <f t="shared" si="346"/>
        <v>11</v>
      </c>
      <c r="AI603" s="127">
        <f t="shared" si="347"/>
        <v>12</v>
      </c>
      <c r="AJ603" s="127">
        <f t="shared" si="348"/>
        <v>13</v>
      </c>
      <c r="AK603" s="127">
        <f t="shared" si="349"/>
        <v>14</v>
      </c>
      <c r="AL603" s="127">
        <f t="shared" si="350"/>
        <v>15</v>
      </c>
      <c r="AM603" s="127">
        <f t="shared" si="351"/>
        <v>16</v>
      </c>
      <c r="AN603" s="128" t="str">
        <f t="shared" si="352"/>
        <v/>
      </c>
      <c r="AO603" s="127">
        <f t="shared" ca="1" si="353"/>
        <v>17</v>
      </c>
      <c r="AP603" s="127" t="b">
        <f t="shared" ca="1" si="354"/>
        <v>1</v>
      </c>
      <c r="AQ603" s="127" t="b">
        <f t="shared" ca="1" si="355"/>
        <v>1</v>
      </c>
      <c r="AR603" s="127" t="b">
        <f t="shared" si="356"/>
        <v>0</v>
      </c>
      <c r="AS603" s="127" t="b">
        <f t="shared" si="357"/>
        <v>0</v>
      </c>
      <c r="AT603" s="127" t="b">
        <f t="shared" ca="1" si="358"/>
        <v>1</v>
      </c>
      <c r="AU603" s="127" t="b">
        <f t="shared" ca="1" si="359"/>
        <v>1</v>
      </c>
      <c r="AV603" s="127" t="b">
        <f t="shared" ca="1" si="360"/>
        <v>1</v>
      </c>
      <c r="AW603" s="127" t="b">
        <f t="shared" ca="1" si="361"/>
        <v>1</v>
      </c>
      <c r="AX603" s="127" t="b">
        <f t="shared" ca="1" si="362"/>
        <v>1</v>
      </c>
      <c r="AY603" s="127" t="b">
        <f t="shared" ca="1" si="363"/>
        <v>1</v>
      </c>
      <c r="AZ603" s="127" t="b">
        <f t="shared" ca="1" si="364"/>
        <v>1</v>
      </c>
      <c r="BA603" s="127" t="b">
        <f t="shared" ca="1" si="365"/>
        <v>1</v>
      </c>
      <c r="BB603" s="127" t="b">
        <f t="shared" ca="1" si="366"/>
        <v>1</v>
      </c>
      <c r="BC603" s="127" t="b">
        <f t="shared" ca="1" si="367"/>
        <v>1</v>
      </c>
      <c r="BD603" s="127" t="b">
        <f t="shared" ca="1" si="368"/>
        <v>1</v>
      </c>
      <c r="BE603" s="127" t="b">
        <f t="shared" ca="1" si="369"/>
        <v>1</v>
      </c>
      <c r="BF603" s="127" t="b">
        <f t="shared" ca="1" si="370"/>
        <v>1</v>
      </c>
      <c r="BG603" s="129" t="b">
        <f t="shared" si="371"/>
        <v>0</v>
      </c>
    </row>
    <row r="604" spans="1:59" ht="24.95" customHeight="1" x14ac:dyDescent="0.2">
      <c r="A604" s="74"/>
      <c r="B604" s="69"/>
      <c r="C604" s="75"/>
      <c r="D604" s="68"/>
      <c r="E604" s="68"/>
      <c r="F604" s="67"/>
      <c r="G604" s="67"/>
      <c r="H604" s="67"/>
      <c r="I604" s="67"/>
      <c r="J604" s="70"/>
      <c r="K604" s="71"/>
      <c r="L604" s="72"/>
      <c r="M604" s="72"/>
      <c r="N604" s="72"/>
      <c r="O604" s="72"/>
      <c r="P604" s="72"/>
      <c r="Q604" s="72"/>
      <c r="R604" s="72"/>
      <c r="S604" s="73"/>
      <c r="U604" s="125" t="str">
        <f>IF(W604,VLOOKUP(MIN(X604:AO604),'Data Validation (hidden)'!$B$2:$C$20,2,FALSE),IF(COUNTA(B604:S604)&gt;0,"'Scheme Name' missing but values entered in other columns",""))</f>
        <v/>
      </c>
      <c r="W604" s="126" t="b">
        <f t="shared" si="335"/>
        <v>0</v>
      </c>
      <c r="X604" s="127">
        <f t="shared" si="336"/>
        <v>1</v>
      </c>
      <c r="Y604" s="127">
        <f t="shared" si="337"/>
        <v>2</v>
      </c>
      <c r="Z604" s="127">
        <f t="shared" si="338"/>
        <v>3</v>
      </c>
      <c r="AA604" s="127">
        <f t="shared" si="339"/>
        <v>4</v>
      </c>
      <c r="AB604" s="127">
        <f t="shared" si="340"/>
        <v>5</v>
      </c>
      <c r="AC604" s="127" t="str">
        <f t="shared" si="341"/>
        <v/>
      </c>
      <c r="AD604" s="127" t="str">
        <f t="shared" si="342"/>
        <v/>
      </c>
      <c r="AE604" s="127" t="str">
        <f t="shared" si="343"/>
        <v/>
      </c>
      <c r="AF604" s="127" t="str">
        <f t="shared" si="344"/>
        <v/>
      </c>
      <c r="AG604" s="127">
        <f t="shared" si="345"/>
        <v>10</v>
      </c>
      <c r="AH604" s="127">
        <f t="shared" si="346"/>
        <v>11</v>
      </c>
      <c r="AI604" s="127">
        <f t="shared" si="347"/>
        <v>12</v>
      </c>
      <c r="AJ604" s="127">
        <f t="shared" si="348"/>
        <v>13</v>
      </c>
      <c r="AK604" s="127">
        <f t="shared" si="349"/>
        <v>14</v>
      </c>
      <c r="AL604" s="127">
        <f t="shared" si="350"/>
        <v>15</v>
      </c>
      <c r="AM604" s="127">
        <f t="shared" si="351"/>
        <v>16</v>
      </c>
      <c r="AN604" s="128" t="str">
        <f t="shared" si="352"/>
        <v/>
      </c>
      <c r="AO604" s="127">
        <f t="shared" ca="1" si="353"/>
        <v>17</v>
      </c>
      <c r="AP604" s="127" t="b">
        <f t="shared" ca="1" si="354"/>
        <v>1</v>
      </c>
      <c r="AQ604" s="127" t="b">
        <f t="shared" ca="1" si="355"/>
        <v>1</v>
      </c>
      <c r="AR604" s="127" t="b">
        <f t="shared" si="356"/>
        <v>0</v>
      </c>
      <c r="AS604" s="127" t="b">
        <f t="shared" si="357"/>
        <v>0</v>
      </c>
      <c r="AT604" s="127" t="b">
        <f t="shared" ca="1" si="358"/>
        <v>1</v>
      </c>
      <c r="AU604" s="127" t="b">
        <f t="shared" ca="1" si="359"/>
        <v>1</v>
      </c>
      <c r="AV604" s="127" t="b">
        <f t="shared" ca="1" si="360"/>
        <v>1</v>
      </c>
      <c r="AW604" s="127" t="b">
        <f t="shared" ca="1" si="361"/>
        <v>1</v>
      </c>
      <c r="AX604" s="127" t="b">
        <f t="shared" ca="1" si="362"/>
        <v>1</v>
      </c>
      <c r="AY604" s="127" t="b">
        <f t="shared" ca="1" si="363"/>
        <v>1</v>
      </c>
      <c r="AZ604" s="127" t="b">
        <f t="shared" ca="1" si="364"/>
        <v>1</v>
      </c>
      <c r="BA604" s="127" t="b">
        <f t="shared" ca="1" si="365"/>
        <v>1</v>
      </c>
      <c r="BB604" s="127" t="b">
        <f t="shared" ca="1" si="366"/>
        <v>1</v>
      </c>
      <c r="BC604" s="127" t="b">
        <f t="shared" ca="1" si="367"/>
        <v>1</v>
      </c>
      <c r="BD604" s="127" t="b">
        <f t="shared" ca="1" si="368"/>
        <v>1</v>
      </c>
      <c r="BE604" s="127" t="b">
        <f t="shared" ca="1" si="369"/>
        <v>1</v>
      </c>
      <c r="BF604" s="127" t="b">
        <f t="shared" ca="1" si="370"/>
        <v>1</v>
      </c>
      <c r="BG604" s="129" t="b">
        <f t="shared" si="371"/>
        <v>0</v>
      </c>
    </row>
    <row r="605" spans="1:59" ht="24.95" customHeight="1" x14ac:dyDescent="0.2">
      <c r="A605" s="74"/>
      <c r="B605" s="69"/>
      <c r="C605" s="75"/>
      <c r="D605" s="68"/>
      <c r="E605" s="68"/>
      <c r="F605" s="67"/>
      <c r="G605" s="67"/>
      <c r="H605" s="67"/>
      <c r="I605" s="67"/>
      <c r="J605" s="70"/>
      <c r="K605" s="71"/>
      <c r="L605" s="72"/>
      <c r="M605" s="72"/>
      <c r="N605" s="72"/>
      <c r="O605" s="72"/>
      <c r="P605" s="72"/>
      <c r="Q605" s="72"/>
      <c r="R605" s="72"/>
      <c r="S605" s="73"/>
      <c r="U605" s="125" t="str">
        <f>IF(W605,VLOOKUP(MIN(X605:AO605),'Data Validation (hidden)'!$B$2:$C$20,2,FALSE),IF(COUNTA(B605:S605)&gt;0,"'Scheme Name' missing but values entered in other columns",""))</f>
        <v/>
      </c>
      <c r="W605" s="126" t="b">
        <f t="shared" si="335"/>
        <v>0</v>
      </c>
      <c r="X605" s="127">
        <f t="shared" si="336"/>
        <v>1</v>
      </c>
      <c r="Y605" s="127">
        <f t="shared" si="337"/>
        <v>2</v>
      </c>
      <c r="Z605" s="127">
        <f t="shared" si="338"/>
        <v>3</v>
      </c>
      <c r="AA605" s="127">
        <f t="shared" si="339"/>
        <v>4</v>
      </c>
      <c r="AB605" s="127">
        <f t="shared" si="340"/>
        <v>5</v>
      </c>
      <c r="AC605" s="127" t="str">
        <f t="shared" si="341"/>
        <v/>
      </c>
      <c r="AD605" s="127" t="str">
        <f t="shared" si="342"/>
        <v/>
      </c>
      <c r="AE605" s="127" t="str">
        <f t="shared" si="343"/>
        <v/>
      </c>
      <c r="AF605" s="127" t="str">
        <f t="shared" si="344"/>
        <v/>
      </c>
      <c r="AG605" s="127">
        <f t="shared" si="345"/>
        <v>10</v>
      </c>
      <c r="AH605" s="127">
        <f t="shared" si="346"/>
        <v>11</v>
      </c>
      <c r="AI605" s="127">
        <f t="shared" si="347"/>
        <v>12</v>
      </c>
      <c r="AJ605" s="127">
        <f t="shared" si="348"/>
        <v>13</v>
      </c>
      <c r="AK605" s="127">
        <f t="shared" si="349"/>
        <v>14</v>
      </c>
      <c r="AL605" s="127">
        <f t="shared" si="350"/>
        <v>15</v>
      </c>
      <c r="AM605" s="127">
        <f t="shared" si="351"/>
        <v>16</v>
      </c>
      <c r="AN605" s="128" t="str">
        <f t="shared" si="352"/>
        <v/>
      </c>
      <c r="AO605" s="127">
        <f t="shared" ca="1" si="353"/>
        <v>17</v>
      </c>
      <c r="AP605" s="127" t="b">
        <f t="shared" ca="1" si="354"/>
        <v>1</v>
      </c>
      <c r="AQ605" s="127" t="b">
        <f t="shared" ca="1" si="355"/>
        <v>1</v>
      </c>
      <c r="AR605" s="127" t="b">
        <f t="shared" si="356"/>
        <v>0</v>
      </c>
      <c r="AS605" s="127" t="b">
        <f t="shared" si="357"/>
        <v>0</v>
      </c>
      <c r="AT605" s="127" t="b">
        <f t="shared" ca="1" si="358"/>
        <v>1</v>
      </c>
      <c r="AU605" s="127" t="b">
        <f t="shared" ca="1" si="359"/>
        <v>1</v>
      </c>
      <c r="AV605" s="127" t="b">
        <f t="shared" ca="1" si="360"/>
        <v>1</v>
      </c>
      <c r="AW605" s="127" t="b">
        <f t="shared" ca="1" si="361"/>
        <v>1</v>
      </c>
      <c r="AX605" s="127" t="b">
        <f t="shared" ca="1" si="362"/>
        <v>1</v>
      </c>
      <c r="AY605" s="127" t="b">
        <f t="shared" ca="1" si="363"/>
        <v>1</v>
      </c>
      <c r="AZ605" s="127" t="b">
        <f t="shared" ca="1" si="364"/>
        <v>1</v>
      </c>
      <c r="BA605" s="127" t="b">
        <f t="shared" ca="1" si="365"/>
        <v>1</v>
      </c>
      <c r="BB605" s="127" t="b">
        <f t="shared" ca="1" si="366"/>
        <v>1</v>
      </c>
      <c r="BC605" s="127" t="b">
        <f t="shared" ca="1" si="367"/>
        <v>1</v>
      </c>
      <c r="BD605" s="127" t="b">
        <f t="shared" ca="1" si="368"/>
        <v>1</v>
      </c>
      <c r="BE605" s="127" t="b">
        <f t="shared" ca="1" si="369"/>
        <v>1</v>
      </c>
      <c r="BF605" s="127" t="b">
        <f t="shared" ca="1" si="370"/>
        <v>1</v>
      </c>
      <c r="BG605" s="129" t="b">
        <f t="shared" si="371"/>
        <v>0</v>
      </c>
    </row>
    <row r="606" spans="1:59" ht="24.95" customHeight="1" x14ac:dyDescent="0.2">
      <c r="A606" s="74"/>
      <c r="B606" s="69"/>
      <c r="C606" s="75"/>
      <c r="D606" s="68"/>
      <c r="E606" s="68"/>
      <c r="F606" s="67"/>
      <c r="G606" s="67"/>
      <c r="H606" s="67"/>
      <c r="I606" s="67"/>
      <c r="J606" s="70"/>
      <c r="K606" s="71"/>
      <c r="L606" s="72"/>
      <c r="M606" s="72"/>
      <c r="N606" s="72"/>
      <c r="O606" s="72"/>
      <c r="P606" s="72"/>
      <c r="Q606" s="72"/>
      <c r="R606" s="72"/>
      <c r="S606" s="73"/>
      <c r="U606" s="125" t="str">
        <f>IF(W606,VLOOKUP(MIN(X606:AO606),'Data Validation (hidden)'!$B$2:$C$20,2,FALSE),IF(COUNTA(B606:S606)&gt;0,"'Scheme Name' missing but values entered in other columns",""))</f>
        <v/>
      </c>
      <c r="W606" s="126" t="b">
        <f t="shared" si="335"/>
        <v>0</v>
      </c>
      <c r="X606" s="127">
        <f t="shared" si="336"/>
        <v>1</v>
      </c>
      <c r="Y606" s="127">
        <f t="shared" si="337"/>
        <v>2</v>
      </c>
      <c r="Z606" s="127">
        <f t="shared" si="338"/>
        <v>3</v>
      </c>
      <c r="AA606" s="127">
        <f t="shared" si="339"/>
        <v>4</v>
      </c>
      <c r="AB606" s="127">
        <f t="shared" si="340"/>
        <v>5</v>
      </c>
      <c r="AC606" s="127" t="str">
        <f t="shared" si="341"/>
        <v/>
      </c>
      <c r="AD606" s="127" t="str">
        <f t="shared" si="342"/>
        <v/>
      </c>
      <c r="AE606" s="127" t="str">
        <f t="shared" si="343"/>
        <v/>
      </c>
      <c r="AF606" s="127" t="str">
        <f t="shared" si="344"/>
        <v/>
      </c>
      <c r="AG606" s="127">
        <f t="shared" si="345"/>
        <v>10</v>
      </c>
      <c r="AH606" s="127">
        <f t="shared" si="346"/>
        <v>11</v>
      </c>
      <c r="AI606" s="127">
        <f t="shared" si="347"/>
        <v>12</v>
      </c>
      <c r="AJ606" s="127">
        <f t="shared" si="348"/>
        <v>13</v>
      </c>
      <c r="AK606" s="127">
        <f t="shared" si="349"/>
        <v>14</v>
      </c>
      <c r="AL606" s="127">
        <f t="shared" si="350"/>
        <v>15</v>
      </c>
      <c r="AM606" s="127">
        <f t="shared" si="351"/>
        <v>16</v>
      </c>
      <c r="AN606" s="128" t="str">
        <f t="shared" si="352"/>
        <v/>
      </c>
      <c r="AO606" s="127">
        <f t="shared" ca="1" si="353"/>
        <v>17</v>
      </c>
      <c r="AP606" s="127" t="b">
        <f t="shared" ca="1" si="354"/>
        <v>1</v>
      </c>
      <c r="AQ606" s="127" t="b">
        <f t="shared" ca="1" si="355"/>
        <v>1</v>
      </c>
      <c r="AR606" s="127" t="b">
        <f t="shared" si="356"/>
        <v>0</v>
      </c>
      <c r="AS606" s="127" t="b">
        <f t="shared" si="357"/>
        <v>0</v>
      </c>
      <c r="AT606" s="127" t="b">
        <f t="shared" ca="1" si="358"/>
        <v>1</v>
      </c>
      <c r="AU606" s="127" t="b">
        <f t="shared" ca="1" si="359"/>
        <v>1</v>
      </c>
      <c r="AV606" s="127" t="b">
        <f t="shared" ca="1" si="360"/>
        <v>1</v>
      </c>
      <c r="AW606" s="127" t="b">
        <f t="shared" ca="1" si="361"/>
        <v>1</v>
      </c>
      <c r="AX606" s="127" t="b">
        <f t="shared" ca="1" si="362"/>
        <v>1</v>
      </c>
      <c r="AY606" s="127" t="b">
        <f t="shared" ca="1" si="363"/>
        <v>1</v>
      </c>
      <c r="AZ606" s="127" t="b">
        <f t="shared" ca="1" si="364"/>
        <v>1</v>
      </c>
      <c r="BA606" s="127" t="b">
        <f t="shared" ca="1" si="365"/>
        <v>1</v>
      </c>
      <c r="BB606" s="127" t="b">
        <f t="shared" ca="1" si="366"/>
        <v>1</v>
      </c>
      <c r="BC606" s="127" t="b">
        <f t="shared" ca="1" si="367"/>
        <v>1</v>
      </c>
      <c r="BD606" s="127" t="b">
        <f t="shared" ca="1" si="368"/>
        <v>1</v>
      </c>
      <c r="BE606" s="127" t="b">
        <f t="shared" ca="1" si="369"/>
        <v>1</v>
      </c>
      <c r="BF606" s="127" t="b">
        <f t="shared" ca="1" si="370"/>
        <v>1</v>
      </c>
      <c r="BG606" s="129" t="b">
        <f t="shared" si="371"/>
        <v>0</v>
      </c>
    </row>
    <row r="607" spans="1:59" ht="24.95" customHeight="1" x14ac:dyDescent="0.2">
      <c r="A607" s="74"/>
      <c r="B607" s="69"/>
      <c r="C607" s="75"/>
      <c r="D607" s="68"/>
      <c r="E607" s="68"/>
      <c r="F607" s="67"/>
      <c r="G607" s="67"/>
      <c r="H607" s="67"/>
      <c r="I607" s="67"/>
      <c r="J607" s="70"/>
      <c r="K607" s="71"/>
      <c r="L607" s="72"/>
      <c r="M607" s="72"/>
      <c r="N607" s="72"/>
      <c r="O607" s="72"/>
      <c r="P607" s="72"/>
      <c r="Q607" s="72"/>
      <c r="R607" s="72"/>
      <c r="S607" s="73"/>
      <c r="U607" s="125" t="str">
        <f>IF(W607,VLOOKUP(MIN(X607:AO607),'Data Validation (hidden)'!$B$2:$C$20,2,FALSE),IF(COUNTA(B607:S607)&gt;0,"'Scheme Name' missing but values entered in other columns",""))</f>
        <v/>
      </c>
      <c r="W607" s="126" t="b">
        <f t="shared" si="335"/>
        <v>0</v>
      </c>
      <c r="X607" s="127">
        <f t="shared" si="336"/>
        <v>1</v>
      </c>
      <c r="Y607" s="127">
        <f t="shared" si="337"/>
        <v>2</v>
      </c>
      <c r="Z607" s="127">
        <f t="shared" si="338"/>
        <v>3</v>
      </c>
      <c r="AA607" s="127">
        <f t="shared" si="339"/>
        <v>4</v>
      </c>
      <c r="AB607" s="127">
        <f t="shared" si="340"/>
        <v>5</v>
      </c>
      <c r="AC607" s="127" t="str">
        <f t="shared" si="341"/>
        <v/>
      </c>
      <c r="AD607" s="127" t="str">
        <f t="shared" si="342"/>
        <v/>
      </c>
      <c r="AE607" s="127" t="str">
        <f t="shared" si="343"/>
        <v/>
      </c>
      <c r="AF607" s="127" t="str">
        <f t="shared" si="344"/>
        <v/>
      </c>
      <c r="AG607" s="127">
        <f t="shared" si="345"/>
        <v>10</v>
      </c>
      <c r="AH607" s="127">
        <f t="shared" si="346"/>
        <v>11</v>
      </c>
      <c r="AI607" s="127">
        <f t="shared" si="347"/>
        <v>12</v>
      </c>
      <c r="AJ607" s="127">
        <f t="shared" si="348"/>
        <v>13</v>
      </c>
      <c r="AK607" s="127">
        <f t="shared" si="349"/>
        <v>14</v>
      </c>
      <c r="AL607" s="127">
        <f t="shared" si="350"/>
        <v>15</v>
      </c>
      <c r="AM607" s="127">
        <f t="shared" si="351"/>
        <v>16</v>
      </c>
      <c r="AN607" s="128" t="str">
        <f t="shared" si="352"/>
        <v/>
      </c>
      <c r="AO607" s="127">
        <f t="shared" ca="1" si="353"/>
        <v>17</v>
      </c>
      <c r="AP607" s="127" t="b">
        <f t="shared" ca="1" si="354"/>
        <v>1</v>
      </c>
      <c r="AQ607" s="127" t="b">
        <f t="shared" ca="1" si="355"/>
        <v>1</v>
      </c>
      <c r="AR607" s="127" t="b">
        <f t="shared" si="356"/>
        <v>0</v>
      </c>
      <c r="AS607" s="127" t="b">
        <f t="shared" si="357"/>
        <v>0</v>
      </c>
      <c r="AT607" s="127" t="b">
        <f t="shared" ca="1" si="358"/>
        <v>1</v>
      </c>
      <c r="AU607" s="127" t="b">
        <f t="shared" ca="1" si="359"/>
        <v>1</v>
      </c>
      <c r="AV607" s="127" t="b">
        <f t="shared" ca="1" si="360"/>
        <v>1</v>
      </c>
      <c r="AW607" s="127" t="b">
        <f t="shared" ca="1" si="361"/>
        <v>1</v>
      </c>
      <c r="AX607" s="127" t="b">
        <f t="shared" ca="1" si="362"/>
        <v>1</v>
      </c>
      <c r="AY607" s="127" t="b">
        <f t="shared" ca="1" si="363"/>
        <v>1</v>
      </c>
      <c r="AZ607" s="127" t="b">
        <f t="shared" ca="1" si="364"/>
        <v>1</v>
      </c>
      <c r="BA607" s="127" t="b">
        <f t="shared" ca="1" si="365"/>
        <v>1</v>
      </c>
      <c r="BB607" s="127" t="b">
        <f t="shared" ca="1" si="366"/>
        <v>1</v>
      </c>
      <c r="BC607" s="127" t="b">
        <f t="shared" ca="1" si="367"/>
        <v>1</v>
      </c>
      <c r="BD607" s="127" t="b">
        <f t="shared" ca="1" si="368"/>
        <v>1</v>
      </c>
      <c r="BE607" s="127" t="b">
        <f t="shared" ca="1" si="369"/>
        <v>1</v>
      </c>
      <c r="BF607" s="127" t="b">
        <f t="shared" ca="1" si="370"/>
        <v>1</v>
      </c>
      <c r="BG607" s="129" t="b">
        <f t="shared" si="371"/>
        <v>0</v>
      </c>
    </row>
    <row r="608" spans="1:59" ht="24.95" customHeight="1" x14ac:dyDescent="0.2">
      <c r="A608" s="74"/>
      <c r="B608" s="69"/>
      <c r="C608" s="75"/>
      <c r="D608" s="68"/>
      <c r="E608" s="68"/>
      <c r="F608" s="67"/>
      <c r="G608" s="67"/>
      <c r="H608" s="67"/>
      <c r="I608" s="67"/>
      <c r="J608" s="70"/>
      <c r="K608" s="71"/>
      <c r="L608" s="72"/>
      <c r="M608" s="72"/>
      <c r="N608" s="72"/>
      <c r="O608" s="72"/>
      <c r="P608" s="72"/>
      <c r="Q608" s="72"/>
      <c r="R608" s="72"/>
      <c r="S608" s="73"/>
      <c r="U608" s="125" t="str">
        <f>IF(W608,VLOOKUP(MIN(X608:AO608),'Data Validation (hidden)'!$B$2:$C$20,2,FALSE),IF(COUNTA(B608:S608)&gt;0,"'Scheme Name' missing but values entered in other columns",""))</f>
        <v/>
      </c>
      <c r="W608" s="126" t="b">
        <f t="shared" si="335"/>
        <v>0</v>
      </c>
      <c r="X608" s="127">
        <f t="shared" si="336"/>
        <v>1</v>
      </c>
      <c r="Y608" s="127">
        <f t="shared" si="337"/>
        <v>2</v>
      </c>
      <c r="Z608" s="127">
        <f t="shared" si="338"/>
        <v>3</v>
      </c>
      <c r="AA608" s="127">
        <f t="shared" si="339"/>
        <v>4</v>
      </c>
      <c r="AB608" s="127">
        <f t="shared" si="340"/>
        <v>5</v>
      </c>
      <c r="AC608" s="127" t="str">
        <f t="shared" si="341"/>
        <v/>
      </c>
      <c r="AD608" s="127" t="str">
        <f t="shared" si="342"/>
        <v/>
      </c>
      <c r="AE608" s="127" t="str">
        <f t="shared" si="343"/>
        <v/>
      </c>
      <c r="AF608" s="127" t="str">
        <f t="shared" si="344"/>
        <v/>
      </c>
      <c r="AG608" s="127">
        <f t="shared" si="345"/>
        <v>10</v>
      </c>
      <c r="AH608" s="127">
        <f t="shared" si="346"/>
        <v>11</v>
      </c>
      <c r="AI608" s="127">
        <f t="shared" si="347"/>
        <v>12</v>
      </c>
      <c r="AJ608" s="127">
        <f t="shared" si="348"/>
        <v>13</v>
      </c>
      <c r="AK608" s="127">
        <f t="shared" si="349"/>
        <v>14</v>
      </c>
      <c r="AL608" s="127">
        <f t="shared" si="350"/>
        <v>15</v>
      </c>
      <c r="AM608" s="127">
        <f t="shared" si="351"/>
        <v>16</v>
      </c>
      <c r="AN608" s="128" t="str">
        <f t="shared" si="352"/>
        <v/>
      </c>
      <c r="AO608" s="127">
        <f t="shared" ca="1" si="353"/>
        <v>17</v>
      </c>
      <c r="AP608" s="127" t="b">
        <f t="shared" ca="1" si="354"/>
        <v>1</v>
      </c>
      <c r="AQ608" s="127" t="b">
        <f t="shared" ca="1" si="355"/>
        <v>1</v>
      </c>
      <c r="AR608" s="127" t="b">
        <f t="shared" si="356"/>
        <v>0</v>
      </c>
      <c r="AS608" s="127" t="b">
        <f t="shared" si="357"/>
        <v>0</v>
      </c>
      <c r="AT608" s="127" t="b">
        <f t="shared" ca="1" si="358"/>
        <v>1</v>
      </c>
      <c r="AU608" s="127" t="b">
        <f t="shared" ca="1" si="359"/>
        <v>1</v>
      </c>
      <c r="AV608" s="127" t="b">
        <f t="shared" ca="1" si="360"/>
        <v>1</v>
      </c>
      <c r="AW608" s="127" t="b">
        <f t="shared" ca="1" si="361"/>
        <v>1</v>
      </c>
      <c r="AX608" s="127" t="b">
        <f t="shared" ca="1" si="362"/>
        <v>1</v>
      </c>
      <c r="AY608" s="127" t="b">
        <f t="shared" ca="1" si="363"/>
        <v>1</v>
      </c>
      <c r="AZ608" s="127" t="b">
        <f t="shared" ca="1" si="364"/>
        <v>1</v>
      </c>
      <c r="BA608" s="127" t="b">
        <f t="shared" ca="1" si="365"/>
        <v>1</v>
      </c>
      <c r="BB608" s="127" t="b">
        <f t="shared" ca="1" si="366"/>
        <v>1</v>
      </c>
      <c r="BC608" s="127" t="b">
        <f t="shared" ca="1" si="367"/>
        <v>1</v>
      </c>
      <c r="BD608" s="127" t="b">
        <f t="shared" ca="1" si="368"/>
        <v>1</v>
      </c>
      <c r="BE608" s="127" t="b">
        <f t="shared" ca="1" si="369"/>
        <v>1</v>
      </c>
      <c r="BF608" s="127" t="b">
        <f t="shared" ca="1" si="370"/>
        <v>1</v>
      </c>
      <c r="BG608" s="129" t="b">
        <f t="shared" si="371"/>
        <v>0</v>
      </c>
    </row>
    <row r="609" spans="1:59" ht="24.95" customHeight="1" x14ac:dyDescent="0.2">
      <c r="A609" s="74"/>
      <c r="B609" s="69"/>
      <c r="C609" s="75"/>
      <c r="D609" s="68"/>
      <c r="E609" s="68"/>
      <c r="F609" s="67"/>
      <c r="G609" s="67"/>
      <c r="H609" s="67"/>
      <c r="I609" s="67"/>
      <c r="J609" s="70"/>
      <c r="K609" s="71"/>
      <c r="L609" s="72"/>
      <c r="M609" s="72"/>
      <c r="N609" s="72"/>
      <c r="O609" s="72"/>
      <c r="P609" s="72"/>
      <c r="Q609" s="72"/>
      <c r="R609" s="72"/>
      <c r="S609" s="73"/>
      <c r="U609" s="125" t="str">
        <f>IF(W609,VLOOKUP(MIN(X609:AO609),'Data Validation (hidden)'!$B$2:$C$20,2,FALSE),IF(COUNTA(B609:S609)&gt;0,"'Scheme Name' missing but values entered in other columns",""))</f>
        <v/>
      </c>
      <c r="W609" s="126" t="b">
        <f t="shared" si="335"/>
        <v>0</v>
      </c>
      <c r="X609" s="127">
        <f t="shared" si="336"/>
        <v>1</v>
      </c>
      <c r="Y609" s="127">
        <f t="shared" si="337"/>
        <v>2</v>
      </c>
      <c r="Z609" s="127">
        <f t="shared" si="338"/>
        <v>3</v>
      </c>
      <c r="AA609" s="127">
        <f t="shared" si="339"/>
        <v>4</v>
      </c>
      <c r="AB609" s="127">
        <f t="shared" si="340"/>
        <v>5</v>
      </c>
      <c r="AC609" s="127" t="str">
        <f t="shared" si="341"/>
        <v/>
      </c>
      <c r="AD609" s="127" t="str">
        <f t="shared" si="342"/>
        <v/>
      </c>
      <c r="AE609" s="127" t="str">
        <f t="shared" si="343"/>
        <v/>
      </c>
      <c r="AF609" s="127" t="str">
        <f t="shared" si="344"/>
        <v/>
      </c>
      <c r="AG609" s="127">
        <f t="shared" si="345"/>
        <v>10</v>
      </c>
      <c r="AH609" s="127">
        <f t="shared" si="346"/>
        <v>11</v>
      </c>
      <c r="AI609" s="127">
        <f t="shared" si="347"/>
        <v>12</v>
      </c>
      <c r="AJ609" s="127">
        <f t="shared" si="348"/>
        <v>13</v>
      </c>
      <c r="AK609" s="127">
        <f t="shared" si="349"/>
        <v>14</v>
      </c>
      <c r="AL609" s="127">
        <f t="shared" si="350"/>
        <v>15</v>
      </c>
      <c r="AM609" s="127">
        <f t="shared" si="351"/>
        <v>16</v>
      </c>
      <c r="AN609" s="128" t="str">
        <f t="shared" si="352"/>
        <v/>
      </c>
      <c r="AO609" s="127">
        <f t="shared" ca="1" si="353"/>
        <v>17</v>
      </c>
      <c r="AP609" s="127" t="b">
        <f t="shared" ca="1" si="354"/>
        <v>1</v>
      </c>
      <c r="AQ609" s="127" t="b">
        <f t="shared" ca="1" si="355"/>
        <v>1</v>
      </c>
      <c r="AR609" s="127" t="b">
        <f t="shared" si="356"/>
        <v>0</v>
      </c>
      <c r="AS609" s="127" t="b">
        <f t="shared" si="357"/>
        <v>0</v>
      </c>
      <c r="AT609" s="127" t="b">
        <f t="shared" ca="1" si="358"/>
        <v>1</v>
      </c>
      <c r="AU609" s="127" t="b">
        <f t="shared" ca="1" si="359"/>
        <v>1</v>
      </c>
      <c r="AV609" s="127" t="b">
        <f t="shared" ca="1" si="360"/>
        <v>1</v>
      </c>
      <c r="AW609" s="127" t="b">
        <f t="shared" ca="1" si="361"/>
        <v>1</v>
      </c>
      <c r="AX609" s="127" t="b">
        <f t="shared" ca="1" si="362"/>
        <v>1</v>
      </c>
      <c r="AY609" s="127" t="b">
        <f t="shared" ca="1" si="363"/>
        <v>1</v>
      </c>
      <c r="AZ609" s="127" t="b">
        <f t="shared" ca="1" si="364"/>
        <v>1</v>
      </c>
      <c r="BA609" s="127" t="b">
        <f t="shared" ca="1" si="365"/>
        <v>1</v>
      </c>
      <c r="BB609" s="127" t="b">
        <f t="shared" ca="1" si="366"/>
        <v>1</v>
      </c>
      <c r="BC609" s="127" t="b">
        <f t="shared" ca="1" si="367"/>
        <v>1</v>
      </c>
      <c r="BD609" s="127" t="b">
        <f t="shared" ca="1" si="368"/>
        <v>1</v>
      </c>
      <c r="BE609" s="127" t="b">
        <f t="shared" ca="1" si="369"/>
        <v>1</v>
      </c>
      <c r="BF609" s="127" t="b">
        <f t="shared" ca="1" si="370"/>
        <v>1</v>
      </c>
      <c r="BG609" s="129" t="b">
        <f t="shared" si="371"/>
        <v>0</v>
      </c>
    </row>
    <row r="610" spans="1:59" ht="24.95" customHeight="1" x14ac:dyDescent="0.2">
      <c r="A610" s="74"/>
      <c r="B610" s="69"/>
      <c r="C610" s="75"/>
      <c r="D610" s="68"/>
      <c r="E610" s="68"/>
      <c r="F610" s="67"/>
      <c r="G610" s="67"/>
      <c r="H610" s="67"/>
      <c r="I610" s="67"/>
      <c r="J610" s="70"/>
      <c r="K610" s="71"/>
      <c r="L610" s="72"/>
      <c r="M610" s="72"/>
      <c r="N610" s="72"/>
      <c r="O610" s="72"/>
      <c r="P610" s="72"/>
      <c r="Q610" s="72"/>
      <c r="R610" s="72"/>
      <c r="S610" s="73"/>
      <c r="U610" s="125" t="str">
        <f>IF(W610,VLOOKUP(MIN(X610:AO610),'Data Validation (hidden)'!$B$2:$C$20,2,FALSE),IF(COUNTA(B610:S610)&gt;0,"'Scheme Name' missing but values entered in other columns",""))</f>
        <v/>
      </c>
      <c r="W610" s="126" t="b">
        <f t="shared" si="335"/>
        <v>0</v>
      </c>
      <c r="X610" s="127">
        <f t="shared" si="336"/>
        <v>1</v>
      </c>
      <c r="Y610" s="127">
        <f t="shared" si="337"/>
        <v>2</v>
      </c>
      <c r="Z610" s="127">
        <f t="shared" si="338"/>
        <v>3</v>
      </c>
      <c r="AA610" s="127">
        <f t="shared" si="339"/>
        <v>4</v>
      </c>
      <c r="AB610" s="127">
        <f t="shared" si="340"/>
        <v>5</v>
      </c>
      <c r="AC610" s="127" t="str">
        <f t="shared" si="341"/>
        <v/>
      </c>
      <c r="AD610" s="127" t="str">
        <f t="shared" si="342"/>
        <v/>
      </c>
      <c r="AE610" s="127" t="str">
        <f t="shared" si="343"/>
        <v/>
      </c>
      <c r="AF610" s="127" t="str">
        <f t="shared" si="344"/>
        <v/>
      </c>
      <c r="AG610" s="127">
        <f t="shared" si="345"/>
        <v>10</v>
      </c>
      <c r="AH610" s="127">
        <f t="shared" si="346"/>
        <v>11</v>
      </c>
      <c r="AI610" s="127">
        <f t="shared" si="347"/>
        <v>12</v>
      </c>
      <c r="AJ610" s="127">
        <f t="shared" si="348"/>
        <v>13</v>
      </c>
      <c r="AK610" s="127">
        <f t="shared" si="349"/>
        <v>14</v>
      </c>
      <c r="AL610" s="127">
        <f t="shared" si="350"/>
        <v>15</v>
      </c>
      <c r="AM610" s="127">
        <f t="shared" si="351"/>
        <v>16</v>
      </c>
      <c r="AN610" s="128" t="str">
        <f t="shared" si="352"/>
        <v/>
      </c>
      <c r="AO610" s="127">
        <f t="shared" ca="1" si="353"/>
        <v>17</v>
      </c>
      <c r="AP610" s="127" t="b">
        <f t="shared" ca="1" si="354"/>
        <v>1</v>
      </c>
      <c r="AQ610" s="127" t="b">
        <f t="shared" ca="1" si="355"/>
        <v>1</v>
      </c>
      <c r="AR610" s="127" t="b">
        <f t="shared" si="356"/>
        <v>0</v>
      </c>
      <c r="AS610" s="127" t="b">
        <f t="shared" si="357"/>
        <v>0</v>
      </c>
      <c r="AT610" s="127" t="b">
        <f t="shared" ca="1" si="358"/>
        <v>1</v>
      </c>
      <c r="AU610" s="127" t="b">
        <f t="shared" ca="1" si="359"/>
        <v>1</v>
      </c>
      <c r="AV610" s="127" t="b">
        <f t="shared" ca="1" si="360"/>
        <v>1</v>
      </c>
      <c r="AW610" s="127" t="b">
        <f t="shared" ca="1" si="361"/>
        <v>1</v>
      </c>
      <c r="AX610" s="127" t="b">
        <f t="shared" ca="1" si="362"/>
        <v>1</v>
      </c>
      <c r="AY610" s="127" t="b">
        <f t="shared" ca="1" si="363"/>
        <v>1</v>
      </c>
      <c r="AZ610" s="127" t="b">
        <f t="shared" ca="1" si="364"/>
        <v>1</v>
      </c>
      <c r="BA610" s="127" t="b">
        <f t="shared" ca="1" si="365"/>
        <v>1</v>
      </c>
      <c r="BB610" s="127" t="b">
        <f t="shared" ca="1" si="366"/>
        <v>1</v>
      </c>
      <c r="BC610" s="127" t="b">
        <f t="shared" ca="1" si="367"/>
        <v>1</v>
      </c>
      <c r="BD610" s="127" t="b">
        <f t="shared" ca="1" si="368"/>
        <v>1</v>
      </c>
      <c r="BE610" s="127" t="b">
        <f t="shared" ca="1" si="369"/>
        <v>1</v>
      </c>
      <c r="BF610" s="127" t="b">
        <f t="shared" ca="1" si="370"/>
        <v>1</v>
      </c>
      <c r="BG610" s="129" t="b">
        <f t="shared" si="371"/>
        <v>0</v>
      </c>
    </row>
    <row r="611" spans="1:59" ht="24.95" customHeight="1" x14ac:dyDescent="0.2">
      <c r="A611" s="74"/>
      <c r="B611" s="69"/>
      <c r="C611" s="75"/>
      <c r="D611" s="68"/>
      <c r="E611" s="68"/>
      <c r="F611" s="67"/>
      <c r="G611" s="67"/>
      <c r="H611" s="67"/>
      <c r="I611" s="67"/>
      <c r="J611" s="70"/>
      <c r="K611" s="71"/>
      <c r="L611" s="72"/>
      <c r="M611" s="72"/>
      <c r="N611" s="72"/>
      <c r="O611" s="72"/>
      <c r="P611" s="72"/>
      <c r="Q611" s="72"/>
      <c r="R611" s="72"/>
      <c r="S611" s="73"/>
      <c r="U611" s="125" t="str">
        <f>IF(W611,VLOOKUP(MIN(X611:AO611),'Data Validation (hidden)'!$B$2:$C$20,2,FALSE),IF(COUNTA(B611:S611)&gt;0,"'Scheme Name' missing but values entered in other columns",""))</f>
        <v/>
      </c>
      <c r="W611" s="126" t="b">
        <f t="shared" si="335"/>
        <v>0</v>
      </c>
      <c r="X611" s="127">
        <f t="shared" si="336"/>
        <v>1</v>
      </c>
      <c r="Y611" s="127">
        <f t="shared" si="337"/>
        <v>2</v>
      </c>
      <c r="Z611" s="127">
        <f t="shared" si="338"/>
        <v>3</v>
      </c>
      <c r="AA611" s="127">
        <f t="shared" si="339"/>
        <v>4</v>
      </c>
      <c r="AB611" s="127">
        <f t="shared" si="340"/>
        <v>5</v>
      </c>
      <c r="AC611" s="127" t="str">
        <f t="shared" si="341"/>
        <v/>
      </c>
      <c r="AD611" s="127" t="str">
        <f t="shared" si="342"/>
        <v/>
      </c>
      <c r="AE611" s="127" t="str">
        <f t="shared" si="343"/>
        <v/>
      </c>
      <c r="AF611" s="127" t="str">
        <f t="shared" si="344"/>
        <v/>
      </c>
      <c r="AG611" s="127">
        <f t="shared" si="345"/>
        <v>10</v>
      </c>
      <c r="AH611" s="127">
        <f t="shared" si="346"/>
        <v>11</v>
      </c>
      <c r="AI611" s="127">
        <f t="shared" si="347"/>
        <v>12</v>
      </c>
      <c r="AJ611" s="127">
        <f t="shared" si="348"/>
        <v>13</v>
      </c>
      <c r="AK611" s="127">
        <f t="shared" si="349"/>
        <v>14</v>
      </c>
      <c r="AL611" s="127">
        <f t="shared" si="350"/>
        <v>15</v>
      </c>
      <c r="AM611" s="127">
        <f t="shared" si="351"/>
        <v>16</v>
      </c>
      <c r="AN611" s="128" t="str">
        <f t="shared" si="352"/>
        <v/>
      </c>
      <c r="AO611" s="127">
        <f t="shared" ca="1" si="353"/>
        <v>17</v>
      </c>
      <c r="AP611" s="127" t="b">
        <f t="shared" ca="1" si="354"/>
        <v>1</v>
      </c>
      <c r="AQ611" s="127" t="b">
        <f t="shared" ca="1" si="355"/>
        <v>1</v>
      </c>
      <c r="AR611" s="127" t="b">
        <f t="shared" si="356"/>
        <v>0</v>
      </c>
      <c r="AS611" s="127" t="b">
        <f t="shared" si="357"/>
        <v>0</v>
      </c>
      <c r="AT611" s="127" t="b">
        <f t="shared" ca="1" si="358"/>
        <v>1</v>
      </c>
      <c r="AU611" s="127" t="b">
        <f t="shared" ca="1" si="359"/>
        <v>1</v>
      </c>
      <c r="AV611" s="127" t="b">
        <f t="shared" ca="1" si="360"/>
        <v>1</v>
      </c>
      <c r="AW611" s="127" t="b">
        <f t="shared" ca="1" si="361"/>
        <v>1</v>
      </c>
      <c r="AX611" s="127" t="b">
        <f t="shared" ca="1" si="362"/>
        <v>1</v>
      </c>
      <c r="AY611" s="127" t="b">
        <f t="shared" ca="1" si="363"/>
        <v>1</v>
      </c>
      <c r="AZ611" s="127" t="b">
        <f t="shared" ca="1" si="364"/>
        <v>1</v>
      </c>
      <c r="BA611" s="127" t="b">
        <f t="shared" ca="1" si="365"/>
        <v>1</v>
      </c>
      <c r="BB611" s="127" t="b">
        <f t="shared" ca="1" si="366"/>
        <v>1</v>
      </c>
      <c r="BC611" s="127" t="b">
        <f t="shared" ca="1" si="367"/>
        <v>1</v>
      </c>
      <c r="BD611" s="127" t="b">
        <f t="shared" ca="1" si="368"/>
        <v>1</v>
      </c>
      <c r="BE611" s="127" t="b">
        <f t="shared" ca="1" si="369"/>
        <v>1</v>
      </c>
      <c r="BF611" s="127" t="b">
        <f t="shared" ca="1" si="370"/>
        <v>1</v>
      </c>
      <c r="BG611" s="129" t="b">
        <f t="shared" si="371"/>
        <v>0</v>
      </c>
    </row>
    <row r="612" spans="1:59" ht="24.95" customHeight="1" x14ac:dyDescent="0.2">
      <c r="A612" s="74"/>
      <c r="B612" s="69"/>
      <c r="C612" s="75"/>
      <c r="D612" s="68"/>
      <c r="E612" s="68"/>
      <c r="F612" s="67"/>
      <c r="G612" s="67"/>
      <c r="H612" s="67"/>
      <c r="I612" s="67"/>
      <c r="J612" s="70"/>
      <c r="K612" s="71"/>
      <c r="L612" s="72"/>
      <c r="M612" s="72"/>
      <c r="N612" s="72"/>
      <c r="O612" s="72"/>
      <c r="P612" s="72"/>
      <c r="Q612" s="72"/>
      <c r="R612" s="72"/>
      <c r="S612" s="73"/>
      <c r="U612" s="125" t="str">
        <f>IF(W612,VLOOKUP(MIN(X612:AO612),'Data Validation (hidden)'!$B$2:$C$20,2,FALSE),IF(COUNTA(B612:S612)&gt;0,"'Scheme Name' missing but values entered in other columns",""))</f>
        <v/>
      </c>
      <c r="W612" s="126" t="b">
        <f t="shared" si="335"/>
        <v>0</v>
      </c>
      <c r="X612" s="127">
        <f t="shared" si="336"/>
        <v>1</v>
      </c>
      <c r="Y612" s="127">
        <f t="shared" si="337"/>
        <v>2</v>
      </c>
      <c r="Z612" s="127">
        <f t="shared" si="338"/>
        <v>3</v>
      </c>
      <c r="AA612" s="127">
        <f t="shared" si="339"/>
        <v>4</v>
      </c>
      <c r="AB612" s="127">
        <f t="shared" si="340"/>
        <v>5</v>
      </c>
      <c r="AC612" s="127" t="str">
        <f t="shared" si="341"/>
        <v/>
      </c>
      <c r="AD612" s="127" t="str">
        <f t="shared" si="342"/>
        <v/>
      </c>
      <c r="AE612" s="127" t="str">
        <f t="shared" si="343"/>
        <v/>
      </c>
      <c r="AF612" s="127" t="str">
        <f t="shared" si="344"/>
        <v/>
      </c>
      <c r="AG612" s="127">
        <f t="shared" si="345"/>
        <v>10</v>
      </c>
      <c r="AH612" s="127">
        <f t="shared" si="346"/>
        <v>11</v>
      </c>
      <c r="AI612" s="127">
        <f t="shared" si="347"/>
        <v>12</v>
      </c>
      <c r="AJ612" s="127">
        <f t="shared" si="348"/>
        <v>13</v>
      </c>
      <c r="AK612" s="127">
        <f t="shared" si="349"/>
        <v>14</v>
      </c>
      <c r="AL612" s="127">
        <f t="shared" si="350"/>
        <v>15</v>
      </c>
      <c r="AM612" s="127">
        <f t="shared" si="351"/>
        <v>16</v>
      </c>
      <c r="AN612" s="128" t="str">
        <f t="shared" si="352"/>
        <v/>
      </c>
      <c r="AO612" s="127">
        <f t="shared" ca="1" si="353"/>
        <v>17</v>
      </c>
      <c r="AP612" s="127" t="b">
        <f t="shared" ca="1" si="354"/>
        <v>1</v>
      </c>
      <c r="AQ612" s="127" t="b">
        <f t="shared" ca="1" si="355"/>
        <v>1</v>
      </c>
      <c r="AR612" s="127" t="b">
        <f t="shared" si="356"/>
        <v>0</v>
      </c>
      <c r="AS612" s="127" t="b">
        <f t="shared" si="357"/>
        <v>0</v>
      </c>
      <c r="AT612" s="127" t="b">
        <f t="shared" ca="1" si="358"/>
        <v>1</v>
      </c>
      <c r="AU612" s="127" t="b">
        <f t="shared" ca="1" si="359"/>
        <v>1</v>
      </c>
      <c r="AV612" s="127" t="b">
        <f t="shared" ca="1" si="360"/>
        <v>1</v>
      </c>
      <c r="AW612" s="127" t="b">
        <f t="shared" ca="1" si="361"/>
        <v>1</v>
      </c>
      <c r="AX612" s="127" t="b">
        <f t="shared" ca="1" si="362"/>
        <v>1</v>
      </c>
      <c r="AY612" s="127" t="b">
        <f t="shared" ca="1" si="363"/>
        <v>1</v>
      </c>
      <c r="AZ612" s="127" t="b">
        <f t="shared" ca="1" si="364"/>
        <v>1</v>
      </c>
      <c r="BA612" s="127" t="b">
        <f t="shared" ca="1" si="365"/>
        <v>1</v>
      </c>
      <c r="BB612" s="127" t="b">
        <f t="shared" ca="1" si="366"/>
        <v>1</v>
      </c>
      <c r="BC612" s="127" t="b">
        <f t="shared" ca="1" si="367"/>
        <v>1</v>
      </c>
      <c r="BD612" s="127" t="b">
        <f t="shared" ca="1" si="368"/>
        <v>1</v>
      </c>
      <c r="BE612" s="127" t="b">
        <f t="shared" ca="1" si="369"/>
        <v>1</v>
      </c>
      <c r="BF612" s="127" t="b">
        <f t="shared" ca="1" si="370"/>
        <v>1</v>
      </c>
      <c r="BG612" s="129" t="b">
        <f t="shared" si="371"/>
        <v>0</v>
      </c>
    </row>
    <row r="613" spans="1:59" ht="24.95" customHeight="1" x14ac:dyDescent="0.2">
      <c r="A613" s="74"/>
      <c r="B613" s="69"/>
      <c r="C613" s="75"/>
      <c r="D613" s="68"/>
      <c r="E613" s="68"/>
      <c r="F613" s="67"/>
      <c r="G613" s="67"/>
      <c r="H613" s="67"/>
      <c r="I613" s="67"/>
      <c r="J613" s="70"/>
      <c r="K613" s="71"/>
      <c r="L613" s="72"/>
      <c r="M613" s="72"/>
      <c r="N613" s="72"/>
      <c r="O613" s="72"/>
      <c r="P613" s="72"/>
      <c r="Q613" s="72"/>
      <c r="R613" s="72"/>
      <c r="S613" s="73"/>
      <c r="U613" s="125" t="str">
        <f>IF(W613,VLOOKUP(MIN(X613:AO613),'Data Validation (hidden)'!$B$2:$C$20,2,FALSE),IF(COUNTA(B613:S613)&gt;0,"'Scheme Name' missing but values entered in other columns",""))</f>
        <v/>
      </c>
      <c r="W613" s="126" t="b">
        <f t="shared" si="335"/>
        <v>0</v>
      </c>
      <c r="X613" s="127">
        <f t="shared" si="336"/>
        <v>1</v>
      </c>
      <c r="Y613" s="127">
        <f t="shared" si="337"/>
        <v>2</v>
      </c>
      <c r="Z613" s="127">
        <f t="shared" si="338"/>
        <v>3</v>
      </c>
      <c r="AA613" s="127">
        <f t="shared" si="339"/>
        <v>4</v>
      </c>
      <c r="AB613" s="127">
        <f t="shared" si="340"/>
        <v>5</v>
      </c>
      <c r="AC613" s="127" t="str">
        <f t="shared" si="341"/>
        <v/>
      </c>
      <c r="AD613" s="127" t="str">
        <f t="shared" si="342"/>
        <v/>
      </c>
      <c r="AE613" s="127" t="str">
        <f t="shared" si="343"/>
        <v/>
      </c>
      <c r="AF613" s="127" t="str">
        <f t="shared" si="344"/>
        <v/>
      </c>
      <c r="AG613" s="127">
        <f t="shared" si="345"/>
        <v>10</v>
      </c>
      <c r="AH613" s="127">
        <f t="shared" si="346"/>
        <v>11</v>
      </c>
      <c r="AI613" s="127">
        <f t="shared" si="347"/>
        <v>12</v>
      </c>
      <c r="AJ613" s="127">
        <f t="shared" si="348"/>
        <v>13</v>
      </c>
      <c r="AK613" s="127">
        <f t="shared" si="349"/>
        <v>14</v>
      </c>
      <c r="AL613" s="127">
        <f t="shared" si="350"/>
        <v>15</v>
      </c>
      <c r="AM613" s="127">
        <f t="shared" si="351"/>
        <v>16</v>
      </c>
      <c r="AN613" s="128" t="str">
        <f t="shared" si="352"/>
        <v/>
      </c>
      <c r="AO613" s="127">
        <f t="shared" ca="1" si="353"/>
        <v>17</v>
      </c>
      <c r="AP613" s="127" t="b">
        <f t="shared" ca="1" si="354"/>
        <v>1</v>
      </c>
      <c r="AQ613" s="127" t="b">
        <f t="shared" ca="1" si="355"/>
        <v>1</v>
      </c>
      <c r="AR613" s="127" t="b">
        <f t="shared" si="356"/>
        <v>0</v>
      </c>
      <c r="AS613" s="127" t="b">
        <f t="shared" si="357"/>
        <v>0</v>
      </c>
      <c r="AT613" s="127" t="b">
        <f t="shared" ca="1" si="358"/>
        <v>1</v>
      </c>
      <c r="AU613" s="127" t="b">
        <f t="shared" ca="1" si="359"/>
        <v>1</v>
      </c>
      <c r="AV613" s="127" t="b">
        <f t="shared" ca="1" si="360"/>
        <v>1</v>
      </c>
      <c r="AW613" s="127" t="b">
        <f t="shared" ca="1" si="361"/>
        <v>1</v>
      </c>
      <c r="AX613" s="127" t="b">
        <f t="shared" ca="1" si="362"/>
        <v>1</v>
      </c>
      <c r="AY613" s="127" t="b">
        <f t="shared" ca="1" si="363"/>
        <v>1</v>
      </c>
      <c r="AZ613" s="127" t="b">
        <f t="shared" ca="1" si="364"/>
        <v>1</v>
      </c>
      <c r="BA613" s="127" t="b">
        <f t="shared" ca="1" si="365"/>
        <v>1</v>
      </c>
      <c r="BB613" s="127" t="b">
        <f t="shared" ca="1" si="366"/>
        <v>1</v>
      </c>
      <c r="BC613" s="127" t="b">
        <f t="shared" ca="1" si="367"/>
        <v>1</v>
      </c>
      <c r="BD613" s="127" t="b">
        <f t="shared" ca="1" si="368"/>
        <v>1</v>
      </c>
      <c r="BE613" s="127" t="b">
        <f t="shared" ca="1" si="369"/>
        <v>1</v>
      </c>
      <c r="BF613" s="127" t="b">
        <f t="shared" ca="1" si="370"/>
        <v>1</v>
      </c>
      <c r="BG613" s="129" t="b">
        <f t="shared" si="371"/>
        <v>0</v>
      </c>
    </row>
    <row r="614" spans="1:59" ht="24.95" customHeight="1" x14ac:dyDescent="0.2">
      <c r="A614" s="74"/>
      <c r="B614" s="69"/>
      <c r="C614" s="75"/>
      <c r="D614" s="68"/>
      <c r="E614" s="68"/>
      <c r="F614" s="67"/>
      <c r="G614" s="67"/>
      <c r="H614" s="67"/>
      <c r="I614" s="67"/>
      <c r="J614" s="70"/>
      <c r="K614" s="71"/>
      <c r="L614" s="72"/>
      <c r="M614" s="72"/>
      <c r="N614" s="72"/>
      <c r="O614" s="72"/>
      <c r="P614" s="72"/>
      <c r="Q614" s="72"/>
      <c r="R614" s="72"/>
      <c r="S614" s="73"/>
      <c r="U614" s="125" t="str">
        <f>IF(W614,VLOOKUP(MIN(X614:AO614),'Data Validation (hidden)'!$B$2:$C$20,2,FALSE),IF(COUNTA(B614:S614)&gt;0,"'Scheme Name' missing but values entered in other columns",""))</f>
        <v/>
      </c>
      <c r="W614" s="126" t="b">
        <f t="shared" si="335"/>
        <v>0</v>
      </c>
      <c r="X614" s="127">
        <f t="shared" si="336"/>
        <v>1</v>
      </c>
      <c r="Y614" s="127">
        <f t="shared" si="337"/>
        <v>2</v>
      </c>
      <c r="Z614" s="127">
        <f t="shared" si="338"/>
        <v>3</v>
      </c>
      <c r="AA614" s="127">
        <f t="shared" si="339"/>
        <v>4</v>
      </c>
      <c r="AB614" s="127">
        <f t="shared" si="340"/>
        <v>5</v>
      </c>
      <c r="AC614" s="127" t="str">
        <f t="shared" si="341"/>
        <v/>
      </c>
      <c r="AD614" s="127" t="str">
        <f t="shared" si="342"/>
        <v/>
      </c>
      <c r="AE614" s="127" t="str">
        <f t="shared" si="343"/>
        <v/>
      </c>
      <c r="AF614" s="127" t="str">
        <f t="shared" si="344"/>
        <v/>
      </c>
      <c r="AG614" s="127">
        <f t="shared" si="345"/>
        <v>10</v>
      </c>
      <c r="AH614" s="127">
        <f t="shared" si="346"/>
        <v>11</v>
      </c>
      <c r="AI614" s="127">
        <f t="shared" si="347"/>
        <v>12</v>
      </c>
      <c r="AJ614" s="127">
        <f t="shared" si="348"/>
        <v>13</v>
      </c>
      <c r="AK614" s="127">
        <f t="shared" si="349"/>
        <v>14</v>
      </c>
      <c r="AL614" s="127">
        <f t="shared" si="350"/>
        <v>15</v>
      </c>
      <c r="AM614" s="127">
        <f t="shared" si="351"/>
        <v>16</v>
      </c>
      <c r="AN614" s="128" t="str">
        <f t="shared" si="352"/>
        <v/>
      </c>
      <c r="AO614" s="127">
        <f t="shared" ca="1" si="353"/>
        <v>17</v>
      </c>
      <c r="AP614" s="127" t="b">
        <f t="shared" ca="1" si="354"/>
        <v>1</v>
      </c>
      <c r="AQ614" s="127" t="b">
        <f t="shared" ca="1" si="355"/>
        <v>1</v>
      </c>
      <c r="AR614" s="127" t="b">
        <f t="shared" si="356"/>
        <v>0</v>
      </c>
      <c r="AS614" s="127" t="b">
        <f t="shared" si="357"/>
        <v>0</v>
      </c>
      <c r="AT614" s="127" t="b">
        <f t="shared" ca="1" si="358"/>
        <v>1</v>
      </c>
      <c r="AU614" s="127" t="b">
        <f t="shared" ca="1" si="359"/>
        <v>1</v>
      </c>
      <c r="AV614" s="127" t="b">
        <f t="shared" ca="1" si="360"/>
        <v>1</v>
      </c>
      <c r="AW614" s="127" t="b">
        <f t="shared" ca="1" si="361"/>
        <v>1</v>
      </c>
      <c r="AX614" s="127" t="b">
        <f t="shared" ca="1" si="362"/>
        <v>1</v>
      </c>
      <c r="AY614" s="127" t="b">
        <f t="shared" ca="1" si="363"/>
        <v>1</v>
      </c>
      <c r="AZ614" s="127" t="b">
        <f t="shared" ca="1" si="364"/>
        <v>1</v>
      </c>
      <c r="BA614" s="127" t="b">
        <f t="shared" ca="1" si="365"/>
        <v>1</v>
      </c>
      <c r="BB614" s="127" t="b">
        <f t="shared" ca="1" si="366"/>
        <v>1</v>
      </c>
      <c r="BC614" s="127" t="b">
        <f t="shared" ca="1" si="367"/>
        <v>1</v>
      </c>
      <c r="BD614" s="127" t="b">
        <f t="shared" ca="1" si="368"/>
        <v>1</v>
      </c>
      <c r="BE614" s="127" t="b">
        <f t="shared" ca="1" si="369"/>
        <v>1</v>
      </c>
      <c r="BF614" s="127" t="b">
        <f t="shared" ca="1" si="370"/>
        <v>1</v>
      </c>
      <c r="BG614" s="129" t="b">
        <f t="shared" si="371"/>
        <v>0</v>
      </c>
    </row>
    <row r="615" spans="1:59" ht="24.95" customHeight="1" x14ac:dyDescent="0.2">
      <c r="A615" s="74"/>
      <c r="B615" s="69"/>
      <c r="C615" s="75"/>
      <c r="D615" s="68"/>
      <c r="E615" s="68"/>
      <c r="F615" s="67"/>
      <c r="G615" s="67"/>
      <c r="H615" s="67"/>
      <c r="I615" s="67"/>
      <c r="J615" s="70"/>
      <c r="K615" s="71"/>
      <c r="L615" s="72"/>
      <c r="M615" s="72"/>
      <c r="N615" s="72"/>
      <c r="O615" s="72"/>
      <c r="P615" s="72"/>
      <c r="Q615" s="72"/>
      <c r="R615" s="72"/>
      <c r="S615" s="73"/>
      <c r="U615" s="125" t="str">
        <f>IF(W615,VLOOKUP(MIN(X615:AO615),'Data Validation (hidden)'!$B$2:$C$20,2,FALSE),IF(COUNTA(B615:S615)&gt;0,"'Scheme Name' missing but values entered in other columns",""))</f>
        <v/>
      </c>
      <c r="W615" s="126" t="b">
        <f t="shared" si="335"/>
        <v>0</v>
      </c>
      <c r="X615" s="127">
        <f t="shared" si="336"/>
        <v>1</v>
      </c>
      <c r="Y615" s="127">
        <f t="shared" si="337"/>
        <v>2</v>
      </c>
      <c r="Z615" s="127">
        <f t="shared" si="338"/>
        <v>3</v>
      </c>
      <c r="AA615" s="127">
        <f t="shared" si="339"/>
        <v>4</v>
      </c>
      <c r="AB615" s="127">
        <f t="shared" si="340"/>
        <v>5</v>
      </c>
      <c r="AC615" s="127" t="str">
        <f t="shared" si="341"/>
        <v/>
      </c>
      <c r="AD615" s="127" t="str">
        <f t="shared" si="342"/>
        <v/>
      </c>
      <c r="AE615" s="127" t="str">
        <f t="shared" si="343"/>
        <v/>
      </c>
      <c r="AF615" s="127" t="str">
        <f t="shared" si="344"/>
        <v/>
      </c>
      <c r="AG615" s="127">
        <f t="shared" si="345"/>
        <v>10</v>
      </c>
      <c r="AH615" s="127">
        <f t="shared" si="346"/>
        <v>11</v>
      </c>
      <c r="AI615" s="127">
        <f t="shared" si="347"/>
        <v>12</v>
      </c>
      <c r="AJ615" s="127">
        <f t="shared" si="348"/>
        <v>13</v>
      </c>
      <c r="AK615" s="127">
        <f t="shared" si="349"/>
        <v>14</v>
      </c>
      <c r="AL615" s="127">
        <f t="shared" si="350"/>
        <v>15</v>
      </c>
      <c r="AM615" s="127">
        <f t="shared" si="351"/>
        <v>16</v>
      </c>
      <c r="AN615" s="128" t="str">
        <f t="shared" si="352"/>
        <v/>
      </c>
      <c r="AO615" s="127">
        <f t="shared" ca="1" si="353"/>
        <v>17</v>
      </c>
      <c r="AP615" s="127" t="b">
        <f t="shared" ca="1" si="354"/>
        <v>1</v>
      </c>
      <c r="AQ615" s="127" t="b">
        <f t="shared" ca="1" si="355"/>
        <v>1</v>
      </c>
      <c r="AR615" s="127" t="b">
        <f t="shared" si="356"/>
        <v>0</v>
      </c>
      <c r="AS615" s="127" t="b">
        <f t="shared" si="357"/>
        <v>0</v>
      </c>
      <c r="AT615" s="127" t="b">
        <f t="shared" ca="1" si="358"/>
        <v>1</v>
      </c>
      <c r="AU615" s="127" t="b">
        <f t="shared" ca="1" si="359"/>
        <v>1</v>
      </c>
      <c r="AV615" s="127" t="b">
        <f t="shared" ca="1" si="360"/>
        <v>1</v>
      </c>
      <c r="AW615" s="127" t="b">
        <f t="shared" ca="1" si="361"/>
        <v>1</v>
      </c>
      <c r="AX615" s="127" t="b">
        <f t="shared" ca="1" si="362"/>
        <v>1</v>
      </c>
      <c r="AY615" s="127" t="b">
        <f t="shared" ca="1" si="363"/>
        <v>1</v>
      </c>
      <c r="AZ615" s="127" t="b">
        <f t="shared" ca="1" si="364"/>
        <v>1</v>
      </c>
      <c r="BA615" s="127" t="b">
        <f t="shared" ca="1" si="365"/>
        <v>1</v>
      </c>
      <c r="BB615" s="127" t="b">
        <f t="shared" ca="1" si="366"/>
        <v>1</v>
      </c>
      <c r="BC615" s="127" t="b">
        <f t="shared" ca="1" si="367"/>
        <v>1</v>
      </c>
      <c r="BD615" s="127" t="b">
        <f t="shared" ca="1" si="368"/>
        <v>1</v>
      </c>
      <c r="BE615" s="127" t="b">
        <f t="shared" ca="1" si="369"/>
        <v>1</v>
      </c>
      <c r="BF615" s="127" t="b">
        <f t="shared" ca="1" si="370"/>
        <v>1</v>
      </c>
      <c r="BG615" s="129" t="b">
        <f t="shared" si="371"/>
        <v>0</v>
      </c>
    </row>
    <row r="616" spans="1:59" ht="24.95" customHeight="1" x14ac:dyDescent="0.2">
      <c r="A616" s="74"/>
      <c r="B616" s="69"/>
      <c r="C616" s="75"/>
      <c r="D616" s="68"/>
      <c r="E616" s="68"/>
      <c r="F616" s="67"/>
      <c r="G616" s="67"/>
      <c r="H616" s="67"/>
      <c r="I616" s="67"/>
      <c r="J616" s="70"/>
      <c r="K616" s="71"/>
      <c r="L616" s="72"/>
      <c r="M616" s="72"/>
      <c r="N616" s="72"/>
      <c r="O616" s="72"/>
      <c r="P616" s="72"/>
      <c r="Q616" s="72"/>
      <c r="R616" s="72"/>
      <c r="S616" s="73"/>
      <c r="U616" s="125" t="str">
        <f>IF(W616,VLOOKUP(MIN(X616:AO616),'Data Validation (hidden)'!$B$2:$C$20,2,FALSE),IF(COUNTA(B616:S616)&gt;0,"'Scheme Name' missing but values entered in other columns",""))</f>
        <v/>
      </c>
      <c r="W616" s="126" t="b">
        <f t="shared" si="335"/>
        <v>0</v>
      </c>
      <c r="X616" s="127">
        <f t="shared" si="336"/>
        <v>1</v>
      </c>
      <c r="Y616" s="127">
        <f t="shared" si="337"/>
        <v>2</v>
      </c>
      <c r="Z616" s="127">
        <f t="shared" si="338"/>
        <v>3</v>
      </c>
      <c r="AA616" s="127">
        <f t="shared" si="339"/>
        <v>4</v>
      </c>
      <c r="AB616" s="127">
        <f t="shared" si="340"/>
        <v>5</v>
      </c>
      <c r="AC616" s="127" t="str">
        <f t="shared" si="341"/>
        <v/>
      </c>
      <c r="AD616" s="127" t="str">
        <f t="shared" si="342"/>
        <v/>
      </c>
      <c r="AE616" s="127" t="str">
        <f t="shared" si="343"/>
        <v/>
      </c>
      <c r="AF616" s="127" t="str">
        <f t="shared" si="344"/>
        <v/>
      </c>
      <c r="AG616" s="127">
        <f t="shared" si="345"/>
        <v>10</v>
      </c>
      <c r="AH616" s="127">
        <f t="shared" si="346"/>
        <v>11</v>
      </c>
      <c r="AI616" s="127">
        <f t="shared" si="347"/>
        <v>12</v>
      </c>
      <c r="AJ616" s="127">
        <f t="shared" si="348"/>
        <v>13</v>
      </c>
      <c r="AK616" s="127">
        <f t="shared" si="349"/>
        <v>14</v>
      </c>
      <c r="AL616" s="127">
        <f t="shared" si="350"/>
        <v>15</v>
      </c>
      <c r="AM616" s="127">
        <f t="shared" si="351"/>
        <v>16</v>
      </c>
      <c r="AN616" s="128" t="str">
        <f t="shared" si="352"/>
        <v/>
      </c>
      <c r="AO616" s="127">
        <f t="shared" ca="1" si="353"/>
        <v>17</v>
      </c>
      <c r="AP616" s="127" t="b">
        <f t="shared" ca="1" si="354"/>
        <v>1</v>
      </c>
      <c r="AQ616" s="127" t="b">
        <f t="shared" ca="1" si="355"/>
        <v>1</v>
      </c>
      <c r="AR616" s="127" t="b">
        <f t="shared" si="356"/>
        <v>0</v>
      </c>
      <c r="AS616" s="127" t="b">
        <f t="shared" si="357"/>
        <v>0</v>
      </c>
      <c r="AT616" s="127" t="b">
        <f t="shared" ca="1" si="358"/>
        <v>1</v>
      </c>
      <c r="AU616" s="127" t="b">
        <f t="shared" ca="1" si="359"/>
        <v>1</v>
      </c>
      <c r="AV616" s="127" t="b">
        <f t="shared" ca="1" si="360"/>
        <v>1</v>
      </c>
      <c r="AW616" s="127" t="b">
        <f t="shared" ca="1" si="361"/>
        <v>1</v>
      </c>
      <c r="AX616" s="127" t="b">
        <f t="shared" ca="1" si="362"/>
        <v>1</v>
      </c>
      <c r="AY616" s="127" t="b">
        <f t="shared" ca="1" si="363"/>
        <v>1</v>
      </c>
      <c r="AZ616" s="127" t="b">
        <f t="shared" ca="1" si="364"/>
        <v>1</v>
      </c>
      <c r="BA616" s="127" t="b">
        <f t="shared" ca="1" si="365"/>
        <v>1</v>
      </c>
      <c r="BB616" s="127" t="b">
        <f t="shared" ca="1" si="366"/>
        <v>1</v>
      </c>
      <c r="BC616" s="127" t="b">
        <f t="shared" ca="1" si="367"/>
        <v>1</v>
      </c>
      <c r="BD616" s="127" t="b">
        <f t="shared" ca="1" si="368"/>
        <v>1</v>
      </c>
      <c r="BE616" s="127" t="b">
        <f t="shared" ca="1" si="369"/>
        <v>1</v>
      </c>
      <c r="BF616" s="127" t="b">
        <f t="shared" ca="1" si="370"/>
        <v>1</v>
      </c>
      <c r="BG616" s="129" t="b">
        <f t="shared" si="371"/>
        <v>0</v>
      </c>
    </row>
    <row r="617" spans="1:59" ht="24.95" customHeight="1" x14ac:dyDescent="0.2">
      <c r="A617" s="74"/>
      <c r="B617" s="69"/>
      <c r="C617" s="75"/>
      <c r="D617" s="68"/>
      <c r="E617" s="68"/>
      <c r="F617" s="67"/>
      <c r="G617" s="67"/>
      <c r="H617" s="67"/>
      <c r="I617" s="67"/>
      <c r="J617" s="70"/>
      <c r="K617" s="71"/>
      <c r="L617" s="72"/>
      <c r="M617" s="72"/>
      <c r="N617" s="72"/>
      <c r="O617" s="72"/>
      <c r="P617" s="72"/>
      <c r="Q617" s="72"/>
      <c r="R617" s="72"/>
      <c r="S617" s="73"/>
      <c r="U617" s="125" t="str">
        <f>IF(W617,VLOOKUP(MIN(X617:AO617),'Data Validation (hidden)'!$B$2:$C$20,2,FALSE),IF(COUNTA(B617:S617)&gt;0,"'Scheme Name' missing but values entered in other columns",""))</f>
        <v/>
      </c>
      <c r="W617" s="126" t="b">
        <f t="shared" si="335"/>
        <v>0</v>
      </c>
      <c r="X617" s="127">
        <f t="shared" si="336"/>
        <v>1</v>
      </c>
      <c r="Y617" s="127">
        <f t="shared" si="337"/>
        <v>2</v>
      </c>
      <c r="Z617" s="127">
        <f t="shared" si="338"/>
        <v>3</v>
      </c>
      <c r="AA617" s="127">
        <f t="shared" si="339"/>
        <v>4</v>
      </c>
      <c r="AB617" s="127">
        <f t="shared" si="340"/>
        <v>5</v>
      </c>
      <c r="AC617" s="127" t="str">
        <f t="shared" si="341"/>
        <v/>
      </c>
      <c r="AD617" s="127" t="str">
        <f t="shared" si="342"/>
        <v/>
      </c>
      <c r="AE617" s="127" t="str">
        <f t="shared" si="343"/>
        <v/>
      </c>
      <c r="AF617" s="127" t="str">
        <f t="shared" si="344"/>
        <v/>
      </c>
      <c r="AG617" s="127">
        <f t="shared" si="345"/>
        <v>10</v>
      </c>
      <c r="AH617" s="127">
        <f t="shared" si="346"/>
        <v>11</v>
      </c>
      <c r="AI617" s="127">
        <f t="shared" si="347"/>
        <v>12</v>
      </c>
      <c r="AJ617" s="127">
        <f t="shared" si="348"/>
        <v>13</v>
      </c>
      <c r="AK617" s="127">
        <f t="shared" si="349"/>
        <v>14</v>
      </c>
      <c r="AL617" s="127">
        <f t="shared" si="350"/>
        <v>15</v>
      </c>
      <c r="AM617" s="127">
        <f t="shared" si="351"/>
        <v>16</v>
      </c>
      <c r="AN617" s="128" t="str">
        <f t="shared" si="352"/>
        <v/>
      </c>
      <c r="AO617" s="127">
        <f t="shared" ca="1" si="353"/>
        <v>17</v>
      </c>
      <c r="AP617" s="127" t="b">
        <f t="shared" ca="1" si="354"/>
        <v>1</v>
      </c>
      <c r="AQ617" s="127" t="b">
        <f t="shared" ca="1" si="355"/>
        <v>1</v>
      </c>
      <c r="AR617" s="127" t="b">
        <f t="shared" si="356"/>
        <v>0</v>
      </c>
      <c r="AS617" s="127" t="b">
        <f t="shared" si="357"/>
        <v>0</v>
      </c>
      <c r="AT617" s="127" t="b">
        <f t="shared" ca="1" si="358"/>
        <v>1</v>
      </c>
      <c r="AU617" s="127" t="b">
        <f t="shared" ca="1" si="359"/>
        <v>1</v>
      </c>
      <c r="AV617" s="127" t="b">
        <f t="shared" ca="1" si="360"/>
        <v>1</v>
      </c>
      <c r="AW617" s="127" t="b">
        <f t="shared" ca="1" si="361"/>
        <v>1</v>
      </c>
      <c r="AX617" s="127" t="b">
        <f t="shared" ca="1" si="362"/>
        <v>1</v>
      </c>
      <c r="AY617" s="127" t="b">
        <f t="shared" ca="1" si="363"/>
        <v>1</v>
      </c>
      <c r="AZ617" s="127" t="b">
        <f t="shared" ca="1" si="364"/>
        <v>1</v>
      </c>
      <c r="BA617" s="127" t="b">
        <f t="shared" ca="1" si="365"/>
        <v>1</v>
      </c>
      <c r="BB617" s="127" t="b">
        <f t="shared" ca="1" si="366"/>
        <v>1</v>
      </c>
      <c r="BC617" s="127" t="b">
        <f t="shared" ca="1" si="367"/>
        <v>1</v>
      </c>
      <c r="BD617" s="127" t="b">
        <f t="shared" ca="1" si="368"/>
        <v>1</v>
      </c>
      <c r="BE617" s="127" t="b">
        <f t="shared" ca="1" si="369"/>
        <v>1</v>
      </c>
      <c r="BF617" s="127" t="b">
        <f t="shared" ca="1" si="370"/>
        <v>1</v>
      </c>
      <c r="BG617" s="129" t="b">
        <f t="shared" si="371"/>
        <v>0</v>
      </c>
    </row>
    <row r="618" spans="1:59" ht="24.95" customHeight="1" x14ac:dyDescent="0.2">
      <c r="A618" s="74"/>
      <c r="B618" s="69"/>
      <c r="C618" s="75"/>
      <c r="D618" s="68"/>
      <c r="E618" s="68"/>
      <c r="F618" s="67"/>
      <c r="G618" s="67"/>
      <c r="H618" s="67"/>
      <c r="I618" s="67"/>
      <c r="J618" s="70"/>
      <c r="K618" s="71"/>
      <c r="L618" s="72"/>
      <c r="M618" s="72"/>
      <c r="N618" s="72"/>
      <c r="O618" s="72"/>
      <c r="P618" s="72"/>
      <c r="Q618" s="72"/>
      <c r="R618" s="72"/>
      <c r="S618" s="73"/>
      <c r="U618" s="125" t="str">
        <f>IF(W618,VLOOKUP(MIN(X618:AO618),'Data Validation (hidden)'!$B$2:$C$20,2,FALSE),IF(COUNTA(B618:S618)&gt;0,"'Scheme Name' missing but values entered in other columns",""))</f>
        <v/>
      </c>
      <c r="W618" s="126" t="b">
        <f t="shared" si="335"/>
        <v>0</v>
      </c>
      <c r="X618" s="127">
        <f t="shared" si="336"/>
        <v>1</v>
      </c>
      <c r="Y618" s="127">
        <f t="shared" si="337"/>
        <v>2</v>
      </c>
      <c r="Z618" s="127">
        <f t="shared" si="338"/>
        <v>3</v>
      </c>
      <c r="AA618" s="127">
        <f t="shared" si="339"/>
        <v>4</v>
      </c>
      <c r="AB618" s="127">
        <f t="shared" si="340"/>
        <v>5</v>
      </c>
      <c r="AC618" s="127" t="str">
        <f t="shared" si="341"/>
        <v/>
      </c>
      <c r="AD618" s="127" t="str">
        <f t="shared" si="342"/>
        <v/>
      </c>
      <c r="AE618" s="127" t="str">
        <f t="shared" si="343"/>
        <v/>
      </c>
      <c r="AF618" s="127" t="str">
        <f t="shared" si="344"/>
        <v/>
      </c>
      <c r="AG618" s="127">
        <f t="shared" si="345"/>
        <v>10</v>
      </c>
      <c r="AH618" s="127">
        <f t="shared" si="346"/>
        <v>11</v>
      </c>
      <c r="AI618" s="127">
        <f t="shared" si="347"/>
        <v>12</v>
      </c>
      <c r="AJ618" s="127">
        <f t="shared" si="348"/>
        <v>13</v>
      </c>
      <c r="AK618" s="127">
        <f t="shared" si="349"/>
        <v>14</v>
      </c>
      <c r="AL618" s="127">
        <f t="shared" si="350"/>
        <v>15</v>
      </c>
      <c r="AM618" s="127">
        <f t="shared" si="351"/>
        <v>16</v>
      </c>
      <c r="AN618" s="128" t="str">
        <f t="shared" si="352"/>
        <v/>
      </c>
      <c r="AO618" s="127">
        <f t="shared" ca="1" si="353"/>
        <v>17</v>
      </c>
      <c r="AP618" s="127" t="b">
        <f t="shared" ca="1" si="354"/>
        <v>1</v>
      </c>
      <c r="AQ618" s="127" t="b">
        <f t="shared" ca="1" si="355"/>
        <v>1</v>
      </c>
      <c r="AR618" s="127" t="b">
        <f t="shared" si="356"/>
        <v>0</v>
      </c>
      <c r="AS618" s="127" t="b">
        <f t="shared" si="357"/>
        <v>0</v>
      </c>
      <c r="AT618" s="127" t="b">
        <f t="shared" ca="1" si="358"/>
        <v>1</v>
      </c>
      <c r="AU618" s="127" t="b">
        <f t="shared" ca="1" si="359"/>
        <v>1</v>
      </c>
      <c r="AV618" s="127" t="b">
        <f t="shared" ca="1" si="360"/>
        <v>1</v>
      </c>
      <c r="AW618" s="127" t="b">
        <f t="shared" ca="1" si="361"/>
        <v>1</v>
      </c>
      <c r="AX618" s="127" t="b">
        <f t="shared" ca="1" si="362"/>
        <v>1</v>
      </c>
      <c r="AY618" s="127" t="b">
        <f t="shared" ca="1" si="363"/>
        <v>1</v>
      </c>
      <c r="AZ618" s="127" t="b">
        <f t="shared" ca="1" si="364"/>
        <v>1</v>
      </c>
      <c r="BA618" s="127" t="b">
        <f t="shared" ca="1" si="365"/>
        <v>1</v>
      </c>
      <c r="BB618" s="127" t="b">
        <f t="shared" ca="1" si="366"/>
        <v>1</v>
      </c>
      <c r="BC618" s="127" t="b">
        <f t="shared" ca="1" si="367"/>
        <v>1</v>
      </c>
      <c r="BD618" s="127" t="b">
        <f t="shared" ca="1" si="368"/>
        <v>1</v>
      </c>
      <c r="BE618" s="127" t="b">
        <f t="shared" ca="1" si="369"/>
        <v>1</v>
      </c>
      <c r="BF618" s="127" t="b">
        <f t="shared" ca="1" si="370"/>
        <v>1</v>
      </c>
      <c r="BG618" s="129" t="b">
        <f t="shared" si="371"/>
        <v>0</v>
      </c>
    </row>
    <row r="619" spans="1:59" ht="24.95" customHeight="1" x14ac:dyDescent="0.2">
      <c r="A619" s="74"/>
      <c r="B619" s="69"/>
      <c r="C619" s="75"/>
      <c r="D619" s="68"/>
      <c r="E619" s="68"/>
      <c r="F619" s="67"/>
      <c r="G619" s="67"/>
      <c r="H619" s="67"/>
      <c r="I619" s="67"/>
      <c r="J619" s="70"/>
      <c r="K619" s="71"/>
      <c r="L619" s="72"/>
      <c r="M619" s="72"/>
      <c r="N619" s="72"/>
      <c r="O619" s="72"/>
      <c r="P619" s="72"/>
      <c r="Q619" s="72"/>
      <c r="R619" s="72"/>
      <c r="S619" s="73"/>
      <c r="U619" s="125" t="str">
        <f>IF(W619,VLOOKUP(MIN(X619:AO619),'Data Validation (hidden)'!$B$2:$C$20,2,FALSE),IF(COUNTA(B619:S619)&gt;0,"'Scheme Name' missing but values entered in other columns",""))</f>
        <v/>
      </c>
      <c r="W619" s="126" t="b">
        <f t="shared" si="335"/>
        <v>0</v>
      </c>
      <c r="X619" s="127">
        <f t="shared" si="336"/>
        <v>1</v>
      </c>
      <c r="Y619" s="127">
        <f t="shared" si="337"/>
        <v>2</v>
      </c>
      <c r="Z619" s="127">
        <f t="shared" si="338"/>
        <v>3</v>
      </c>
      <c r="AA619" s="127">
        <f t="shared" si="339"/>
        <v>4</v>
      </c>
      <c r="AB619" s="127">
        <f t="shared" si="340"/>
        <v>5</v>
      </c>
      <c r="AC619" s="127" t="str">
        <f t="shared" si="341"/>
        <v/>
      </c>
      <c r="AD619" s="127" t="str">
        <f t="shared" si="342"/>
        <v/>
      </c>
      <c r="AE619" s="127" t="str">
        <f t="shared" si="343"/>
        <v/>
      </c>
      <c r="AF619" s="127" t="str">
        <f t="shared" si="344"/>
        <v/>
      </c>
      <c r="AG619" s="127">
        <f t="shared" si="345"/>
        <v>10</v>
      </c>
      <c r="AH619" s="127">
        <f t="shared" si="346"/>
        <v>11</v>
      </c>
      <c r="AI619" s="127">
        <f t="shared" si="347"/>
        <v>12</v>
      </c>
      <c r="AJ619" s="127">
        <f t="shared" si="348"/>
        <v>13</v>
      </c>
      <c r="AK619" s="127">
        <f t="shared" si="349"/>
        <v>14</v>
      </c>
      <c r="AL619" s="127">
        <f t="shared" si="350"/>
        <v>15</v>
      </c>
      <c r="AM619" s="127">
        <f t="shared" si="351"/>
        <v>16</v>
      </c>
      <c r="AN619" s="128" t="str">
        <f t="shared" si="352"/>
        <v/>
      </c>
      <c r="AO619" s="127">
        <f t="shared" ca="1" si="353"/>
        <v>17</v>
      </c>
      <c r="AP619" s="127" t="b">
        <f t="shared" ca="1" si="354"/>
        <v>1</v>
      </c>
      <c r="AQ619" s="127" t="b">
        <f t="shared" ca="1" si="355"/>
        <v>1</v>
      </c>
      <c r="AR619" s="127" t="b">
        <f t="shared" si="356"/>
        <v>0</v>
      </c>
      <c r="AS619" s="127" t="b">
        <f t="shared" si="357"/>
        <v>0</v>
      </c>
      <c r="AT619" s="127" t="b">
        <f t="shared" ca="1" si="358"/>
        <v>1</v>
      </c>
      <c r="AU619" s="127" t="b">
        <f t="shared" ca="1" si="359"/>
        <v>1</v>
      </c>
      <c r="AV619" s="127" t="b">
        <f t="shared" ca="1" si="360"/>
        <v>1</v>
      </c>
      <c r="AW619" s="127" t="b">
        <f t="shared" ca="1" si="361"/>
        <v>1</v>
      </c>
      <c r="AX619" s="127" t="b">
        <f t="shared" ca="1" si="362"/>
        <v>1</v>
      </c>
      <c r="AY619" s="127" t="b">
        <f t="shared" ca="1" si="363"/>
        <v>1</v>
      </c>
      <c r="AZ619" s="127" t="b">
        <f t="shared" ca="1" si="364"/>
        <v>1</v>
      </c>
      <c r="BA619" s="127" t="b">
        <f t="shared" ca="1" si="365"/>
        <v>1</v>
      </c>
      <c r="BB619" s="127" t="b">
        <f t="shared" ca="1" si="366"/>
        <v>1</v>
      </c>
      <c r="BC619" s="127" t="b">
        <f t="shared" ca="1" si="367"/>
        <v>1</v>
      </c>
      <c r="BD619" s="127" t="b">
        <f t="shared" ca="1" si="368"/>
        <v>1</v>
      </c>
      <c r="BE619" s="127" t="b">
        <f t="shared" ca="1" si="369"/>
        <v>1</v>
      </c>
      <c r="BF619" s="127" t="b">
        <f t="shared" ca="1" si="370"/>
        <v>1</v>
      </c>
      <c r="BG619" s="129" t="b">
        <f t="shared" si="371"/>
        <v>0</v>
      </c>
    </row>
    <row r="620" spans="1:59" ht="24.95" customHeight="1" x14ac:dyDescent="0.2">
      <c r="A620" s="74"/>
      <c r="B620" s="69"/>
      <c r="C620" s="75"/>
      <c r="D620" s="68"/>
      <c r="E620" s="68"/>
      <c r="F620" s="67"/>
      <c r="G620" s="67"/>
      <c r="H620" s="67"/>
      <c r="I620" s="67"/>
      <c r="J620" s="70"/>
      <c r="K620" s="71"/>
      <c r="L620" s="72"/>
      <c r="M620" s="72"/>
      <c r="N620" s="72"/>
      <c r="O620" s="72"/>
      <c r="P620" s="72"/>
      <c r="Q620" s="72"/>
      <c r="R620" s="72"/>
      <c r="S620" s="73"/>
      <c r="U620" s="125" t="str">
        <f>IF(W620,VLOOKUP(MIN(X620:AO620),'Data Validation (hidden)'!$B$2:$C$20,2,FALSE),IF(COUNTA(B620:S620)&gt;0,"'Scheme Name' missing but values entered in other columns",""))</f>
        <v/>
      </c>
      <c r="W620" s="126" t="b">
        <f t="shared" si="335"/>
        <v>0</v>
      </c>
      <c r="X620" s="127">
        <f t="shared" si="336"/>
        <v>1</v>
      </c>
      <c r="Y620" s="127">
        <f t="shared" si="337"/>
        <v>2</v>
      </c>
      <c r="Z620" s="127">
        <f t="shared" si="338"/>
        <v>3</v>
      </c>
      <c r="AA620" s="127">
        <f t="shared" si="339"/>
        <v>4</v>
      </c>
      <c r="AB620" s="127">
        <f t="shared" si="340"/>
        <v>5</v>
      </c>
      <c r="AC620" s="127" t="str">
        <f t="shared" si="341"/>
        <v/>
      </c>
      <c r="AD620" s="127" t="str">
        <f t="shared" si="342"/>
        <v/>
      </c>
      <c r="AE620" s="127" t="str">
        <f t="shared" si="343"/>
        <v/>
      </c>
      <c r="AF620" s="127" t="str">
        <f t="shared" si="344"/>
        <v/>
      </c>
      <c r="AG620" s="127">
        <f t="shared" si="345"/>
        <v>10</v>
      </c>
      <c r="AH620" s="127">
        <f t="shared" si="346"/>
        <v>11</v>
      </c>
      <c r="AI620" s="127">
        <f t="shared" si="347"/>
        <v>12</v>
      </c>
      <c r="AJ620" s="127">
        <f t="shared" si="348"/>
        <v>13</v>
      </c>
      <c r="AK620" s="127">
        <f t="shared" si="349"/>
        <v>14</v>
      </c>
      <c r="AL620" s="127">
        <f t="shared" si="350"/>
        <v>15</v>
      </c>
      <c r="AM620" s="127">
        <f t="shared" si="351"/>
        <v>16</v>
      </c>
      <c r="AN620" s="128" t="str">
        <f t="shared" si="352"/>
        <v/>
      </c>
      <c r="AO620" s="127">
        <f t="shared" ca="1" si="353"/>
        <v>17</v>
      </c>
      <c r="AP620" s="127" t="b">
        <f t="shared" ca="1" si="354"/>
        <v>1</v>
      </c>
      <c r="AQ620" s="127" t="b">
        <f t="shared" ca="1" si="355"/>
        <v>1</v>
      </c>
      <c r="AR620" s="127" t="b">
        <f t="shared" si="356"/>
        <v>0</v>
      </c>
      <c r="AS620" s="127" t="b">
        <f t="shared" si="357"/>
        <v>0</v>
      </c>
      <c r="AT620" s="127" t="b">
        <f t="shared" ca="1" si="358"/>
        <v>1</v>
      </c>
      <c r="AU620" s="127" t="b">
        <f t="shared" ca="1" si="359"/>
        <v>1</v>
      </c>
      <c r="AV620" s="127" t="b">
        <f t="shared" ca="1" si="360"/>
        <v>1</v>
      </c>
      <c r="AW620" s="127" t="b">
        <f t="shared" ca="1" si="361"/>
        <v>1</v>
      </c>
      <c r="AX620" s="127" t="b">
        <f t="shared" ca="1" si="362"/>
        <v>1</v>
      </c>
      <c r="AY620" s="127" t="b">
        <f t="shared" ca="1" si="363"/>
        <v>1</v>
      </c>
      <c r="AZ620" s="127" t="b">
        <f t="shared" ca="1" si="364"/>
        <v>1</v>
      </c>
      <c r="BA620" s="127" t="b">
        <f t="shared" ca="1" si="365"/>
        <v>1</v>
      </c>
      <c r="BB620" s="127" t="b">
        <f t="shared" ca="1" si="366"/>
        <v>1</v>
      </c>
      <c r="BC620" s="127" t="b">
        <f t="shared" ca="1" si="367"/>
        <v>1</v>
      </c>
      <c r="BD620" s="127" t="b">
        <f t="shared" ca="1" si="368"/>
        <v>1</v>
      </c>
      <c r="BE620" s="127" t="b">
        <f t="shared" ca="1" si="369"/>
        <v>1</v>
      </c>
      <c r="BF620" s="127" t="b">
        <f t="shared" ca="1" si="370"/>
        <v>1</v>
      </c>
      <c r="BG620" s="129" t="b">
        <f t="shared" si="371"/>
        <v>0</v>
      </c>
    </row>
    <row r="621" spans="1:59" ht="24.95" customHeight="1" x14ac:dyDescent="0.2">
      <c r="A621" s="74"/>
      <c r="B621" s="69"/>
      <c r="C621" s="75"/>
      <c r="D621" s="68"/>
      <c r="E621" s="68"/>
      <c r="F621" s="67"/>
      <c r="G621" s="67"/>
      <c r="H621" s="67"/>
      <c r="I621" s="67"/>
      <c r="J621" s="70"/>
      <c r="K621" s="71"/>
      <c r="L621" s="72"/>
      <c r="M621" s="72"/>
      <c r="N621" s="72"/>
      <c r="O621" s="72"/>
      <c r="P621" s="72"/>
      <c r="Q621" s="72"/>
      <c r="R621" s="72"/>
      <c r="S621" s="73"/>
      <c r="U621" s="125" t="str">
        <f>IF(W621,VLOOKUP(MIN(X621:AO621),'Data Validation (hidden)'!$B$2:$C$20,2,FALSE),IF(COUNTA(B621:S621)&gt;0,"'Scheme Name' missing but values entered in other columns",""))</f>
        <v/>
      </c>
      <c r="W621" s="126" t="b">
        <f t="shared" si="335"/>
        <v>0</v>
      </c>
      <c r="X621" s="127">
        <f t="shared" si="336"/>
        <v>1</v>
      </c>
      <c r="Y621" s="127">
        <f t="shared" si="337"/>
        <v>2</v>
      </c>
      <c r="Z621" s="127">
        <f t="shared" si="338"/>
        <v>3</v>
      </c>
      <c r="AA621" s="127">
        <f t="shared" si="339"/>
        <v>4</v>
      </c>
      <c r="AB621" s="127">
        <f t="shared" si="340"/>
        <v>5</v>
      </c>
      <c r="AC621" s="127" t="str">
        <f t="shared" si="341"/>
        <v/>
      </c>
      <c r="AD621" s="127" t="str">
        <f t="shared" si="342"/>
        <v/>
      </c>
      <c r="AE621" s="127" t="str">
        <f t="shared" si="343"/>
        <v/>
      </c>
      <c r="AF621" s="127" t="str">
        <f t="shared" si="344"/>
        <v/>
      </c>
      <c r="AG621" s="127">
        <f t="shared" si="345"/>
        <v>10</v>
      </c>
      <c r="AH621" s="127">
        <f t="shared" si="346"/>
        <v>11</v>
      </c>
      <c r="AI621" s="127">
        <f t="shared" si="347"/>
        <v>12</v>
      </c>
      <c r="AJ621" s="127">
        <f t="shared" si="348"/>
        <v>13</v>
      </c>
      <c r="AK621" s="127">
        <f t="shared" si="349"/>
        <v>14</v>
      </c>
      <c r="AL621" s="127">
        <f t="shared" si="350"/>
        <v>15</v>
      </c>
      <c r="AM621" s="127">
        <f t="shared" si="351"/>
        <v>16</v>
      </c>
      <c r="AN621" s="128" t="str">
        <f t="shared" si="352"/>
        <v/>
      </c>
      <c r="AO621" s="127">
        <f t="shared" ca="1" si="353"/>
        <v>17</v>
      </c>
      <c r="AP621" s="127" t="b">
        <f t="shared" ca="1" si="354"/>
        <v>1</v>
      </c>
      <c r="AQ621" s="127" t="b">
        <f t="shared" ca="1" si="355"/>
        <v>1</v>
      </c>
      <c r="AR621" s="127" t="b">
        <f t="shared" si="356"/>
        <v>0</v>
      </c>
      <c r="AS621" s="127" t="b">
        <f t="shared" si="357"/>
        <v>0</v>
      </c>
      <c r="AT621" s="127" t="b">
        <f t="shared" ca="1" si="358"/>
        <v>1</v>
      </c>
      <c r="AU621" s="127" t="b">
        <f t="shared" ca="1" si="359"/>
        <v>1</v>
      </c>
      <c r="AV621" s="127" t="b">
        <f t="shared" ca="1" si="360"/>
        <v>1</v>
      </c>
      <c r="AW621" s="127" t="b">
        <f t="shared" ca="1" si="361"/>
        <v>1</v>
      </c>
      <c r="AX621" s="127" t="b">
        <f t="shared" ca="1" si="362"/>
        <v>1</v>
      </c>
      <c r="AY621" s="127" t="b">
        <f t="shared" ca="1" si="363"/>
        <v>1</v>
      </c>
      <c r="AZ621" s="127" t="b">
        <f t="shared" ca="1" si="364"/>
        <v>1</v>
      </c>
      <c r="BA621" s="127" t="b">
        <f t="shared" ca="1" si="365"/>
        <v>1</v>
      </c>
      <c r="BB621" s="127" t="b">
        <f t="shared" ca="1" si="366"/>
        <v>1</v>
      </c>
      <c r="BC621" s="127" t="b">
        <f t="shared" ca="1" si="367"/>
        <v>1</v>
      </c>
      <c r="BD621" s="127" t="b">
        <f t="shared" ca="1" si="368"/>
        <v>1</v>
      </c>
      <c r="BE621" s="127" t="b">
        <f t="shared" ca="1" si="369"/>
        <v>1</v>
      </c>
      <c r="BF621" s="127" t="b">
        <f t="shared" ca="1" si="370"/>
        <v>1</v>
      </c>
      <c r="BG621" s="129" t="b">
        <f t="shared" si="371"/>
        <v>0</v>
      </c>
    </row>
    <row r="622" spans="1:59" ht="24.95" customHeight="1" x14ac:dyDescent="0.2">
      <c r="A622" s="74"/>
      <c r="B622" s="69"/>
      <c r="C622" s="75"/>
      <c r="D622" s="68"/>
      <c r="E622" s="68"/>
      <c r="F622" s="67"/>
      <c r="G622" s="67"/>
      <c r="H622" s="67"/>
      <c r="I622" s="67"/>
      <c r="J622" s="70"/>
      <c r="K622" s="71"/>
      <c r="L622" s="72"/>
      <c r="M622" s="72"/>
      <c r="N622" s="72"/>
      <c r="O622" s="72"/>
      <c r="P622" s="72"/>
      <c r="Q622" s="72"/>
      <c r="R622" s="72"/>
      <c r="S622" s="73"/>
      <c r="U622" s="125" t="str">
        <f>IF(W622,VLOOKUP(MIN(X622:AO622),'Data Validation (hidden)'!$B$2:$C$20,2,FALSE),IF(COUNTA(B622:S622)&gt;0,"'Scheme Name' missing but values entered in other columns",""))</f>
        <v/>
      </c>
      <c r="W622" s="126" t="b">
        <f t="shared" si="335"/>
        <v>0</v>
      </c>
      <c r="X622" s="127">
        <f t="shared" si="336"/>
        <v>1</v>
      </c>
      <c r="Y622" s="127">
        <f t="shared" si="337"/>
        <v>2</v>
      </c>
      <c r="Z622" s="127">
        <f t="shared" si="338"/>
        <v>3</v>
      </c>
      <c r="AA622" s="127">
        <f t="shared" si="339"/>
        <v>4</v>
      </c>
      <c r="AB622" s="127">
        <f t="shared" si="340"/>
        <v>5</v>
      </c>
      <c r="AC622" s="127" t="str">
        <f t="shared" si="341"/>
        <v/>
      </c>
      <c r="AD622" s="127" t="str">
        <f t="shared" si="342"/>
        <v/>
      </c>
      <c r="AE622" s="127" t="str">
        <f t="shared" si="343"/>
        <v/>
      </c>
      <c r="AF622" s="127" t="str">
        <f t="shared" si="344"/>
        <v/>
      </c>
      <c r="AG622" s="127">
        <f t="shared" si="345"/>
        <v>10</v>
      </c>
      <c r="AH622" s="127">
        <f t="shared" si="346"/>
        <v>11</v>
      </c>
      <c r="AI622" s="127">
        <f t="shared" si="347"/>
        <v>12</v>
      </c>
      <c r="AJ622" s="127">
        <f t="shared" si="348"/>
        <v>13</v>
      </c>
      <c r="AK622" s="127">
        <f t="shared" si="349"/>
        <v>14</v>
      </c>
      <c r="AL622" s="127">
        <f t="shared" si="350"/>
        <v>15</v>
      </c>
      <c r="AM622" s="127">
        <f t="shared" si="351"/>
        <v>16</v>
      </c>
      <c r="AN622" s="128" t="str">
        <f t="shared" si="352"/>
        <v/>
      </c>
      <c r="AO622" s="127">
        <f t="shared" ca="1" si="353"/>
        <v>17</v>
      </c>
      <c r="AP622" s="127" t="b">
        <f t="shared" ca="1" si="354"/>
        <v>1</v>
      </c>
      <c r="AQ622" s="127" t="b">
        <f t="shared" ca="1" si="355"/>
        <v>1</v>
      </c>
      <c r="AR622" s="127" t="b">
        <f t="shared" si="356"/>
        <v>0</v>
      </c>
      <c r="AS622" s="127" t="b">
        <f t="shared" si="357"/>
        <v>0</v>
      </c>
      <c r="AT622" s="127" t="b">
        <f t="shared" ca="1" si="358"/>
        <v>1</v>
      </c>
      <c r="AU622" s="127" t="b">
        <f t="shared" ca="1" si="359"/>
        <v>1</v>
      </c>
      <c r="AV622" s="127" t="b">
        <f t="shared" ca="1" si="360"/>
        <v>1</v>
      </c>
      <c r="AW622" s="127" t="b">
        <f t="shared" ca="1" si="361"/>
        <v>1</v>
      </c>
      <c r="AX622" s="127" t="b">
        <f t="shared" ca="1" si="362"/>
        <v>1</v>
      </c>
      <c r="AY622" s="127" t="b">
        <f t="shared" ca="1" si="363"/>
        <v>1</v>
      </c>
      <c r="AZ622" s="127" t="b">
        <f t="shared" ca="1" si="364"/>
        <v>1</v>
      </c>
      <c r="BA622" s="127" t="b">
        <f t="shared" ca="1" si="365"/>
        <v>1</v>
      </c>
      <c r="BB622" s="127" t="b">
        <f t="shared" ca="1" si="366"/>
        <v>1</v>
      </c>
      <c r="BC622" s="127" t="b">
        <f t="shared" ca="1" si="367"/>
        <v>1</v>
      </c>
      <c r="BD622" s="127" t="b">
        <f t="shared" ca="1" si="368"/>
        <v>1</v>
      </c>
      <c r="BE622" s="127" t="b">
        <f t="shared" ca="1" si="369"/>
        <v>1</v>
      </c>
      <c r="BF622" s="127" t="b">
        <f t="shared" ca="1" si="370"/>
        <v>1</v>
      </c>
      <c r="BG622" s="129" t="b">
        <f t="shared" si="371"/>
        <v>0</v>
      </c>
    </row>
    <row r="623" spans="1:59" ht="24.95" customHeight="1" x14ac:dyDescent="0.2">
      <c r="A623" s="74"/>
      <c r="B623" s="69"/>
      <c r="C623" s="75"/>
      <c r="D623" s="68"/>
      <c r="E623" s="68"/>
      <c r="F623" s="67"/>
      <c r="G623" s="67"/>
      <c r="H623" s="67"/>
      <c r="I623" s="67"/>
      <c r="J623" s="70"/>
      <c r="K623" s="71"/>
      <c r="L623" s="72"/>
      <c r="M623" s="72"/>
      <c r="N623" s="72"/>
      <c r="O623" s="72"/>
      <c r="P623" s="72"/>
      <c r="Q623" s="72"/>
      <c r="R623" s="72"/>
      <c r="S623" s="73"/>
      <c r="U623" s="125" t="str">
        <f>IF(W623,VLOOKUP(MIN(X623:AO623),'Data Validation (hidden)'!$B$2:$C$20,2,FALSE),IF(COUNTA(B623:S623)&gt;0,"'Scheme Name' missing but values entered in other columns",""))</f>
        <v/>
      </c>
      <c r="W623" s="126" t="b">
        <f t="shared" si="335"/>
        <v>0</v>
      </c>
      <c r="X623" s="127">
        <f t="shared" si="336"/>
        <v>1</v>
      </c>
      <c r="Y623" s="127">
        <f t="shared" si="337"/>
        <v>2</v>
      </c>
      <c r="Z623" s="127">
        <f t="shared" si="338"/>
        <v>3</v>
      </c>
      <c r="AA623" s="127">
        <f t="shared" si="339"/>
        <v>4</v>
      </c>
      <c r="AB623" s="127">
        <f t="shared" si="340"/>
        <v>5</v>
      </c>
      <c r="AC623" s="127" t="str">
        <f t="shared" si="341"/>
        <v/>
      </c>
      <c r="AD623" s="127" t="str">
        <f t="shared" si="342"/>
        <v/>
      </c>
      <c r="AE623" s="127" t="str">
        <f t="shared" si="343"/>
        <v/>
      </c>
      <c r="AF623" s="127" t="str">
        <f t="shared" si="344"/>
        <v/>
      </c>
      <c r="AG623" s="127">
        <f t="shared" si="345"/>
        <v>10</v>
      </c>
      <c r="AH623" s="127">
        <f t="shared" si="346"/>
        <v>11</v>
      </c>
      <c r="AI623" s="127">
        <f t="shared" si="347"/>
        <v>12</v>
      </c>
      <c r="AJ623" s="127">
        <f t="shared" si="348"/>
        <v>13</v>
      </c>
      <c r="AK623" s="127">
        <f t="shared" si="349"/>
        <v>14</v>
      </c>
      <c r="AL623" s="127">
        <f t="shared" si="350"/>
        <v>15</v>
      </c>
      <c r="AM623" s="127">
        <f t="shared" si="351"/>
        <v>16</v>
      </c>
      <c r="AN623" s="128" t="str">
        <f t="shared" si="352"/>
        <v/>
      </c>
      <c r="AO623" s="127">
        <f t="shared" ca="1" si="353"/>
        <v>17</v>
      </c>
      <c r="AP623" s="127" t="b">
        <f t="shared" ca="1" si="354"/>
        <v>1</v>
      </c>
      <c r="AQ623" s="127" t="b">
        <f t="shared" ca="1" si="355"/>
        <v>1</v>
      </c>
      <c r="AR623" s="127" t="b">
        <f t="shared" si="356"/>
        <v>0</v>
      </c>
      <c r="AS623" s="127" t="b">
        <f t="shared" si="357"/>
        <v>0</v>
      </c>
      <c r="AT623" s="127" t="b">
        <f t="shared" ca="1" si="358"/>
        <v>1</v>
      </c>
      <c r="AU623" s="127" t="b">
        <f t="shared" ca="1" si="359"/>
        <v>1</v>
      </c>
      <c r="AV623" s="127" t="b">
        <f t="shared" ca="1" si="360"/>
        <v>1</v>
      </c>
      <c r="AW623" s="127" t="b">
        <f t="shared" ca="1" si="361"/>
        <v>1</v>
      </c>
      <c r="AX623" s="127" t="b">
        <f t="shared" ca="1" si="362"/>
        <v>1</v>
      </c>
      <c r="AY623" s="127" t="b">
        <f t="shared" ca="1" si="363"/>
        <v>1</v>
      </c>
      <c r="AZ623" s="127" t="b">
        <f t="shared" ca="1" si="364"/>
        <v>1</v>
      </c>
      <c r="BA623" s="127" t="b">
        <f t="shared" ca="1" si="365"/>
        <v>1</v>
      </c>
      <c r="BB623" s="127" t="b">
        <f t="shared" ca="1" si="366"/>
        <v>1</v>
      </c>
      <c r="BC623" s="127" t="b">
        <f t="shared" ca="1" si="367"/>
        <v>1</v>
      </c>
      <c r="BD623" s="127" t="b">
        <f t="shared" ca="1" si="368"/>
        <v>1</v>
      </c>
      <c r="BE623" s="127" t="b">
        <f t="shared" ca="1" si="369"/>
        <v>1</v>
      </c>
      <c r="BF623" s="127" t="b">
        <f t="shared" ca="1" si="370"/>
        <v>1</v>
      </c>
      <c r="BG623" s="129" t="b">
        <f t="shared" si="371"/>
        <v>0</v>
      </c>
    </row>
    <row r="624" spans="1:59" ht="24.95" customHeight="1" x14ac:dyDescent="0.2">
      <c r="A624" s="74"/>
      <c r="B624" s="69"/>
      <c r="C624" s="75"/>
      <c r="D624" s="68"/>
      <c r="E624" s="68"/>
      <c r="F624" s="67"/>
      <c r="G624" s="67"/>
      <c r="H624" s="67"/>
      <c r="I624" s="67"/>
      <c r="J624" s="70"/>
      <c r="K624" s="71"/>
      <c r="L624" s="72"/>
      <c r="M624" s="72"/>
      <c r="N624" s="72"/>
      <c r="O624" s="72"/>
      <c r="P624" s="72"/>
      <c r="Q624" s="72"/>
      <c r="R624" s="72"/>
      <c r="S624" s="73"/>
      <c r="U624" s="125" t="str">
        <f>IF(W624,VLOOKUP(MIN(X624:AO624),'Data Validation (hidden)'!$B$2:$C$20,2,FALSE),IF(COUNTA(B624:S624)&gt;0,"'Scheme Name' missing but values entered in other columns",""))</f>
        <v/>
      </c>
      <c r="W624" s="126" t="b">
        <f t="shared" si="335"/>
        <v>0</v>
      </c>
      <c r="X624" s="127">
        <f t="shared" si="336"/>
        <v>1</v>
      </c>
      <c r="Y624" s="127">
        <f t="shared" si="337"/>
        <v>2</v>
      </c>
      <c r="Z624" s="127">
        <f t="shared" si="338"/>
        <v>3</v>
      </c>
      <c r="AA624" s="127">
        <f t="shared" si="339"/>
        <v>4</v>
      </c>
      <c r="AB624" s="127">
        <f t="shared" si="340"/>
        <v>5</v>
      </c>
      <c r="AC624" s="127" t="str">
        <f t="shared" si="341"/>
        <v/>
      </c>
      <c r="AD624" s="127" t="str">
        <f t="shared" si="342"/>
        <v/>
      </c>
      <c r="AE624" s="127" t="str">
        <f t="shared" si="343"/>
        <v/>
      </c>
      <c r="AF624" s="127" t="str">
        <f t="shared" si="344"/>
        <v/>
      </c>
      <c r="AG624" s="127">
        <f t="shared" si="345"/>
        <v>10</v>
      </c>
      <c r="AH624" s="127">
        <f t="shared" si="346"/>
        <v>11</v>
      </c>
      <c r="AI624" s="127">
        <f t="shared" si="347"/>
        <v>12</v>
      </c>
      <c r="AJ624" s="127">
        <f t="shared" si="348"/>
        <v>13</v>
      </c>
      <c r="AK624" s="127">
        <f t="shared" si="349"/>
        <v>14</v>
      </c>
      <c r="AL624" s="127">
        <f t="shared" si="350"/>
        <v>15</v>
      </c>
      <c r="AM624" s="127">
        <f t="shared" si="351"/>
        <v>16</v>
      </c>
      <c r="AN624" s="128" t="str">
        <f t="shared" si="352"/>
        <v/>
      </c>
      <c r="AO624" s="127">
        <f t="shared" ca="1" si="353"/>
        <v>17</v>
      </c>
      <c r="AP624" s="127" t="b">
        <f t="shared" ca="1" si="354"/>
        <v>1</v>
      </c>
      <c r="AQ624" s="127" t="b">
        <f t="shared" ca="1" si="355"/>
        <v>1</v>
      </c>
      <c r="AR624" s="127" t="b">
        <f t="shared" si="356"/>
        <v>0</v>
      </c>
      <c r="AS624" s="127" t="b">
        <f t="shared" si="357"/>
        <v>0</v>
      </c>
      <c r="AT624" s="127" t="b">
        <f t="shared" ca="1" si="358"/>
        <v>1</v>
      </c>
      <c r="AU624" s="127" t="b">
        <f t="shared" ca="1" si="359"/>
        <v>1</v>
      </c>
      <c r="AV624" s="127" t="b">
        <f t="shared" ca="1" si="360"/>
        <v>1</v>
      </c>
      <c r="AW624" s="127" t="b">
        <f t="shared" ca="1" si="361"/>
        <v>1</v>
      </c>
      <c r="AX624" s="127" t="b">
        <f t="shared" ca="1" si="362"/>
        <v>1</v>
      </c>
      <c r="AY624" s="127" t="b">
        <f t="shared" ca="1" si="363"/>
        <v>1</v>
      </c>
      <c r="AZ624" s="127" t="b">
        <f t="shared" ca="1" si="364"/>
        <v>1</v>
      </c>
      <c r="BA624" s="127" t="b">
        <f t="shared" ca="1" si="365"/>
        <v>1</v>
      </c>
      <c r="BB624" s="127" t="b">
        <f t="shared" ca="1" si="366"/>
        <v>1</v>
      </c>
      <c r="BC624" s="127" t="b">
        <f t="shared" ca="1" si="367"/>
        <v>1</v>
      </c>
      <c r="BD624" s="127" t="b">
        <f t="shared" ca="1" si="368"/>
        <v>1</v>
      </c>
      <c r="BE624" s="127" t="b">
        <f t="shared" ca="1" si="369"/>
        <v>1</v>
      </c>
      <c r="BF624" s="127" t="b">
        <f t="shared" ca="1" si="370"/>
        <v>1</v>
      </c>
      <c r="BG624" s="129" t="b">
        <f t="shared" si="371"/>
        <v>0</v>
      </c>
    </row>
    <row r="625" spans="1:59" ht="24.95" customHeight="1" x14ac:dyDescent="0.2">
      <c r="A625" s="74"/>
      <c r="B625" s="69"/>
      <c r="C625" s="75"/>
      <c r="D625" s="68"/>
      <c r="E625" s="68"/>
      <c r="F625" s="67"/>
      <c r="G625" s="67"/>
      <c r="H625" s="67"/>
      <c r="I625" s="67"/>
      <c r="J625" s="70"/>
      <c r="K625" s="71"/>
      <c r="L625" s="72"/>
      <c r="M625" s="72"/>
      <c r="N625" s="72"/>
      <c r="O625" s="72"/>
      <c r="P625" s="72"/>
      <c r="Q625" s="72"/>
      <c r="R625" s="72"/>
      <c r="S625" s="73"/>
      <c r="U625" s="125" t="str">
        <f>IF(W625,VLOOKUP(MIN(X625:AO625),'Data Validation (hidden)'!$B$2:$C$20,2,FALSE),IF(COUNTA(B625:S625)&gt;0,"'Scheme Name' missing but values entered in other columns",""))</f>
        <v/>
      </c>
      <c r="W625" s="126" t="b">
        <f t="shared" si="335"/>
        <v>0</v>
      </c>
      <c r="X625" s="127">
        <f t="shared" si="336"/>
        <v>1</v>
      </c>
      <c r="Y625" s="127">
        <f t="shared" si="337"/>
        <v>2</v>
      </c>
      <c r="Z625" s="127">
        <f t="shared" si="338"/>
        <v>3</v>
      </c>
      <c r="AA625" s="127">
        <f t="shared" si="339"/>
        <v>4</v>
      </c>
      <c r="AB625" s="127">
        <f t="shared" si="340"/>
        <v>5</v>
      </c>
      <c r="AC625" s="127" t="str">
        <f t="shared" si="341"/>
        <v/>
      </c>
      <c r="AD625" s="127" t="str">
        <f t="shared" si="342"/>
        <v/>
      </c>
      <c r="AE625" s="127" t="str">
        <f t="shared" si="343"/>
        <v/>
      </c>
      <c r="AF625" s="127" t="str">
        <f t="shared" si="344"/>
        <v/>
      </c>
      <c r="AG625" s="127">
        <f t="shared" si="345"/>
        <v>10</v>
      </c>
      <c r="AH625" s="127">
        <f t="shared" si="346"/>
        <v>11</v>
      </c>
      <c r="AI625" s="127">
        <f t="shared" si="347"/>
        <v>12</v>
      </c>
      <c r="AJ625" s="127">
        <f t="shared" si="348"/>
        <v>13</v>
      </c>
      <c r="AK625" s="127">
        <f t="shared" si="349"/>
        <v>14</v>
      </c>
      <c r="AL625" s="127">
        <f t="shared" si="350"/>
        <v>15</v>
      </c>
      <c r="AM625" s="127">
        <f t="shared" si="351"/>
        <v>16</v>
      </c>
      <c r="AN625" s="128" t="str">
        <f t="shared" si="352"/>
        <v/>
      </c>
      <c r="AO625" s="127">
        <f t="shared" ca="1" si="353"/>
        <v>17</v>
      </c>
      <c r="AP625" s="127" t="b">
        <f t="shared" ca="1" si="354"/>
        <v>1</v>
      </c>
      <c r="AQ625" s="127" t="b">
        <f t="shared" ca="1" si="355"/>
        <v>1</v>
      </c>
      <c r="AR625" s="127" t="b">
        <f t="shared" si="356"/>
        <v>0</v>
      </c>
      <c r="AS625" s="127" t="b">
        <f t="shared" si="357"/>
        <v>0</v>
      </c>
      <c r="AT625" s="127" t="b">
        <f t="shared" ca="1" si="358"/>
        <v>1</v>
      </c>
      <c r="AU625" s="127" t="b">
        <f t="shared" ca="1" si="359"/>
        <v>1</v>
      </c>
      <c r="AV625" s="127" t="b">
        <f t="shared" ca="1" si="360"/>
        <v>1</v>
      </c>
      <c r="AW625" s="127" t="b">
        <f t="shared" ca="1" si="361"/>
        <v>1</v>
      </c>
      <c r="AX625" s="127" t="b">
        <f t="shared" ca="1" si="362"/>
        <v>1</v>
      </c>
      <c r="AY625" s="127" t="b">
        <f t="shared" ca="1" si="363"/>
        <v>1</v>
      </c>
      <c r="AZ625" s="127" t="b">
        <f t="shared" ca="1" si="364"/>
        <v>1</v>
      </c>
      <c r="BA625" s="127" t="b">
        <f t="shared" ca="1" si="365"/>
        <v>1</v>
      </c>
      <c r="BB625" s="127" t="b">
        <f t="shared" ca="1" si="366"/>
        <v>1</v>
      </c>
      <c r="BC625" s="127" t="b">
        <f t="shared" ca="1" si="367"/>
        <v>1</v>
      </c>
      <c r="BD625" s="127" t="b">
        <f t="shared" ca="1" si="368"/>
        <v>1</v>
      </c>
      <c r="BE625" s="127" t="b">
        <f t="shared" ca="1" si="369"/>
        <v>1</v>
      </c>
      <c r="BF625" s="127" t="b">
        <f t="shared" ca="1" si="370"/>
        <v>1</v>
      </c>
      <c r="BG625" s="129" t="b">
        <f t="shared" si="371"/>
        <v>0</v>
      </c>
    </row>
    <row r="626" spans="1:59" ht="24.95" customHeight="1" x14ac:dyDescent="0.2">
      <c r="A626" s="74"/>
      <c r="B626" s="69"/>
      <c r="C626" s="75"/>
      <c r="D626" s="68"/>
      <c r="E626" s="68"/>
      <c r="F626" s="67"/>
      <c r="G626" s="67"/>
      <c r="H626" s="67"/>
      <c r="I626" s="67"/>
      <c r="J626" s="70"/>
      <c r="K626" s="71"/>
      <c r="L626" s="72"/>
      <c r="M626" s="72"/>
      <c r="N626" s="72"/>
      <c r="O626" s="72"/>
      <c r="P626" s="72"/>
      <c r="Q626" s="72"/>
      <c r="R626" s="72"/>
      <c r="S626" s="73"/>
      <c r="U626" s="125" t="str">
        <f>IF(W626,VLOOKUP(MIN(X626:AO626),'Data Validation (hidden)'!$B$2:$C$20,2,FALSE),IF(COUNTA(B626:S626)&gt;0,"'Scheme Name' missing but values entered in other columns",""))</f>
        <v/>
      </c>
      <c r="W626" s="126" t="b">
        <f t="shared" si="335"/>
        <v>0</v>
      </c>
      <c r="X626" s="127">
        <f t="shared" si="336"/>
        <v>1</v>
      </c>
      <c r="Y626" s="127">
        <f t="shared" si="337"/>
        <v>2</v>
      </c>
      <c r="Z626" s="127">
        <f t="shared" si="338"/>
        <v>3</v>
      </c>
      <c r="AA626" s="127">
        <f t="shared" si="339"/>
        <v>4</v>
      </c>
      <c r="AB626" s="127">
        <f t="shared" si="340"/>
        <v>5</v>
      </c>
      <c r="AC626" s="127" t="str">
        <f t="shared" si="341"/>
        <v/>
      </c>
      <c r="AD626" s="127" t="str">
        <f t="shared" si="342"/>
        <v/>
      </c>
      <c r="AE626" s="127" t="str">
        <f t="shared" si="343"/>
        <v/>
      </c>
      <c r="AF626" s="127" t="str">
        <f t="shared" si="344"/>
        <v/>
      </c>
      <c r="AG626" s="127">
        <f t="shared" si="345"/>
        <v>10</v>
      </c>
      <c r="AH626" s="127">
        <f t="shared" si="346"/>
        <v>11</v>
      </c>
      <c r="AI626" s="127">
        <f t="shared" si="347"/>
        <v>12</v>
      </c>
      <c r="AJ626" s="127">
        <f t="shared" si="348"/>
        <v>13</v>
      </c>
      <c r="AK626" s="127">
        <f t="shared" si="349"/>
        <v>14</v>
      </c>
      <c r="AL626" s="127">
        <f t="shared" si="350"/>
        <v>15</v>
      </c>
      <c r="AM626" s="127">
        <f t="shared" si="351"/>
        <v>16</v>
      </c>
      <c r="AN626" s="128" t="str">
        <f t="shared" si="352"/>
        <v/>
      </c>
      <c r="AO626" s="127">
        <f t="shared" ca="1" si="353"/>
        <v>17</v>
      </c>
      <c r="AP626" s="127" t="b">
        <f t="shared" ca="1" si="354"/>
        <v>1</v>
      </c>
      <c r="AQ626" s="127" t="b">
        <f t="shared" ca="1" si="355"/>
        <v>1</v>
      </c>
      <c r="AR626" s="127" t="b">
        <f t="shared" si="356"/>
        <v>0</v>
      </c>
      <c r="AS626" s="127" t="b">
        <f t="shared" si="357"/>
        <v>0</v>
      </c>
      <c r="AT626" s="127" t="b">
        <f t="shared" ca="1" si="358"/>
        <v>1</v>
      </c>
      <c r="AU626" s="127" t="b">
        <f t="shared" ca="1" si="359"/>
        <v>1</v>
      </c>
      <c r="AV626" s="127" t="b">
        <f t="shared" ca="1" si="360"/>
        <v>1</v>
      </c>
      <c r="AW626" s="127" t="b">
        <f t="shared" ca="1" si="361"/>
        <v>1</v>
      </c>
      <c r="AX626" s="127" t="b">
        <f t="shared" ca="1" si="362"/>
        <v>1</v>
      </c>
      <c r="AY626" s="127" t="b">
        <f t="shared" ca="1" si="363"/>
        <v>1</v>
      </c>
      <c r="AZ626" s="127" t="b">
        <f t="shared" ca="1" si="364"/>
        <v>1</v>
      </c>
      <c r="BA626" s="127" t="b">
        <f t="shared" ca="1" si="365"/>
        <v>1</v>
      </c>
      <c r="BB626" s="127" t="b">
        <f t="shared" ca="1" si="366"/>
        <v>1</v>
      </c>
      <c r="BC626" s="127" t="b">
        <f t="shared" ca="1" si="367"/>
        <v>1</v>
      </c>
      <c r="BD626" s="127" t="b">
        <f t="shared" ca="1" si="368"/>
        <v>1</v>
      </c>
      <c r="BE626" s="127" t="b">
        <f t="shared" ca="1" si="369"/>
        <v>1</v>
      </c>
      <c r="BF626" s="127" t="b">
        <f t="shared" ca="1" si="370"/>
        <v>1</v>
      </c>
      <c r="BG626" s="129" t="b">
        <f t="shared" si="371"/>
        <v>0</v>
      </c>
    </row>
    <row r="627" spans="1:59" ht="24.95" customHeight="1" x14ac:dyDescent="0.2">
      <c r="A627" s="74"/>
      <c r="B627" s="69"/>
      <c r="C627" s="75"/>
      <c r="D627" s="68"/>
      <c r="E627" s="68"/>
      <c r="F627" s="67"/>
      <c r="G627" s="67"/>
      <c r="H627" s="67"/>
      <c r="I627" s="67"/>
      <c r="J627" s="70"/>
      <c r="K627" s="71"/>
      <c r="L627" s="72"/>
      <c r="M627" s="72"/>
      <c r="N627" s="72"/>
      <c r="O627" s="72"/>
      <c r="P627" s="72"/>
      <c r="Q627" s="72"/>
      <c r="R627" s="72"/>
      <c r="S627" s="73"/>
      <c r="U627" s="125" t="str">
        <f>IF(W627,VLOOKUP(MIN(X627:AO627),'Data Validation (hidden)'!$B$2:$C$20,2,FALSE),IF(COUNTA(B627:S627)&gt;0,"'Scheme Name' missing but values entered in other columns",""))</f>
        <v/>
      </c>
      <c r="W627" s="126" t="b">
        <f t="shared" si="335"/>
        <v>0</v>
      </c>
      <c r="X627" s="127">
        <f t="shared" si="336"/>
        <v>1</v>
      </c>
      <c r="Y627" s="127">
        <f t="shared" si="337"/>
        <v>2</v>
      </c>
      <c r="Z627" s="127">
        <f t="shared" si="338"/>
        <v>3</v>
      </c>
      <c r="AA627" s="127">
        <f t="shared" si="339"/>
        <v>4</v>
      </c>
      <c r="AB627" s="127">
        <f t="shared" si="340"/>
        <v>5</v>
      </c>
      <c r="AC627" s="127" t="str">
        <f t="shared" si="341"/>
        <v/>
      </c>
      <c r="AD627" s="127" t="str">
        <f t="shared" si="342"/>
        <v/>
      </c>
      <c r="AE627" s="127" t="str">
        <f t="shared" si="343"/>
        <v/>
      </c>
      <c r="AF627" s="127" t="str">
        <f t="shared" si="344"/>
        <v/>
      </c>
      <c r="AG627" s="127">
        <f t="shared" si="345"/>
        <v>10</v>
      </c>
      <c r="AH627" s="127">
        <f t="shared" si="346"/>
        <v>11</v>
      </c>
      <c r="AI627" s="127">
        <f t="shared" si="347"/>
        <v>12</v>
      </c>
      <c r="AJ627" s="127">
        <f t="shared" si="348"/>
        <v>13</v>
      </c>
      <c r="AK627" s="127">
        <f t="shared" si="349"/>
        <v>14</v>
      </c>
      <c r="AL627" s="127">
        <f t="shared" si="350"/>
        <v>15</v>
      </c>
      <c r="AM627" s="127">
        <f t="shared" si="351"/>
        <v>16</v>
      </c>
      <c r="AN627" s="128" t="str">
        <f t="shared" si="352"/>
        <v/>
      </c>
      <c r="AO627" s="127">
        <f t="shared" ca="1" si="353"/>
        <v>17</v>
      </c>
      <c r="AP627" s="127" t="b">
        <f t="shared" ca="1" si="354"/>
        <v>1</v>
      </c>
      <c r="AQ627" s="127" t="b">
        <f t="shared" ca="1" si="355"/>
        <v>1</v>
      </c>
      <c r="AR627" s="127" t="b">
        <f t="shared" si="356"/>
        <v>0</v>
      </c>
      <c r="AS627" s="127" t="b">
        <f t="shared" si="357"/>
        <v>0</v>
      </c>
      <c r="AT627" s="127" t="b">
        <f t="shared" ca="1" si="358"/>
        <v>1</v>
      </c>
      <c r="AU627" s="127" t="b">
        <f t="shared" ca="1" si="359"/>
        <v>1</v>
      </c>
      <c r="AV627" s="127" t="b">
        <f t="shared" ca="1" si="360"/>
        <v>1</v>
      </c>
      <c r="AW627" s="127" t="b">
        <f t="shared" ca="1" si="361"/>
        <v>1</v>
      </c>
      <c r="AX627" s="127" t="b">
        <f t="shared" ca="1" si="362"/>
        <v>1</v>
      </c>
      <c r="AY627" s="127" t="b">
        <f t="shared" ca="1" si="363"/>
        <v>1</v>
      </c>
      <c r="AZ627" s="127" t="b">
        <f t="shared" ca="1" si="364"/>
        <v>1</v>
      </c>
      <c r="BA627" s="127" t="b">
        <f t="shared" ca="1" si="365"/>
        <v>1</v>
      </c>
      <c r="BB627" s="127" t="b">
        <f t="shared" ca="1" si="366"/>
        <v>1</v>
      </c>
      <c r="BC627" s="127" t="b">
        <f t="shared" ca="1" si="367"/>
        <v>1</v>
      </c>
      <c r="BD627" s="127" t="b">
        <f t="shared" ca="1" si="368"/>
        <v>1</v>
      </c>
      <c r="BE627" s="127" t="b">
        <f t="shared" ca="1" si="369"/>
        <v>1</v>
      </c>
      <c r="BF627" s="127" t="b">
        <f t="shared" ca="1" si="370"/>
        <v>1</v>
      </c>
      <c r="BG627" s="129" t="b">
        <f t="shared" si="371"/>
        <v>0</v>
      </c>
    </row>
    <row r="628" spans="1:59" ht="24.95" customHeight="1" x14ac:dyDescent="0.2">
      <c r="A628" s="74"/>
      <c r="B628" s="69"/>
      <c r="C628" s="75"/>
      <c r="D628" s="68"/>
      <c r="E628" s="68"/>
      <c r="F628" s="67"/>
      <c r="G628" s="67"/>
      <c r="H628" s="67"/>
      <c r="I628" s="67"/>
      <c r="J628" s="70"/>
      <c r="K628" s="71"/>
      <c r="L628" s="72"/>
      <c r="M628" s="72"/>
      <c r="N628" s="72"/>
      <c r="O628" s="72"/>
      <c r="P628" s="72"/>
      <c r="Q628" s="72"/>
      <c r="R628" s="72"/>
      <c r="S628" s="73"/>
      <c r="U628" s="125" t="str">
        <f>IF(W628,VLOOKUP(MIN(X628:AO628),'Data Validation (hidden)'!$B$2:$C$20,2,FALSE),IF(COUNTA(B628:S628)&gt;0,"'Scheme Name' missing but values entered in other columns",""))</f>
        <v/>
      </c>
      <c r="W628" s="126" t="b">
        <f t="shared" si="335"/>
        <v>0</v>
      </c>
      <c r="X628" s="127">
        <f t="shared" si="336"/>
        <v>1</v>
      </c>
      <c r="Y628" s="127">
        <f t="shared" si="337"/>
        <v>2</v>
      </c>
      <c r="Z628" s="127">
        <f t="shared" si="338"/>
        <v>3</v>
      </c>
      <c r="AA628" s="127">
        <f t="shared" si="339"/>
        <v>4</v>
      </c>
      <c r="AB628" s="127">
        <f t="shared" si="340"/>
        <v>5</v>
      </c>
      <c r="AC628" s="127" t="str">
        <f t="shared" si="341"/>
        <v/>
      </c>
      <c r="AD628" s="127" t="str">
        <f t="shared" si="342"/>
        <v/>
      </c>
      <c r="AE628" s="127" t="str">
        <f t="shared" si="343"/>
        <v/>
      </c>
      <c r="AF628" s="127" t="str">
        <f t="shared" si="344"/>
        <v/>
      </c>
      <c r="AG628" s="127">
        <f t="shared" si="345"/>
        <v>10</v>
      </c>
      <c r="AH628" s="127">
        <f t="shared" si="346"/>
        <v>11</v>
      </c>
      <c r="AI628" s="127">
        <f t="shared" si="347"/>
        <v>12</v>
      </c>
      <c r="AJ628" s="127">
        <f t="shared" si="348"/>
        <v>13</v>
      </c>
      <c r="AK628" s="127">
        <f t="shared" si="349"/>
        <v>14</v>
      </c>
      <c r="AL628" s="127">
        <f t="shared" si="350"/>
        <v>15</v>
      </c>
      <c r="AM628" s="127">
        <f t="shared" si="351"/>
        <v>16</v>
      </c>
      <c r="AN628" s="128" t="str">
        <f t="shared" si="352"/>
        <v/>
      </c>
      <c r="AO628" s="127">
        <f t="shared" ca="1" si="353"/>
        <v>17</v>
      </c>
      <c r="AP628" s="127" t="b">
        <f t="shared" ca="1" si="354"/>
        <v>1</v>
      </c>
      <c r="AQ628" s="127" t="b">
        <f t="shared" ca="1" si="355"/>
        <v>1</v>
      </c>
      <c r="AR628" s="127" t="b">
        <f t="shared" si="356"/>
        <v>0</v>
      </c>
      <c r="AS628" s="127" t="b">
        <f t="shared" si="357"/>
        <v>0</v>
      </c>
      <c r="AT628" s="127" t="b">
        <f t="shared" ca="1" si="358"/>
        <v>1</v>
      </c>
      <c r="AU628" s="127" t="b">
        <f t="shared" ca="1" si="359"/>
        <v>1</v>
      </c>
      <c r="AV628" s="127" t="b">
        <f t="shared" ca="1" si="360"/>
        <v>1</v>
      </c>
      <c r="AW628" s="127" t="b">
        <f t="shared" ca="1" si="361"/>
        <v>1</v>
      </c>
      <c r="AX628" s="127" t="b">
        <f t="shared" ca="1" si="362"/>
        <v>1</v>
      </c>
      <c r="AY628" s="127" t="b">
        <f t="shared" ca="1" si="363"/>
        <v>1</v>
      </c>
      <c r="AZ628" s="127" t="b">
        <f t="shared" ca="1" si="364"/>
        <v>1</v>
      </c>
      <c r="BA628" s="127" t="b">
        <f t="shared" ca="1" si="365"/>
        <v>1</v>
      </c>
      <c r="BB628" s="127" t="b">
        <f t="shared" ca="1" si="366"/>
        <v>1</v>
      </c>
      <c r="BC628" s="127" t="b">
        <f t="shared" ca="1" si="367"/>
        <v>1</v>
      </c>
      <c r="BD628" s="127" t="b">
        <f t="shared" ca="1" si="368"/>
        <v>1</v>
      </c>
      <c r="BE628" s="127" t="b">
        <f t="shared" ca="1" si="369"/>
        <v>1</v>
      </c>
      <c r="BF628" s="127" t="b">
        <f t="shared" ca="1" si="370"/>
        <v>1</v>
      </c>
      <c r="BG628" s="129" t="b">
        <f t="shared" si="371"/>
        <v>0</v>
      </c>
    </row>
    <row r="629" spans="1:59" ht="24.95" customHeight="1" x14ac:dyDescent="0.2">
      <c r="A629" s="74"/>
      <c r="B629" s="69"/>
      <c r="C629" s="75"/>
      <c r="D629" s="68"/>
      <c r="E629" s="68"/>
      <c r="F629" s="67"/>
      <c r="G629" s="67"/>
      <c r="H629" s="67"/>
      <c r="I629" s="67"/>
      <c r="J629" s="70"/>
      <c r="K629" s="71"/>
      <c r="L629" s="72"/>
      <c r="M629" s="72"/>
      <c r="N629" s="72"/>
      <c r="O629" s="72"/>
      <c r="P629" s="72"/>
      <c r="Q629" s="72"/>
      <c r="R629" s="72"/>
      <c r="S629" s="73"/>
      <c r="U629" s="125" t="str">
        <f>IF(W629,VLOOKUP(MIN(X629:AO629),'Data Validation (hidden)'!$B$2:$C$20,2,FALSE),IF(COUNTA(B629:S629)&gt;0,"'Scheme Name' missing but values entered in other columns",""))</f>
        <v/>
      </c>
      <c r="W629" s="126" t="b">
        <f t="shared" si="335"/>
        <v>0</v>
      </c>
      <c r="X629" s="127">
        <f t="shared" si="336"/>
        <v>1</v>
      </c>
      <c r="Y629" s="127">
        <f t="shared" si="337"/>
        <v>2</v>
      </c>
      <c r="Z629" s="127">
        <f t="shared" si="338"/>
        <v>3</v>
      </c>
      <c r="AA629" s="127">
        <f t="shared" si="339"/>
        <v>4</v>
      </c>
      <c r="AB629" s="127">
        <f t="shared" si="340"/>
        <v>5</v>
      </c>
      <c r="AC629" s="127" t="str">
        <f t="shared" si="341"/>
        <v/>
      </c>
      <c r="AD629" s="127" t="str">
        <f t="shared" si="342"/>
        <v/>
      </c>
      <c r="AE629" s="127" t="str">
        <f t="shared" si="343"/>
        <v/>
      </c>
      <c r="AF629" s="127" t="str">
        <f t="shared" si="344"/>
        <v/>
      </c>
      <c r="AG629" s="127">
        <f t="shared" si="345"/>
        <v>10</v>
      </c>
      <c r="AH629" s="127">
        <f t="shared" si="346"/>
        <v>11</v>
      </c>
      <c r="AI629" s="127">
        <f t="shared" si="347"/>
        <v>12</v>
      </c>
      <c r="AJ629" s="127">
        <f t="shared" si="348"/>
        <v>13</v>
      </c>
      <c r="AK629" s="127">
        <f t="shared" si="349"/>
        <v>14</v>
      </c>
      <c r="AL629" s="127">
        <f t="shared" si="350"/>
        <v>15</v>
      </c>
      <c r="AM629" s="127">
        <f t="shared" si="351"/>
        <v>16</v>
      </c>
      <c r="AN629" s="128" t="str">
        <f t="shared" si="352"/>
        <v/>
      </c>
      <c r="AO629" s="127">
        <f t="shared" ca="1" si="353"/>
        <v>17</v>
      </c>
      <c r="AP629" s="127" t="b">
        <f t="shared" ca="1" si="354"/>
        <v>1</v>
      </c>
      <c r="AQ629" s="127" t="b">
        <f t="shared" ca="1" si="355"/>
        <v>1</v>
      </c>
      <c r="AR629" s="127" t="b">
        <f t="shared" si="356"/>
        <v>0</v>
      </c>
      <c r="AS629" s="127" t="b">
        <f t="shared" si="357"/>
        <v>0</v>
      </c>
      <c r="AT629" s="127" t="b">
        <f t="shared" ca="1" si="358"/>
        <v>1</v>
      </c>
      <c r="AU629" s="127" t="b">
        <f t="shared" ca="1" si="359"/>
        <v>1</v>
      </c>
      <c r="AV629" s="127" t="b">
        <f t="shared" ca="1" si="360"/>
        <v>1</v>
      </c>
      <c r="AW629" s="127" t="b">
        <f t="shared" ca="1" si="361"/>
        <v>1</v>
      </c>
      <c r="AX629" s="127" t="b">
        <f t="shared" ca="1" si="362"/>
        <v>1</v>
      </c>
      <c r="AY629" s="127" t="b">
        <f t="shared" ca="1" si="363"/>
        <v>1</v>
      </c>
      <c r="AZ629" s="127" t="b">
        <f t="shared" ca="1" si="364"/>
        <v>1</v>
      </c>
      <c r="BA629" s="127" t="b">
        <f t="shared" ca="1" si="365"/>
        <v>1</v>
      </c>
      <c r="BB629" s="127" t="b">
        <f t="shared" ca="1" si="366"/>
        <v>1</v>
      </c>
      <c r="BC629" s="127" t="b">
        <f t="shared" ca="1" si="367"/>
        <v>1</v>
      </c>
      <c r="BD629" s="127" t="b">
        <f t="shared" ca="1" si="368"/>
        <v>1</v>
      </c>
      <c r="BE629" s="127" t="b">
        <f t="shared" ca="1" si="369"/>
        <v>1</v>
      </c>
      <c r="BF629" s="127" t="b">
        <f t="shared" ca="1" si="370"/>
        <v>1</v>
      </c>
      <c r="BG629" s="129" t="b">
        <f t="shared" si="371"/>
        <v>0</v>
      </c>
    </row>
    <row r="630" spans="1:59" ht="24.95" customHeight="1" x14ac:dyDescent="0.2">
      <c r="A630" s="74"/>
      <c r="B630" s="69"/>
      <c r="C630" s="75"/>
      <c r="D630" s="68"/>
      <c r="E630" s="68"/>
      <c r="F630" s="67"/>
      <c r="G630" s="67"/>
      <c r="H630" s="67"/>
      <c r="I630" s="67"/>
      <c r="J630" s="70"/>
      <c r="K630" s="71"/>
      <c r="L630" s="72"/>
      <c r="M630" s="72"/>
      <c r="N630" s="72"/>
      <c r="O630" s="72"/>
      <c r="P630" s="72"/>
      <c r="Q630" s="72"/>
      <c r="R630" s="72"/>
      <c r="S630" s="73"/>
      <c r="U630" s="125" t="str">
        <f>IF(W630,VLOOKUP(MIN(X630:AO630),'Data Validation (hidden)'!$B$2:$C$20,2,FALSE),IF(COUNTA(B630:S630)&gt;0,"'Scheme Name' missing but values entered in other columns",""))</f>
        <v/>
      </c>
      <c r="W630" s="126" t="b">
        <f t="shared" si="335"/>
        <v>0</v>
      </c>
      <c r="X630" s="127">
        <f t="shared" si="336"/>
        <v>1</v>
      </c>
      <c r="Y630" s="127">
        <f t="shared" si="337"/>
        <v>2</v>
      </c>
      <c r="Z630" s="127">
        <f t="shared" si="338"/>
        <v>3</v>
      </c>
      <c r="AA630" s="127">
        <f t="shared" si="339"/>
        <v>4</v>
      </c>
      <c r="AB630" s="127">
        <f t="shared" si="340"/>
        <v>5</v>
      </c>
      <c r="AC630" s="127" t="str">
        <f t="shared" si="341"/>
        <v/>
      </c>
      <c r="AD630" s="127" t="str">
        <f t="shared" si="342"/>
        <v/>
      </c>
      <c r="AE630" s="127" t="str">
        <f t="shared" si="343"/>
        <v/>
      </c>
      <c r="AF630" s="127" t="str">
        <f t="shared" si="344"/>
        <v/>
      </c>
      <c r="AG630" s="127">
        <f t="shared" si="345"/>
        <v>10</v>
      </c>
      <c r="AH630" s="127">
        <f t="shared" si="346"/>
        <v>11</v>
      </c>
      <c r="AI630" s="127">
        <f t="shared" si="347"/>
        <v>12</v>
      </c>
      <c r="AJ630" s="127">
        <f t="shared" si="348"/>
        <v>13</v>
      </c>
      <c r="AK630" s="127">
        <f t="shared" si="349"/>
        <v>14</v>
      </c>
      <c r="AL630" s="127">
        <f t="shared" si="350"/>
        <v>15</v>
      </c>
      <c r="AM630" s="127">
        <f t="shared" si="351"/>
        <v>16</v>
      </c>
      <c r="AN630" s="128" t="str">
        <f t="shared" si="352"/>
        <v/>
      </c>
      <c r="AO630" s="127">
        <f t="shared" ca="1" si="353"/>
        <v>17</v>
      </c>
      <c r="AP630" s="127" t="b">
        <f t="shared" ca="1" si="354"/>
        <v>1</v>
      </c>
      <c r="AQ630" s="127" t="b">
        <f t="shared" ca="1" si="355"/>
        <v>1</v>
      </c>
      <c r="AR630" s="127" t="b">
        <f t="shared" si="356"/>
        <v>0</v>
      </c>
      <c r="AS630" s="127" t="b">
        <f t="shared" si="357"/>
        <v>0</v>
      </c>
      <c r="AT630" s="127" t="b">
        <f t="shared" ca="1" si="358"/>
        <v>1</v>
      </c>
      <c r="AU630" s="127" t="b">
        <f t="shared" ca="1" si="359"/>
        <v>1</v>
      </c>
      <c r="AV630" s="127" t="b">
        <f t="shared" ca="1" si="360"/>
        <v>1</v>
      </c>
      <c r="AW630" s="127" t="b">
        <f t="shared" ca="1" si="361"/>
        <v>1</v>
      </c>
      <c r="AX630" s="127" t="b">
        <f t="shared" ca="1" si="362"/>
        <v>1</v>
      </c>
      <c r="AY630" s="127" t="b">
        <f t="shared" ca="1" si="363"/>
        <v>1</v>
      </c>
      <c r="AZ630" s="127" t="b">
        <f t="shared" ca="1" si="364"/>
        <v>1</v>
      </c>
      <c r="BA630" s="127" t="b">
        <f t="shared" ca="1" si="365"/>
        <v>1</v>
      </c>
      <c r="BB630" s="127" t="b">
        <f t="shared" ca="1" si="366"/>
        <v>1</v>
      </c>
      <c r="BC630" s="127" t="b">
        <f t="shared" ca="1" si="367"/>
        <v>1</v>
      </c>
      <c r="BD630" s="127" t="b">
        <f t="shared" ca="1" si="368"/>
        <v>1</v>
      </c>
      <c r="BE630" s="127" t="b">
        <f t="shared" ca="1" si="369"/>
        <v>1</v>
      </c>
      <c r="BF630" s="127" t="b">
        <f t="shared" ca="1" si="370"/>
        <v>1</v>
      </c>
      <c r="BG630" s="129" t="b">
        <f t="shared" si="371"/>
        <v>0</v>
      </c>
    </row>
    <row r="631" spans="1:59" ht="24.95" customHeight="1" x14ac:dyDescent="0.2">
      <c r="A631" s="74"/>
      <c r="B631" s="69"/>
      <c r="C631" s="75"/>
      <c r="D631" s="68"/>
      <c r="E631" s="68"/>
      <c r="F631" s="67"/>
      <c r="G631" s="67"/>
      <c r="H631" s="67"/>
      <c r="I631" s="67"/>
      <c r="J631" s="70"/>
      <c r="K631" s="71"/>
      <c r="L631" s="72"/>
      <c r="M631" s="72"/>
      <c r="N631" s="72"/>
      <c r="O631" s="72"/>
      <c r="P631" s="72"/>
      <c r="Q631" s="72"/>
      <c r="R631" s="72"/>
      <c r="S631" s="73"/>
      <c r="U631" s="125" t="str">
        <f>IF(W631,VLOOKUP(MIN(X631:AO631),'Data Validation (hidden)'!$B$2:$C$20,2,FALSE),IF(COUNTA(B631:S631)&gt;0,"'Scheme Name' missing but values entered in other columns",""))</f>
        <v/>
      </c>
      <c r="W631" s="126" t="b">
        <f t="shared" si="335"/>
        <v>0</v>
      </c>
      <c r="X631" s="127">
        <f t="shared" si="336"/>
        <v>1</v>
      </c>
      <c r="Y631" s="127">
        <f t="shared" si="337"/>
        <v>2</v>
      </c>
      <c r="Z631" s="127">
        <f t="shared" si="338"/>
        <v>3</v>
      </c>
      <c r="AA631" s="127">
        <f t="shared" si="339"/>
        <v>4</v>
      </c>
      <c r="AB631" s="127">
        <f t="shared" si="340"/>
        <v>5</v>
      </c>
      <c r="AC631" s="127" t="str">
        <f t="shared" si="341"/>
        <v/>
      </c>
      <c r="AD631" s="127" t="str">
        <f t="shared" si="342"/>
        <v/>
      </c>
      <c r="AE631" s="127" t="str">
        <f t="shared" si="343"/>
        <v/>
      </c>
      <c r="AF631" s="127" t="str">
        <f t="shared" si="344"/>
        <v/>
      </c>
      <c r="AG631" s="127">
        <f t="shared" si="345"/>
        <v>10</v>
      </c>
      <c r="AH631" s="127">
        <f t="shared" si="346"/>
        <v>11</v>
      </c>
      <c r="AI631" s="127">
        <f t="shared" si="347"/>
        <v>12</v>
      </c>
      <c r="AJ631" s="127">
        <f t="shared" si="348"/>
        <v>13</v>
      </c>
      <c r="AK631" s="127">
        <f t="shared" si="349"/>
        <v>14</v>
      </c>
      <c r="AL631" s="127">
        <f t="shared" si="350"/>
        <v>15</v>
      </c>
      <c r="AM631" s="127">
        <f t="shared" si="351"/>
        <v>16</v>
      </c>
      <c r="AN631" s="128" t="str">
        <f t="shared" si="352"/>
        <v/>
      </c>
      <c r="AO631" s="127">
        <f t="shared" ca="1" si="353"/>
        <v>17</v>
      </c>
      <c r="AP631" s="127" t="b">
        <f t="shared" ca="1" si="354"/>
        <v>1</v>
      </c>
      <c r="AQ631" s="127" t="b">
        <f t="shared" ca="1" si="355"/>
        <v>1</v>
      </c>
      <c r="AR631" s="127" t="b">
        <f t="shared" si="356"/>
        <v>0</v>
      </c>
      <c r="AS631" s="127" t="b">
        <f t="shared" si="357"/>
        <v>0</v>
      </c>
      <c r="AT631" s="127" t="b">
        <f t="shared" ca="1" si="358"/>
        <v>1</v>
      </c>
      <c r="AU631" s="127" t="b">
        <f t="shared" ca="1" si="359"/>
        <v>1</v>
      </c>
      <c r="AV631" s="127" t="b">
        <f t="shared" ca="1" si="360"/>
        <v>1</v>
      </c>
      <c r="AW631" s="127" t="b">
        <f t="shared" ca="1" si="361"/>
        <v>1</v>
      </c>
      <c r="AX631" s="127" t="b">
        <f t="shared" ca="1" si="362"/>
        <v>1</v>
      </c>
      <c r="AY631" s="127" t="b">
        <f t="shared" ca="1" si="363"/>
        <v>1</v>
      </c>
      <c r="AZ631" s="127" t="b">
        <f t="shared" ca="1" si="364"/>
        <v>1</v>
      </c>
      <c r="BA631" s="127" t="b">
        <f t="shared" ca="1" si="365"/>
        <v>1</v>
      </c>
      <c r="BB631" s="127" t="b">
        <f t="shared" ca="1" si="366"/>
        <v>1</v>
      </c>
      <c r="BC631" s="127" t="b">
        <f t="shared" ca="1" si="367"/>
        <v>1</v>
      </c>
      <c r="BD631" s="127" t="b">
        <f t="shared" ca="1" si="368"/>
        <v>1</v>
      </c>
      <c r="BE631" s="127" t="b">
        <f t="shared" ca="1" si="369"/>
        <v>1</v>
      </c>
      <c r="BF631" s="127" t="b">
        <f t="shared" ca="1" si="370"/>
        <v>1</v>
      </c>
      <c r="BG631" s="129" t="b">
        <f t="shared" si="371"/>
        <v>0</v>
      </c>
    </row>
    <row r="632" spans="1:59" ht="24.95" customHeight="1" x14ac:dyDescent="0.2">
      <c r="A632" s="74"/>
      <c r="B632" s="69"/>
      <c r="C632" s="75"/>
      <c r="D632" s="68"/>
      <c r="E632" s="68"/>
      <c r="F632" s="67"/>
      <c r="G632" s="67"/>
      <c r="H632" s="67"/>
      <c r="I632" s="67"/>
      <c r="J632" s="70"/>
      <c r="K632" s="71"/>
      <c r="L632" s="72"/>
      <c r="M632" s="72"/>
      <c r="N632" s="72"/>
      <c r="O632" s="72"/>
      <c r="P632" s="72"/>
      <c r="Q632" s="72"/>
      <c r="R632" s="72"/>
      <c r="S632" s="73"/>
      <c r="U632" s="125" t="str">
        <f>IF(W632,VLOOKUP(MIN(X632:AO632),'Data Validation (hidden)'!$B$2:$C$20,2,FALSE),IF(COUNTA(B632:S632)&gt;0,"'Scheme Name' missing but values entered in other columns",""))</f>
        <v/>
      </c>
      <c r="W632" s="126" t="b">
        <f t="shared" si="335"/>
        <v>0</v>
      </c>
      <c r="X632" s="127">
        <f t="shared" si="336"/>
        <v>1</v>
      </c>
      <c r="Y632" s="127">
        <f t="shared" si="337"/>
        <v>2</v>
      </c>
      <c r="Z632" s="127">
        <f t="shared" si="338"/>
        <v>3</v>
      </c>
      <c r="AA632" s="127">
        <f t="shared" si="339"/>
        <v>4</v>
      </c>
      <c r="AB632" s="127">
        <f t="shared" si="340"/>
        <v>5</v>
      </c>
      <c r="AC632" s="127" t="str">
        <f t="shared" si="341"/>
        <v/>
      </c>
      <c r="AD632" s="127" t="str">
        <f t="shared" si="342"/>
        <v/>
      </c>
      <c r="AE632" s="127" t="str">
        <f t="shared" si="343"/>
        <v/>
      </c>
      <c r="AF632" s="127" t="str">
        <f t="shared" si="344"/>
        <v/>
      </c>
      <c r="AG632" s="127">
        <f t="shared" si="345"/>
        <v>10</v>
      </c>
      <c r="AH632" s="127">
        <f t="shared" si="346"/>
        <v>11</v>
      </c>
      <c r="AI632" s="127">
        <f t="shared" si="347"/>
        <v>12</v>
      </c>
      <c r="AJ632" s="127">
        <f t="shared" si="348"/>
        <v>13</v>
      </c>
      <c r="AK632" s="127">
        <f t="shared" si="349"/>
        <v>14</v>
      </c>
      <c r="AL632" s="127">
        <f t="shared" si="350"/>
        <v>15</v>
      </c>
      <c r="AM632" s="127">
        <f t="shared" si="351"/>
        <v>16</v>
      </c>
      <c r="AN632" s="128" t="str">
        <f t="shared" si="352"/>
        <v/>
      </c>
      <c r="AO632" s="127">
        <f t="shared" ca="1" si="353"/>
        <v>17</v>
      </c>
      <c r="AP632" s="127" t="b">
        <f t="shared" ca="1" si="354"/>
        <v>1</v>
      </c>
      <c r="AQ632" s="127" t="b">
        <f t="shared" ca="1" si="355"/>
        <v>1</v>
      </c>
      <c r="AR632" s="127" t="b">
        <f t="shared" si="356"/>
        <v>0</v>
      </c>
      <c r="AS632" s="127" t="b">
        <f t="shared" si="357"/>
        <v>0</v>
      </c>
      <c r="AT632" s="127" t="b">
        <f t="shared" ca="1" si="358"/>
        <v>1</v>
      </c>
      <c r="AU632" s="127" t="b">
        <f t="shared" ca="1" si="359"/>
        <v>1</v>
      </c>
      <c r="AV632" s="127" t="b">
        <f t="shared" ca="1" si="360"/>
        <v>1</v>
      </c>
      <c r="AW632" s="127" t="b">
        <f t="shared" ca="1" si="361"/>
        <v>1</v>
      </c>
      <c r="AX632" s="127" t="b">
        <f t="shared" ca="1" si="362"/>
        <v>1</v>
      </c>
      <c r="AY632" s="127" t="b">
        <f t="shared" ca="1" si="363"/>
        <v>1</v>
      </c>
      <c r="AZ632" s="127" t="b">
        <f t="shared" ca="1" si="364"/>
        <v>1</v>
      </c>
      <c r="BA632" s="127" t="b">
        <f t="shared" ca="1" si="365"/>
        <v>1</v>
      </c>
      <c r="BB632" s="127" t="b">
        <f t="shared" ca="1" si="366"/>
        <v>1</v>
      </c>
      <c r="BC632" s="127" t="b">
        <f t="shared" ca="1" si="367"/>
        <v>1</v>
      </c>
      <c r="BD632" s="127" t="b">
        <f t="shared" ca="1" si="368"/>
        <v>1</v>
      </c>
      <c r="BE632" s="127" t="b">
        <f t="shared" ca="1" si="369"/>
        <v>1</v>
      </c>
      <c r="BF632" s="127" t="b">
        <f t="shared" ca="1" si="370"/>
        <v>1</v>
      </c>
      <c r="BG632" s="129" t="b">
        <f t="shared" si="371"/>
        <v>0</v>
      </c>
    </row>
    <row r="633" spans="1:59" ht="24.95" customHeight="1" x14ac:dyDescent="0.2">
      <c r="A633" s="74"/>
      <c r="B633" s="69"/>
      <c r="C633" s="75"/>
      <c r="D633" s="68"/>
      <c r="E633" s="68"/>
      <c r="F633" s="67"/>
      <c r="G633" s="67"/>
      <c r="H633" s="67"/>
      <c r="I633" s="67"/>
      <c r="J633" s="70"/>
      <c r="K633" s="71"/>
      <c r="L633" s="72"/>
      <c r="M633" s="72"/>
      <c r="N633" s="72"/>
      <c r="O633" s="72"/>
      <c r="P633" s="72"/>
      <c r="Q633" s="72"/>
      <c r="R633" s="72"/>
      <c r="S633" s="73"/>
      <c r="U633" s="125" t="str">
        <f>IF(W633,VLOOKUP(MIN(X633:AO633),'Data Validation (hidden)'!$B$2:$C$20,2,FALSE),IF(COUNTA(B633:S633)&gt;0,"'Scheme Name' missing but values entered in other columns",""))</f>
        <v/>
      </c>
      <c r="W633" s="126" t="b">
        <f t="shared" si="335"/>
        <v>0</v>
      </c>
      <c r="X633" s="127">
        <f t="shared" si="336"/>
        <v>1</v>
      </c>
      <c r="Y633" s="127">
        <f t="shared" si="337"/>
        <v>2</v>
      </c>
      <c r="Z633" s="127">
        <f t="shared" si="338"/>
        <v>3</v>
      </c>
      <c r="AA633" s="127">
        <f t="shared" si="339"/>
        <v>4</v>
      </c>
      <c r="AB633" s="127">
        <f t="shared" si="340"/>
        <v>5</v>
      </c>
      <c r="AC633" s="127" t="str">
        <f t="shared" si="341"/>
        <v/>
      </c>
      <c r="AD633" s="127" t="str">
        <f t="shared" si="342"/>
        <v/>
      </c>
      <c r="AE633" s="127" t="str">
        <f t="shared" si="343"/>
        <v/>
      </c>
      <c r="AF633" s="127" t="str">
        <f t="shared" si="344"/>
        <v/>
      </c>
      <c r="AG633" s="127">
        <f t="shared" si="345"/>
        <v>10</v>
      </c>
      <c r="AH633" s="127">
        <f t="shared" si="346"/>
        <v>11</v>
      </c>
      <c r="AI633" s="127">
        <f t="shared" si="347"/>
        <v>12</v>
      </c>
      <c r="AJ633" s="127">
        <f t="shared" si="348"/>
        <v>13</v>
      </c>
      <c r="AK633" s="127">
        <f t="shared" si="349"/>
        <v>14</v>
      </c>
      <c r="AL633" s="127">
        <f t="shared" si="350"/>
        <v>15</v>
      </c>
      <c r="AM633" s="127">
        <f t="shared" si="351"/>
        <v>16</v>
      </c>
      <c r="AN633" s="128" t="str">
        <f t="shared" si="352"/>
        <v/>
      </c>
      <c r="AO633" s="127">
        <f t="shared" ca="1" si="353"/>
        <v>17</v>
      </c>
      <c r="AP633" s="127" t="b">
        <f t="shared" ca="1" si="354"/>
        <v>1</v>
      </c>
      <c r="AQ633" s="127" t="b">
        <f t="shared" ca="1" si="355"/>
        <v>1</v>
      </c>
      <c r="AR633" s="127" t="b">
        <f t="shared" si="356"/>
        <v>0</v>
      </c>
      <c r="AS633" s="127" t="b">
        <f t="shared" si="357"/>
        <v>0</v>
      </c>
      <c r="AT633" s="127" t="b">
        <f t="shared" ca="1" si="358"/>
        <v>1</v>
      </c>
      <c r="AU633" s="127" t="b">
        <f t="shared" ca="1" si="359"/>
        <v>1</v>
      </c>
      <c r="AV633" s="127" t="b">
        <f t="shared" ca="1" si="360"/>
        <v>1</v>
      </c>
      <c r="AW633" s="127" t="b">
        <f t="shared" ca="1" si="361"/>
        <v>1</v>
      </c>
      <c r="AX633" s="127" t="b">
        <f t="shared" ca="1" si="362"/>
        <v>1</v>
      </c>
      <c r="AY633" s="127" t="b">
        <f t="shared" ca="1" si="363"/>
        <v>1</v>
      </c>
      <c r="AZ633" s="127" t="b">
        <f t="shared" ca="1" si="364"/>
        <v>1</v>
      </c>
      <c r="BA633" s="127" t="b">
        <f t="shared" ca="1" si="365"/>
        <v>1</v>
      </c>
      <c r="BB633" s="127" t="b">
        <f t="shared" ca="1" si="366"/>
        <v>1</v>
      </c>
      <c r="BC633" s="127" t="b">
        <f t="shared" ca="1" si="367"/>
        <v>1</v>
      </c>
      <c r="BD633" s="127" t="b">
        <f t="shared" ca="1" si="368"/>
        <v>1</v>
      </c>
      <c r="BE633" s="127" t="b">
        <f t="shared" ca="1" si="369"/>
        <v>1</v>
      </c>
      <c r="BF633" s="127" t="b">
        <f t="shared" ca="1" si="370"/>
        <v>1</v>
      </c>
      <c r="BG633" s="129" t="b">
        <f t="shared" si="371"/>
        <v>0</v>
      </c>
    </row>
    <row r="634" spans="1:59" ht="24.95" customHeight="1" x14ac:dyDescent="0.2">
      <c r="A634" s="74"/>
      <c r="B634" s="69"/>
      <c r="C634" s="75"/>
      <c r="D634" s="68"/>
      <c r="E634" s="68"/>
      <c r="F634" s="67"/>
      <c r="G634" s="67"/>
      <c r="H634" s="67"/>
      <c r="I634" s="67"/>
      <c r="J634" s="70"/>
      <c r="K634" s="71"/>
      <c r="L634" s="72"/>
      <c r="M634" s="72"/>
      <c r="N634" s="72"/>
      <c r="O634" s="72"/>
      <c r="P634" s="72"/>
      <c r="Q634" s="72"/>
      <c r="R634" s="72"/>
      <c r="S634" s="73"/>
      <c r="U634" s="125" t="str">
        <f>IF(W634,VLOOKUP(MIN(X634:AO634),'Data Validation (hidden)'!$B$2:$C$20,2,FALSE),IF(COUNTA(B634:S634)&gt;0,"'Scheme Name' missing but values entered in other columns",""))</f>
        <v/>
      </c>
      <c r="W634" s="126" t="b">
        <f t="shared" si="335"/>
        <v>0</v>
      </c>
      <c r="X634" s="127">
        <f t="shared" si="336"/>
        <v>1</v>
      </c>
      <c r="Y634" s="127">
        <f t="shared" si="337"/>
        <v>2</v>
      </c>
      <c r="Z634" s="127">
        <f t="shared" si="338"/>
        <v>3</v>
      </c>
      <c r="AA634" s="127">
        <f t="shared" si="339"/>
        <v>4</v>
      </c>
      <c r="AB634" s="127">
        <f t="shared" si="340"/>
        <v>5</v>
      </c>
      <c r="AC634" s="127" t="str">
        <f t="shared" si="341"/>
        <v/>
      </c>
      <c r="AD634" s="127" t="str">
        <f t="shared" si="342"/>
        <v/>
      </c>
      <c r="AE634" s="127" t="str">
        <f t="shared" si="343"/>
        <v/>
      </c>
      <c r="AF634" s="127" t="str">
        <f t="shared" si="344"/>
        <v/>
      </c>
      <c r="AG634" s="127">
        <f t="shared" si="345"/>
        <v>10</v>
      </c>
      <c r="AH634" s="127">
        <f t="shared" si="346"/>
        <v>11</v>
      </c>
      <c r="AI634" s="127">
        <f t="shared" si="347"/>
        <v>12</v>
      </c>
      <c r="AJ634" s="127">
        <f t="shared" si="348"/>
        <v>13</v>
      </c>
      <c r="AK634" s="127">
        <f t="shared" si="349"/>
        <v>14</v>
      </c>
      <c r="AL634" s="127">
        <f t="shared" si="350"/>
        <v>15</v>
      </c>
      <c r="AM634" s="127">
        <f t="shared" si="351"/>
        <v>16</v>
      </c>
      <c r="AN634" s="128" t="str">
        <f t="shared" si="352"/>
        <v/>
      </c>
      <c r="AO634" s="127">
        <f t="shared" ca="1" si="353"/>
        <v>17</v>
      </c>
      <c r="AP634" s="127" t="b">
        <f t="shared" ca="1" si="354"/>
        <v>1</v>
      </c>
      <c r="AQ634" s="127" t="b">
        <f t="shared" ca="1" si="355"/>
        <v>1</v>
      </c>
      <c r="AR634" s="127" t="b">
        <f t="shared" si="356"/>
        <v>0</v>
      </c>
      <c r="AS634" s="127" t="b">
        <f t="shared" si="357"/>
        <v>0</v>
      </c>
      <c r="AT634" s="127" t="b">
        <f t="shared" ca="1" si="358"/>
        <v>1</v>
      </c>
      <c r="AU634" s="127" t="b">
        <f t="shared" ca="1" si="359"/>
        <v>1</v>
      </c>
      <c r="AV634" s="127" t="b">
        <f t="shared" ca="1" si="360"/>
        <v>1</v>
      </c>
      <c r="AW634" s="127" t="b">
        <f t="shared" ca="1" si="361"/>
        <v>1</v>
      </c>
      <c r="AX634" s="127" t="b">
        <f t="shared" ca="1" si="362"/>
        <v>1</v>
      </c>
      <c r="AY634" s="127" t="b">
        <f t="shared" ca="1" si="363"/>
        <v>1</v>
      </c>
      <c r="AZ634" s="127" t="b">
        <f t="shared" ca="1" si="364"/>
        <v>1</v>
      </c>
      <c r="BA634" s="127" t="b">
        <f t="shared" ca="1" si="365"/>
        <v>1</v>
      </c>
      <c r="BB634" s="127" t="b">
        <f t="shared" ca="1" si="366"/>
        <v>1</v>
      </c>
      <c r="BC634" s="127" t="b">
        <f t="shared" ca="1" si="367"/>
        <v>1</v>
      </c>
      <c r="BD634" s="127" t="b">
        <f t="shared" ca="1" si="368"/>
        <v>1</v>
      </c>
      <c r="BE634" s="127" t="b">
        <f t="shared" ca="1" si="369"/>
        <v>1</v>
      </c>
      <c r="BF634" s="127" t="b">
        <f t="shared" ca="1" si="370"/>
        <v>1</v>
      </c>
      <c r="BG634" s="129" t="b">
        <f t="shared" si="371"/>
        <v>0</v>
      </c>
    </row>
    <row r="635" spans="1:59" ht="24.95" customHeight="1" x14ac:dyDescent="0.2">
      <c r="A635" s="74"/>
      <c r="B635" s="69"/>
      <c r="C635" s="75"/>
      <c r="D635" s="68"/>
      <c r="E635" s="68"/>
      <c r="F635" s="67"/>
      <c r="G635" s="67"/>
      <c r="H635" s="67"/>
      <c r="I635" s="67"/>
      <c r="J635" s="70"/>
      <c r="K635" s="71"/>
      <c r="L635" s="72"/>
      <c r="M635" s="72"/>
      <c r="N635" s="72"/>
      <c r="O635" s="72"/>
      <c r="P635" s="72"/>
      <c r="Q635" s="72"/>
      <c r="R635" s="72"/>
      <c r="S635" s="73"/>
      <c r="U635" s="125" t="str">
        <f>IF(W635,VLOOKUP(MIN(X635:AO635),'Data Validation (hidden)'!$B$2:$C$20,2,FALSE),IF(COUNTA(B635:S635)&gt;0,"'Scheme Name' missing but values entered in other columns",""))</f>
        <v/>
      </c>
      <c r="W635" s="126" t="b">
        <f t="shared" si="335"/>
        <v>0</v>
      </c>
      <c r="X635" s="127">
        <f t="shared" si="336"/>
        <v>1</v>
      </c>
      <c r="Y635" s="127">
        <f t="shared" si="337"/>
        <v>2</v>
      </c>
      <c r="Z635" s="127">
        <f t="shared" si="338"/>
        <v>3</v>
      </c>
      <c r="AA635" s="127">
        <f t="shared" si="339"/>
        <v>4</v>
      </c>
      <c r="AB635" s="127">
        <f t="shared" si="340"/>
        <v>5</v>
      </c>
      <c r="AC635" s="127" t="str">
        <f t="shared" si="341"/>
        <v/>
      </c>
      <c r="AD635" s="127" t="str">
        <f t="shared" si="342"/>
        <v/>
      </c>
      <c r="AE635" s="127" t="str">
        <f t="shared" si="343"/>
        <v/>
      </c>
      <c r="AF635" s="127" t="str">
        <f t="shared" si="344"/>
        <v/>
      </c>
      <c r="AG635" s="127">
        <f t="shared" si="345"/>
        <v>10</v>
      </c>
      <c r="AH635" s="127">
        <f t="shared" si="346"/>
        <v>11</v>
      </c>
      <c r="AI635" s="127">
        <f t="shared" si="347"/>
        <v>12</v>
      </c>
      <c r="AJ635" s="127">
        <f t="shared" si="348"/>
        <v>13</v>
      </c>
      <c r="AK635" s="127">
        <f t="shared" si="349"/>
        <v>14</v>
      </c>
      <c r="AL635" s="127">
        <f t="shared" si="350"/>
        <v>15</v>
      </c>
      <c r="AM635" s="127">
        <f t="shared" si="351"/>
        <v>16</v>
      </c>
      <c r="AN635" s="128" t="str">
        <f t="shared" si="352"/>
        <v/>
      </c>
      <c r="AO635" s="127">
        <f t="shared" ca="1" si="353"/>
        <v>17</v>
      </c>
      <c r="AP635" s="127" t="b">
        <f t="shared" ca="1" si="354"/>
        <v>1</v>
      </c>
      <c r="AQ635" s="127" t="b">
        <f t="shared" ca="1" si="355"/>
        <v>1</v>
      </c>
      <c r="AR635" s="127" t="b">
        <f t="shared" si="356"/>
        <v>0</v>
      </c>
      <c r="AS635" s="127" t="b">
        <f t="shared" si="357"/>
        <v>0</v>
      </c>
      <c r="AT635" s="127" t="b">
        <f t="shared" ca="1" si="358"/>
        <v>1</v>
      </c>
      <c r="AU635" s="127" t="b">
        <f t="shared" ca="1" si="359"/>
        <v>1</v>
      </c>
      <c r="AV635" s="127" t="b">
        <f t="shared" ca="1" si="360"/>
        <v>1</v>
      </c>
      <c r="AW635" s="127" t="b">
        <f t="shared" ca="1" si="361"/>
        <v>1</v>
      </c>
      <c r="AX635" s="127" t="b">
        <f t="shared" ca="1" si="362"/>
        <v>1</v>
      </c>
      <c r="AY635" s="127" t="b">
        <f t="shared" ca="1" si="363"/>
        <v>1</v>
      </c>
      <c r="AZ635" s="127" t="b">
        <f t="shared" ca="1" si="364"/>
        <v>1</v>
      </c>
      <c r="BA635" s="127" t="b">
        <f t="shared" ca="1" si="365"/>
        <v>1</v>
      </c>
      <c r="BB635" s="127" t="b">
        <f t="shared" ca="1" si="366"/>
        <v>1</v>
      </c>
      <c r="BC635" s="127" t="b">
        <f t="shared" ca="1" si="367"/>
        <v>1</v>
      </c>
      <c r="BD635" s="127" t="b">
        <f t="shared" ca="1" si="368"/>
        <v>1</v>
      </c>
      <c r="BE635" s="127" t="b">
        <f t="shared" ca="1" si="369"/>
        <v>1</v>
      </c>
      <c r="BF635" s="127" t="b">
        <f t="shared" ca="1" si="370"/>
        <v>1</v>
      </c>
      <c r="BG635" s="129" t="b">
        <f t="shared" si="371"/>
        <v>0</v>
      </c>
    </row>
    <row r="636" spans="1:59" ht="24.95" customHeight="1" x14ac:dyDescent="0.2">
      <c r="A636" s="74"/>
      <c r="B636" s="69"/>
      <c r="C636" s="75"/>
      <c r="D636" s="68"/>
      <c r="E636" s="68"/>
      <c r="F636" s="67"/>
      <c r="G636" s="67"/>
      <c r="H636" s="67"/>
      <c r="I636" s="67"/>
      <c r="J636" s="70"/>
      <c r="K636" s="71"/>
      <c r="L636" s="72"/>
      <c r="M636" s="72"/>
      <c r="N636" s="72"/>
      <c r="O636" s="72"/>
      <c r="P636" s="72"/>
      <c r="Q636" s="72"/>
      <c r="R636" s="72"/>
      <c r="S636" s="73"/>
      <c r="U636" s="125" t="str">
        <f>IF(W636,VLOOKUP(MIN(X636:AO636),'Data Validation (hidden)'!$B$2:$C$20,2,FALSE),IF(COUNTA(B636:S636)&gt;0,"'Scheme Name' missing but values entered in other columns",""))</f>
        <v/>
      </c>
      <c r="W636" s="126" t="b">
        <f t="shared" si="335"/>
        <v>0</v>
      </c>
      <c r="X636" s="127">
        <f t="shared" si="336"/>
        <v>1</v>
      </c>
      <c r="Y636" s="127">
        <f t="shared" si="337"/>
        <v>2</v>
      </c>
      <c r="Z636" s="127">
        <f t="shared" si="338"/>
        <v>3</v>
      </c>
      <c r="AA636" s="127">
        <f t="shared" si="339"/>
        <v>4</v>
      </c>
      <c r="AB636" s="127">
        <f t="shared" si="340"/>
        <v>5</v>
      </c>
      <c r="AC636" s="127" t="str">
        <f t="shared" si="341"/>
        <v/>
      </c>
      <c r="AD636" s="127" t="str">
        <f t="shared" si="342"/>
        <v/>
      </c>
      <c r="AE636" s="127" t="str">
        <f t="shared" si="343"/>
        <v/>
      </c>
      <c r="AF636" s="127" t="str">
        <f t="shared" si="344"/>
        <v/>
      </c>
      <c r="AG636" s="127">
        <f t="shared" si="345"/>
        <v>10</v>
      </c>
      <c r="AH636" s="127">
        <f t="shared" si="346"/>
        <v>11</v>
      </c>
      <c r="AI636" s="127">
        <f t="shared" si="347"/>
        <v>12</v>
      </c>
      <c r="AJ636" s="127">
        <f t="shared" si="348"/>
        <v>13</v>
      </c>
      <c r="AK636" s="127">
        <f t="shared" si="349"/>
        <v>14</v>
      </c>
      <c r="AL636" s="127">
        <f t="shared" si="350"/>
        <v>15</v>
      </c>
      <c r="AM636" s="127">
        <f t="shared" si="351"/>
        <v>16</v>
      </c>
      <c r="AN636" s="128" t="str">
        <f t="shared" si="352"/>
        <v/>
      </c>
      <c r="AO636" s="127">
        <f t="shared" ca="1" si="353"/>
        <v>17</v>
      </c>
      <c r="AP636" s="127" t="b">
        <f t="shared" ca="1" si="354"/>
        <v>1</v>
      </c>
      <c r="AQ636" s="127" t="b">
        <f t="shared" ca="1" si="355"/>
        <v>1</v>
      </c>
      <c r="AR636" s="127" t="b">
        <f t="shared" si="356"/>
        <v>0</v>
      </c>
      <c r="AS636" s="127" t="b">
        <f t="shared" si="357"/>
        <v>0</v>
      </c>
      <c r="AT636" s="127" t="b">
        <f t="shared" ca="1" si="358"/>
        <v>1</v>
      </c>
      <c r="AU636" s="127" t="b">
        <f t="shared" ca="1" si="359"/>
        <v>1</v>
      </c>
      <c r="AV636" s="127" t="b">
        <f t="shared" ca="1" si="360"/>
        <v>1</v>
      </c>
      <c r="AW636" s="127" t="b">
        <f t="shared" ca="1" si="361"/>
        <v>1</v>
      </c>
      <c r="AX636" s="127" t="b">
        <f t="shared" ca="1" si="362"/>
        <v>1</v>
      </c>
      <c r="AY636" s="127" t="b">
        <f t="shared" ca="1" si="363"/>
        <v>1</v>
      </c>
      <c r="AZ636" s="127" t="b">
        <f t="shared" ca="1" si="364"/>
        <v>1</v>
      </c>
      <c r="BA636" s="127" t="b">
        <f t="shared" ca="1" si="365"/>
        <v>1</v>
      </c>
      <c r="BB636" s="127" t="b">
        <f t="shared" ca="1" si="366"/>
        <v>1</v>
      </c>
      <c r="BC636" s="127" t="b">
        <f t="shared" ca="1" si="367"/>
        <v>1</v>
      </c>
      <c r="BD636" s="127" t="b">
        <f t="shared" ca="1" si="368"/>
        <v>1</v>
      </c>
      <c r="BE636" s="127" t="b">
        <f t="shared" ca="1" si="369"/>
        <v>1</v>
      </c>
      <c r="BF636" s="127" t="b">
        <f t="shared" ca="1" si="370"/>
        <v>1</v>
      </c>
      <c r="BG636" s="129" t="b">
        <f t="shared" si="371"/>
        <v>0</v>
      </c>
    </row>
    <row r="637" spans="1:59" ht="24.95" customHeight="1" x14ac:dyDescent="0.2">
      <c r="A637" s="74"/>
      <c r="B637" s="69"/>
      <c r="C637" s="75"/>
      <c r="D637" s="68"/>
      <c r="E637" s="68"/>
      <c r="F637" s="67"/>
      <c r="G637" s="67"/>
      <c r="H637" s="67"/>
      <c r="I637" s="67"/>
      <c r="J637" s="70"/>
      <c r="K637" s="71"/>
      <c r="L637" s="72"/>
      <c r="M637" s="72"/>
      <c r="N637" s="72"/>
      <c r="O637" s="72"/>
      <c r="P637" s="72"/>
      <c r="Q637" s="72"/>
      <c r="R637" s="72"/>
      <c r="S637" s="73"/>
      <c r="U637" s="125" t="str">
        <f>IF(W637,VLOOKUP(MIN(X637:AO637),'Data Validation (hidden)'!$B$2:$C$20,2,FALSE),IF(COUNTA(B637:S637)&gt;0,"'Scheme Name' missing but values entered in other columns",""))</f>
        <v/>
      </c>
      <c r="W637" s="126" t="b">
        <f t="shared" si="335"/>
        <v>0</v>
      </c>
      <c r="X637" s="127">
        <f t="shared" si="336"/>
        <v>1</v>
      </c>
      <c r="Y637" s="127">
        <f t="shared" si="337"/>
        <v>2</v>
      </c>
      <c r="Z637" s="127">
        <f t="shared" si="338"/>
        <v>3</v>
      </c>
      <c r="AA637" s="127">
        <f t="shared" si="339"/>
        <v>4</v>
      </c>
      <c r="AB637" s="127">
        <f t="shared" si="340"/>
        <v>5</v>
      </c>
      <c r="AC637" s="127" t="str">
        <f t="shared" si="341"/>
        <v/>
      </c>
      <c r="AD637" s="127" t="str">
        <f t="shared" si="342"/>
        <v/>
      </c>
      <c r="AE637" s="127" t="str">
        <f t="shared" si="343"/>
        <v/>
      </c>
      <c r="AF637" s="127" t="str">
        <f t="shared" si="344"/>
        <v/>
      </c>
      <c r="AG637" s="127">
        <f t="shared" si="345"/>
        <v>10</v>
      </c>
      <c r="AH637" s="127">
        <f t="shared" si="346"/>
        <v>11</v>
      </c>
      <c r="AI637" s="127">
        <f t="shared" si="347"/>
        <v>12</v>
      </c>
      <c r="AJ637" s="127">
        <f t="shared" si="348"/>
        <v>13</v>
      </c>
      <c r="AK637" s="127">
        <f t="shared" si="349"/>
        <v>14</v>
      </c>
      <c r="AL637" s="127">
        <f t="shared" si="350"/>
        <v>15</v>
      </c>
      <c r="AM637" s="127">
        <f t="shared" si="351"/>
        <v>16</v>
      </c>
      <c r="AN637" s="128" t="str">
        <f t="shared" si="352"/>
        <v/>
      </c>
      <c r="AO637" s="127">
        <f t="shared" ca="1" si="353"/>
        <v>17</v>
      </c>
      <c r="AP637" s="127" t="b">
        <f t="shared" ca="1" si="354"/>
        <v>1</v>
      </c>
      <c r="AQ637" s="127" t="b">
        <f t="shared" ca="1" si="355"/>
        <v>1</v>
      </c>
      <c r="AR637" s="127" t="b">
        <f t="shared" si="356"/>
        <v>0</v>
      </c>
      <c r="AS637" s="127" t="b">
        <f t="shared" si="357"/>
        <v>0</v>
      </c>
      <c r="AT637" s="127" t="b">
        <f t="shared" ca="1" si="358"/>
        <v>1</v>
      </c>
      <c r="AU637" s="127" t="b">
        <f t="shared" ca="1" si="359"/>
        <v>1</v>
      </c>
      <c r="AV637" s="127" t="b">
        <f t="shared" ca="1" si="360"/>
        <v>1</v>
      </c>
      <c r="AW637" s="127" t="b">
        <f t="shared" ca="1" si="361"/>
        <v>1</v>
      </c>
      <c r="AX637" s="127" t="b">
        <f t="shared" ca="1" si="362"/>
        <v>1</v>
      </c>
      <c r="AY637" s="127" t="b">
        <f t="shared" ca="1" si="363"/>
        <v>1</v>
      </c>
      <c r="AZ637" s="127" t="b">
        <f t="shared" ca="1" si="364"/>
        <v>1</v>
      </c>
      <c r="BA637" s="127" t="b">
        <f t="shared" ca="1" si="365"/>
        <v>1</v>
      </c>
      <c r="BB637" s="127" t="b">
        <f t="shared" ca="1" si="366"/>
        <v>1</v>
      </c>
      <c r="BC637" s="127" t="b">
        <f t="shared" ca="1" si="367"/>
        <v>1</v>
      </c>
      <c r="BD637" s="127" t="b">
        <f t="shared" ca="1" si="368"/>
        <v>1</v>
      </c>
      <c r="BE637" s="127" t="b">
        <f t="shared" ca="1" si="369"/>
        <v>1</v>
      </c>
      <c r="BF637" s="127" t="b">
        <f t="shared" ca="1" si="370"/>
        <v>1</v>
      </c>
      <c r="BG637" s="129" t="b">
        <f t="shared" si="371"/>
        <v>0</v>
      </c>
    </row>
    <row r="638" spans="1:59" ht="24.95" customHeight="1" x14ac:dyDescent="0.2">
      <c r="A638" s="74"/>
      <c r="B638" s="69"/>
      <c r="C638" s="75"/>
      <c r="D638" s="68"/>
      <c r="E638" s="68"/>
      <c r="F638" s="67"/>
      <c r="G638" s="67"/>
      <c r="H638" s="67"/>
      <c r="I638" s="67"/>
      <c r="J638" s="70"/>
      <c r="K638" s="71"/>
      <c r="L638" s="72"/>
      <c r="M638" s="72"/>
      <c r="N638" s="72"/>
      <c r="O638" s="72"/>
      <c r="P638" s="72"/>
      <c r="Q638" s="72"/>
      <c r="R638" s="72"/>
      <c r="S638" s="73"/>
      <c r="U638" s="125" t="str">
        <f>IF(W638,VLOOKUP(MIN(X638:AO638),'Data Validation (hidden)'!$B$2:$C$20,2,FALSE),IF(COUNTA(B638:S638)&gt;0,"'Scheme Name' missing but values entered in other columns",""))</f>
        <v/>
      </c>
      <c r="W638" s="126" t="b">
        <f t="shared" si="335"/>
        <v>0</v>
      </c>
      <c r="X638" s="127">
        <f t="shared" si="336"/>
        <v>1</v>
      </c>
      <c r="Y638" s="127">
        <f t="shared" si="337"/>
        <v>2</v>
      </c>
      <c r="Z638" s="127">
        <f t="shared" si="338"/>
        <v>3</v>
      </c>
      <c r="AA638" s="127">
        <f t="shared" si="339"/>
        <v>4</v>
      </c>
      <c r="AB638" s="127">
        <f t="shared" si="340"/>
        <v>5</v>
      </c>
      <c r="AC638" s="127" t="str">
        <f t="shared" si="341"/>
        <v/>
      </c>
      <c r="AD638" s="127" t="str">
        <f t="shared" si="342"/>
        <v/>
      </c>
      <c r="AE638" s="127" t="str">
        <f t="shared" si="343"/>
        <v/>
      </c>
      <c r="AF638" s="127" t="str">
        <f t="shared" si="344"/>
        <v/>
      </c>
      <c r="AG638" s="127">
        <f t="shared" si="345"/>
        <v>10</v>
      </c>
      <c r="AH638" s="127">
        <f t="shared" si="346"/>
        <v>11</v>
      </c>
      <c r="AI638" s="127">
        <f t="shared" si="347"/>
        <v>12</v>
      </c>
      <c r="AJ638" s="127">
        <f t="shared" si="348"/>
        <v>13</v>
      </c>
      <c r="AK638" s="127">
        <f t="shared" si="349"/>
        <v>14</v>
      </c>
      <c r="AL638" s="127">
        <f t="shared" si="350"/>
        <v>15</v>
      </c>
      <c r="AM638" s="127">
        <f t="shared" si="351"/>
        <v>16</v>
      </c>
      <c r="AN638" s="128" t="str">
        <f t="shared" si="352"/>
        <v/>
      </c>
      <c r="AO638" s="127">
        <f t="shared" ca="1" si="353"/>
        <v>17</v>
      </c>
      <c r="AP638" s="127" t="b">
        <f t="shared" ca="1" si="354"/>
        <v>1</v>
      </c>
      <c r="AQ638" s="127" t="b">
        <f t="shared" ca="1" si="355"/>
        <v>1</v>
      </c>
      <c r="AR638" s="127" t="b">
        <f t="shared" si="356"/>
        <v>0</v>
      </c>
      <c r="AS638" s="127" t="b">
        <f t="shared" si="357"/>
        <v>0</v>
      </c>
      <c r="AT638" s="127" t="b">
        <f t="shared" ca="1" si="358"/>
        <v>1</v>
      </c>
      <c r="AU638" s="127" t="b">
        <f t="shared" ca="1" si="359"/>
        <v>1</v>
      </c>
      <c r="AV638" s="127" t="b">
        <f t="shared" ca="1" si="360"/>
        <v>1</v>
      </c>
      <c r="AW638" s="127" t="b">
        <f t="shared" ca="1" si="361"/>
        <v>1</v>
      </c>
      <c r="AX638" s="127" t="b">
        <f t="shared" ca="1" si="362"/>
        <v>1</v>
      </c>
      <c r="AY638" s="127" t="b">
        <f t="shared" ca="1" si="363"/>
        <v>1</v>
      </c>
      <c r="AZ638" s="127" t="b">
        <f t="shared" ca="1" si="364"/>
        <v>1</v>
      </c>
      <c r="BA638" s="127" t="b">
        <f t="shared" ca="1" si="365"/>
        <v>1</v>
      </c>
      <c r="BB638" s="127" t="b">
        <f t="shared" ca="1" si="366"/>
        <v>1</v>
      </c>
      <c r="BC638" s="127" t="b">
        <f t="shared" ca="1" si="367"/>
        <v>1</v>
      </c>
      <c r="BD638" s="127" t="b">
        <f t="shared" ca="1" si="368"/>
        <v>1</v>
      </c>
      <c r="BE638" s="127" t="b">
        <f t="shared" ca="1" si="369"/>
        <v>1</v>
      </c>
      <c r="BF638" s="127" t="b">
        <f t="shared" ca="1" si="370"/>
        <v>1</v>
      </c>
      <c r="BG638" s="129" t="b">
        <f t="shared" si="371"/>
        <v>0</v>
      </c>
    </row>
    <row r="639" spans="1:59" ht="24.95" customHeight="1" x14ac:dyDescent="0.2">
      <c r="A639" s="74"/>
      <c r="B639" s="69"/>
      <c r="C639" s="75"/>
      <c r="D639" s="68"/>
      <c r="E639" s="68"/>
      <c r="F639" s="67"/>
      <c r="G639" s="67"/>
      <c r="H639" s="67"/>
      <c r="I639" s="67"/>
      <c r="J639" s="70"/>
      <c r="K639" s="71"/>
      <c r="L639" s="72"/>
      <c r="M639" s="72"/>
      <c r="N639" s="72"/>
      <c r="O639" s="72"/>
      <c r="P639" s="72"/>
      <c r="Q639" s="72"/>
      <c r="R639" s="72"/>
      <c r="S639" s="73"/>
      <c r="U639" s="125" t="str">
        <f>IF(W639,VLOOKUP(MIN(X639:AO639),'Data Validation (hidden)'!$B$2:$C$20,2,FALSE),IF(COUNTA(B639:S639)&gt;0,"'Scheme Name' missing but values entered in other columns",""))</f>
        <v/>
      </c>
      <c r="W639" s="126" t="b">
        <f t="shared" si="335"/>
        <v>0</v>
      </c>
      <c r="X639" s="127">
        <f t="shared" si="336"/>
        <v>1</v>
      </c>
      <c r="Y639" s="127">
        <f t="shared" si="337"/>
        <v>2</v>
      </c>
      <c r="Z639" s="127">
        <f t="shared" si="338"/>
        <v>3</v>
      </c>
      <c r="AA639" s="127">
        <f t="shared" si="339"/>
        <v>4</v>
      </c>
      <c r="AB639" s="127">
        <f t="shared" si="340"/>
        <v>5</v>
      </c>
      <c r="AC639" s="127" t="str">
        <f t="shared" si="341"/>
        <v/>
      </c>
      <c r="AD639" s="127" t="str">
        <f t="shared" si="342"/>
        <v/>
      </c>
      <c r="AE639" s="127" t="str">
        <f t="shared" si="343"/>
        <v/>
      </c>
      <c r="AF639" s="127" t="str">
        <f t="shared" si="344"/>
        <v/>
      </c>
      <c r="AG639" s="127">
        <f t="shared" si="345"/>
        <v>10</v>
      </c>
      <c r="AH639" s="127">
        <f t="shared" si="346"/>
        <v>11</v>
      </c>
      <c r="AI639" s="127">
        <f t="shared" si="347"/>
        <v>12</v>
      </c>
      <c r="AJ639" s="127">
        <f t="shared" si="348"/>
        <v>13</v>
      </c>
      <c r="AK639" s="127">
        <f t="shared" si="349"/>
        <v>14</v>
      </c>
      <c r="AL639" s="127">
        <f t="shared" si="350"/>
        <v>15</v>
      </c>
      <c r="AM639" s="127">
        <f t="shared" si="351"/>
        <v>16</v>
      </c>
      <c r="AN639" s="128" t="str">
        <f t="shared" si="352"/>
        <v/>
      </c>
      <c r="AO639" s="127">
        <f t="shared" ca="1" si="353"/>
        <v>17</v>
      </c>
      <c r="AP639" s="127" t="b">
        <f t="shared" ca="1" si="354"/>
        <v>1</v>
      </c>
      <c r="AQ639" s="127" t="b">
        <f t="shared" ca="1" si="355"/>
        <v>1</v>
      </c>
      <c r="AR639" s="127" t="b">
        <f t="shared" si="356"/>
        <v>0</v>
      </c>
      <c r="AS639" s="127" t="b">
        <f t="shared" si="357"/>
        <v>0</v>
      </c>
      <c r="AT639" s="127" t="b">
        <f t="shared" ca="1" si="358"/>
        <v>1</v>
      </c>
      <c r="AU639" s="127" t="b">
        <f t="shared" ca="1" si="359"/>
        <v>1</v>
      </c>
      <c r="AV639" s="127" t="b">
        <f t="shared" ca="1" si="360"/>
        <v>1</v>
      </c>
      <c r="AW639" s="127" t="b">
        <f t="shared" ca="1" si="361"/>
        <v>1</v>
      </c>
      <c r="AX639" s="127" t="b">
        <f t="shared" ca="1" si="362"/>
        <v>1</v>
      </c>
      <c r="AY639" s="127" t="b">
        <f t="shared" ca="1" si="363"/>
        <v>1</v>
      </c>
      <c r="AZ639" s="127" t="b">
        <f t="shared" ca="1" si="364"/>
        <v>1</v>
      </c>
      <c r="BA639" s="127" t="b">
        <f t="shared" ca="1" si="365"/>
        <v>1</v>
      </c>
      <c r="BB639" s="127" t="b">
        <f t="shared" ca="1" si="366"/>
        <v>1</v>
      </c>
      <c r="BC639" s="127" t="b">
        <f t="shared" ca="1" si="367"/>
        <v>1</v>
      </c>
      <c r="BD639" s="127" t="b">
        <f t="shared" ca="1" si="368"/>
        <v>1</v>
      </c>
      <c r="BE639" s="127" t="b">
        <f t="shared" ca="1" si="369"/>
        <v>1</v>
      </c>
      <c r="BF639" s="127" t="b">
        <f t="shared" ca="1" si="370"/>
        <v>1</v>
      </c>
      <c r="BG639" s="129" t="b">
        <f t="shared" si="371"/>
        <v>0</v>
      </c>
    </row>
    <row r="640" spans="1:59" ht="24.95" customHeight="1" x14ac:dyDescent="0.2">
      <c r="A640" s="74"/>
      <c r="B640" s="69"/>
      <c r="C640" s="75"/>
      <c r="D640" s="68"/>
      <c r="E640" s="68"/>
      <c r="F640" s="67"/>
      <c r="G640" s="67"/>
      <c r="H640" s="67"/>
      <c r="I640" s="67"/>
      <c r="J640" s="70"/>
      <c r="K640" s="71"/>
      <c r="L640" s="72"/>
      <c r="M640" s="72"/>
      <c r="N640" s="72"/>
      <c r="O640" s="72"/>
      <c r="P640" s="72"/>
      <c r="Q640" s="72"/>
      <c r="R640" s="72"/>
      <c r="S640" s="73"/>
      <c r="U640" s="125" t="str">
        <f>IF(W640,VLOOKUP(MIN(X640:AO640),'Data Validation (hidden)'!$B$2:$C$20,2,FALSE),IF(COUNTA(B640:S640)&gt;0,"'Scheme Name' missing but values entered in other columns",""))</f>
        <v/>
      </c>
      <c r="W640" s="126" t="b">
        <f t="shared" si="335"/>
        <v>0</v>
      </c>
      <c r="X640" s="127">
        <f t="shared" si="336"/>
        <v>1</v>
      </c>
      <c r="Y640" s="127">
        <f t="shared" si="337"/>
        <v>2</v>
      </c>
      <c r="Z640" s="127">
        <f t="shared" si="338"/>
        <v>3</v>
      </c>
      <c r="AA640" s="127">
        <f t="shared" si="339"/>
        <v>4</v>
      </c>
      <c r="AB640" s="127">
        <f t="shared" si="340"/>
        <v>5</v>
      </c>
      <c r="AC640" s="127" t="str">
        <f t="shared" si="341"/>
        <v/>
      </c>
      <c r="AD640" s="127" t="str">
        <f t="shared" si="342"/>
        <v/>
      </c>
      <c r="AE640" s="127" t="str">
        <f t="shared" si="343"/>
        <v/>
      </c>
      <c r="AF640" s="127" t="str">
        <f t="shared" si="344"/>
        <v/>
      </c>
      <c r="AG640" s="127">
        <f t="shared" si="345"/>
        <v>10</v>
      </c>
      <c r="AH640" s="127">
        <f t="shared" si="346"/>
        <v>11</v>
      </c>
      <c r="AI640" s="127">
        <f t="shared" si="347"/>
        <v>12</v>
      </c>
      <c r="AJ640" s="127">
        <f t="shared" si="348"/>
        <v>13</v>
      </c>
      <c r="AK640" s="127">
        <f t="shared" si="349"/>
        <v>14</v>
      </c>
      <c r="AL640" s="127">
        <f t="shared" si="350"/>
        <v>15</v>
      </c>
      <c r="AM640" s="127">
        <f t="shared" si="351"/>
        <v>16</v>
      </c>
      <c r="AN640" s="128" t="str">
        <f t="shared" si="352"/>
        <v/>
      </c>
      <c r="AO640" s="127">
        <f t="shared" ca="1" si="353"/>
        <v>17</v>
      </c>
      <c r="AP640" s="127" t="b">
        <f t="shared" ca="1" si="354"/>
        <v>1</v>
      </c>
      <c r="AQ640" s="127" t="b">
        <f t="shared" ca="1" si="355"/>
        <v>1</v>
      </c>
      <c r="AR640" s="127" t="b">
        <f t="shared" si="356"/>
        <v>0</v>
      </c>
      <c r="AS640" s="127" t="b">
        <f t="shared" si="357"/>
        <v>0</v>
      </c>
      <c r="AT640" s="127" t="b">
        <f t="shared" ca="1" si="358"/>
        <v>1</v>
      </c>
      <c r="AU640" s="127" t="b">
        <f t="shared" ca="1" si="359"/>
        <v>1</v>
      </c>
      <c r="AV640" s="127" t="b">
        <f t="shared" ca="1" si="360"/>
        <v>1</v>
      </c>
      <c r="AW640" s="127" t="b">
        <f t="shared" ca="1" si="361"/>
        <v>1</v>
      </c>
      <c r="AX640" s="127" t="b">
        <f t="shared" ca="1" si="362"/>
        <v>1</v>
      </c>
      <c r="AY640" s="127" t="b">
        <f t="shared" ca="1" si="363"/>
        <v>1</v>
      </c>
      <c r="AZ640" s="127" t="b">
        <f t="shared" ca="1" si="364"/>
        <v>1</v>
      </c>
      <c r="BA640" s="127" t="b">
        <f t="shared" ca="1" si="365"/>
        <v>1</v>
      </c>
      <c r="BB640" s="127" t="b">
        <f t="shared" ca="1" si="366"/>
        <v>1</v>
      </c>
      <c r="BC640" s="127" t="b">
        <f t="shared" ca="1" si="367"/>
        <v>1</v>
      </c>
      <c r="BD640" s="127" t="b">
        <f t="shared" ca="1" si="368"/>
        <v>1</v>
      </c>
      <c r="BE640" s="127" t="b">
        <f t="shared" ca="1" si="369"/>
        <v>1</v>
      </c>
      <c r="BF640" s="127" t="b">
        <f t="shared" ca="1" si="370"/>
        <v>1</v>
      </c>
      <c r="BG640" s="129" t="b">
        <f t="shared" si="371"/>
        <v>0</v>
      </c>
    </row>
    <row r="641" spans="1:59" ht="24.95" customHeight="1" x14ac:dyDescent="0.2">
      <c r="A641" s="74"/>
      <c r="B641" s="69"/>
      <c r="C641" s="75"/>
      <c r="D641" s="68"/>
      <c r="E641" s="68"/>
      <c r="F641" s="67"/>
      <c r="G641" s="67"/>
      <c r="H641" s="67"/>
      <c r="I641" s="67"/>
      <c r="J641" s="70"/>
      <c r="K641" s="71"/>
      <c r="L641" s="72"/>
      <c r="M641" s="72"/>
      <c r="N641" s="72"/>
      <c r="O641" s="72"/>
      <c r="P641" s="72"/>
      <c r="Q641" s="72"/>
      <c r="R641" s="72"/>
      <c r="S641" s="73"/>
      <c r="U641" s="125" t="str">
        <f>IF(W641,VLOOKUP(MIN(X641:AO641),'Data Validation (hidden)'!$B$2:$C$20,2,FALSE),IF(COUNTA(B641:S641)&gt;0,"'Scheme Name' missing but values entered in other columns",""))</f>
        <v/>
      </c>
      <c r="W641" s="126" t="b">
        <f t="shared" si="335"/>
        <v>0</v>
      </c>
      <c r="X641" s="127">
        <f t="shared" si="336"/>
        <v>1</v>
      </c>
      <c r="Y641" s="127">
        <f t="shared" si="337"/>
        <v>2</v>
      </c>
      <c r="Z641" s="127">
        <f t="shared" si="338"/>
        <v>3</v>
      </c>
      <c r="AA641" s="127">
        <f t="shared" si="339"/>
        <v>4</v>
      </c>
      <c r="AB641" s="127">
        <f t="shared" si="340"/>
        <v>5</v>
      </c>
      <c r="AC641" s="127" t="str">
        <f t="shared" si="341"/>
        <v/>
      </c>
      <c r="AD641" s="127" t="str">
        <f t="shared" si="342"/>
        <v/>
      </c>
      <c r="AE641" s="127" t="str">
        <f t="shared" si="343"/>
        <v/>
      </c>
      <c r="AF641" s="127" t="str">
        <f t="shared" si="344"/>
        <v/>
      </c>
      <c r="AG641" s="127">
        <f t="shared" si="345"/>
        <v>10</v>
      </c>
      <c r="AH641" s="127">
        <f t="shared" si="346"/>
        <v>11</v>
      </c>
      <c r="AI641" s="127">
        <f t="shared" si="347"/>
        <v>12</v>
      </c>
      <c r="AJ641" s="127">
        <f t="shared" si="348"/>
        <v>13</v>
      </c>
      <c r="AK641" s="127">
        <f t="shared" si="349"/>
        <v>14</v>
      </c>
      <c r="AL641" s="127">
        <f t="shared" si="350"/>
        <v>15</v>
      </c>
      <c r="AM641" s="127">
        <f t="shared" si="351"/>
        <v>16</v>
      </c>
      <c r="AN641" s="128" t="str">
        <f t="shared" si="352"/>
        <v/>
      </c>
      <c r="AO641" s="127">
        <f t="shared" ca="1" si="353"/>
        <v>17</v>
      </c>
      <c r="AP641" s="127" t="b">
        <f t="shared" ca="1" si="354"/>
        <v>1</v>
      </c>
      <c r="AQ641" s="127" t="b">
        <f t="shared" ca="1" si="355"/>
        <v>1</v>
      </c>
      <c r="AR641" s="127" t="b">
        <f t="shared" si="356"/>
        <v>0</v>
      </c>
      <c r="AS641" s="127" t="b">
        <f t="shared" si="357"/>
        <v>0</v>
      </c>
      <c r="AT641" s="127" t="b">
        <f t="shared" ca="1" si="358"/>
        <v>1</v>
      </c>
      <c r="AU641" s="127" t="b">
        <f t="shared" ca="1" si="359"/>
        <v>1</v>
      </c>
      <c r="AV641" s="127" t="b">
        <f t="shared" ca="1" si="360"/>
        <v>1</v>
      </c>
      <c r="AW641" s="127" t="b">
        <f t="shared" ca="1" si="361"/>
        <v>1</v>
      </c>
      <c r="AX641" s="127" t="b">
        <f t="shared" ca="1" si="362"/>
        <v>1</v>
      </c>
      <c r="AY641" s="127" t="b">
        <f t="shared" ca="1" si="363"/>
        <v>1</v>
      </c>
      <c r="AZ641" s="127" t="b">
        <f t="shared" ca="1" si="364"/>
        <v>1</v>
      </c>
      <c r="BA641" s="127" t="b">
        <f t="shared" ca="1" si="365"/>
        <v>1</v>
      </c>
      <c r="BB641" s="127" t="b">
        <f t="shared" ca="1" si="366"/>
        <v>1</v>
      </c>
      <c r="BC641" s="127" t="b">
        <f t="shared" ca="1" si="367"/>
        <v>1</v>
      </c>
      <c r="BD641" s="127" t="b">
        <f t="shared" ca="1" si="368"/>
        <v>1</v>
      </c>
      <c r="BE641" s="127" t="b">
        <f t="shared" ca="1" si="369"/>
        <v>1</v>
      </c>
      <c r="BF641" s="127" t="b">
        <f t="shared" ca="1" si="370"/>
        <v>1</v>
      </c>
      <c r="BG641" s="129" t="b">
        <f t="shared" si="371"/>
        <v>0</v>
      </c>
    </row>
    <row r="642" spans="1:59" ht="24.95" customHeight="1" x14ac:dyDescent="0.2">
      <c r="A642" s="74"/>
      <c r="B642" s="69"/>
      <c r="C642" s="75"/>
      <c r="D642" s="68"/>
      <c r="E642" s="68"/>
      <c r="F642" s="67"/>
      <c r="G642" s="67"/>
      <c r="H642" s="67"/>
      <c r="I642" s="67"/>
      <c r="J642" s="70"/>
      <c r="K642" s="71"/>
      <c r="L642" s="72"/>
      <c r="M642" s="72"/>
      <c r="N642" s="72"/>
      <c r="O642" s="72"/>
      <c r="P642" s="72"/>
      <c r="Q642" s="72"/>
      <c r="R642" s="72"/>
      <c r="S642" s="73"/>
      <c r="U642" s="125" t="str">
        <f>IF(W642,VLOOKUP(MIN(X642:AO642),'Data Validation (hidden)'!$B$2:$C$20,2,FALSE),IF(COUNTA(B642:S642)&gt;0,"'Scheme Name' missing but values entered in other columns",""))</f>
        <v/>
      </c>
      <c r="W642" s="126" t="b">
        <f t="shared" si="335"/>
        <v>0</v>
      </c>
      <c r="X642" s="127">
        <f t="shared" si="336"/>
        <v>1</v>
      </c>
      <c r="Y642" s="127">
        <f t="shared" si="337"/>
        <v>2</v>
      </c>
      <c r="Z642" s="127">
        <f t="shared" si="338"/>
        <v>3</v>
      </c>
      <c r="AA642" s="127">
        <f t="shared" si="339"/>
        <v>4</v>
      </c>
      <c r="AB642" s="127">
        <f t="shared" si="340"/>
        <v>5</v>
      </c>
      <c r="AC642" s="127" t="str">
        <f t="shared" si="341"/>
        <v/>
      </c>
      <c r="AD642" s="127" t="str">
        <f t="shared" si="342"/>
        <v/>
      </c>
      <c r="AE642" s="127" t="str">
        <f t="shared" si="343"/>
        <v/>
      </c>
      <c r="AF642" s="127" t="str">
        <f t="shared" si="344"/>
        <v/>
      </c>
      <c r="AG642" s="127">
        <f t="shared" si="345"/>
        <v>10</v>
      </c>
      <c r="AH642" s="127">
        <f t="shared" si="346"/>
        <v>11</v>
      </c>
      <c r="AI642" s="127">
        <f t="shared" si="347"/>
        <v>12</v>
      </c>
      <c r="AJ642" s="127">
        <f t="shared" si="348"/>
        <v>13</v>
      </c>
      <c r="AK642" s="127">
        <f t="shared" si="349"/>
        <v>14</v>
      </c>
      <c r="AL642" s="127">
        <f t="shared" si="350"/>
        <v>15</v>
      </c>
      <c r="AM642" s="127">
        <f t="shared" si="351"/>
        <v>16</v>
      </c>
      <c r="AN642" s="128" t="str">
        <f t="shared" si="352"/>
        <v/>
      </c>
      <c r="AO642" s="127">
        <f t="shared" ca="1" si="353"/>
        <v>17</v>
      </c>
      <c r="AP642" s="127" t="b">
        <f t="shared" ca="1" si="354"/>
        <v>1</v>
      </c>
      <c r="AQ642" s="127" t="b">
        <f t="shared" ca="1" si="355"/>
        <v>1</v>
      </c>
      <c r="AR642" s="127" t="b">
        <f t="shared" si="356"/>
        <v>0</v>
      </c>
      <c r="AS642" s="127" t="b">
        <f t="shared" si="357"/>
        <v>0</v>
      </c>
      <c r="AT642" s="127" t="b">
        <f t="shared" ca="1" si="358"/>
        <v>1</v>
      </c>
      <c r="AU642" s="127" t="b">
        <f t="shared" ca="1" si="359"/>
        <v>1</v>
      </c>
      <c r="AV642" s="127" t="b">
        <f t="shared" ca="1" si="360"/>
        <v>1</v>
      </c>
      <c r="AW642" s="127" t="b">
        <f t="shared" ca="1" si="361"/>
        <v>1</v>
      </c>
      <c r="AX642" s="127" t="b">
        <f t="shared" ca="1" si="362"/>
        <v>1</v>
      </c>
      <c r="AY642" s="127" t="b">
        <f t="shared" ca="1" si="363"/>
        <v>1</v>
      </c>
      <c r="AZ642" s="127" t="b">
        <f t="shared" ca="1" si="364"/>
        <v>1</v>
      </c>
      <c r="BA642" s="127" t="b">
        <f t="shared" ca="1" si="365"/>
        <v>1</v>
      </c>
      <c r="BB642" s="127" t="b">
        <f t="shared" ca="1" si="366"/>
        <v>1</v>
      </c>
      <c r="BC642" s="127" t="b">
        <f t="shared" ca="1" si="367"/>
        <v>1</v>
      </c>
      <c r="BD642" s="127" t="b">
        <f t="shared" ca="1" si="368"/>
        <v>1</v>
      </c>
      <c r="BE642" s="127" t="b">
        <f t="shared" ca="1" si="369"/>
        <v>1</v>
      </c>
      <c r="BF642" s="127" t="b">
        <f t="shared" ca="1" si="370"/>
        <v>1</v>
      </c>
      <c r="BG642" s="129" t="b">
        <f t="shared" si="371"/>
        <v>0</v>
      </c>
    </row>
    <row r="643" spans="1:59" ht="24.95" customHeight="1" x14ac:dyDescent="0.2">
      <c r="A643" s="74"/>
      <c r="B643" s="69"/>
      <c r="C643" s="75"/>
      <c r="D643" s="68"/>
      <c r="E643" s="68"/>
      <c r="F643" s="67"/>
      <c r="G643" s="67"/>
      <c r="H643" s="67"/>
      <c r="I643" s="67"/>
      <c r="J643" s="70"/>
      <c r="K643" s="71"/>
      <c r="L643" s="72"/>
      <c r="M643" s="72"/>
      <c r="N643" s="72"/>
      <c r="O643" s="72"/>
      <c r="P643" s="72"/>
      <c r="Q643" s="72"/>
      <c r="R643" s="72"/>
      <c r="S643" s="73"/>
      <c r="U643" s="125" t="str">
        <f>IF(W643,VLOOKUP(MIN(X643:AO643),'Data Validation (hidden)'!$B$2:$C$20,2,FALSE),IF(COUNTA(B643:S643)&gt;0,"'Scheme Name' missing but values entered in other columns",""))</f>
        <v/>
      </c>
      <c r="W643" s="126" t="b">
        <f t="shared" si="335"/>
        <v>0</v>
      </c>
      <c r="X643" s="127">
        <f t="shared" si="336"/>
        <v>1</v>
      </c>
      <c r="Y643" s="127">
        <f t="shared" si="337"/>
        <v>2</v>
      </c>
      <c r="Z643" s="127">
        <f t="shared" si="338"/>
        <v>3</v>
      </c>
      <c r="AA643" s="127">
        <f t="shared" si="339"/>
        <v>4</v>
      </c>
      <c r="AB643" s="127">
        <f t="shared" si="340"/>
        <v>5</v>
      </c>
      <c r="AC643" s="127" t="str">
        <f t="shared" si="341"/>
        <v/>
      </c>
      <c r="AD643" s="127" t="str">
        <f t="shared" si="342"/>
        <v/>
      </c>
      <c r="AE643" s="127" t="str">
        <f t="shared" si="343"/>
        <v/>
      </c>
      <c r="AF643" s="127" t="str">
        <f t="shared" si="344"/>
        <v/>
      </c>
      <c r="AG643" s="127">
        <f t="shared" si="345"/>
        <v>10</v>
      </c>
      <c r="AH643" s="127">
        <f t="shared" si="346"/>
        <v>11</v>
      </c>
      <c r="AI643" s="127">
        <f t="shared" si="347"/>
        <v>12</v>
      </c>
      <c r="AJ643" s="127">
        <f t="shared" si="348"/>
        <v>13</v>
      </c>
      <c r="AK643" s="127">
        <f t="shared" si="349"/>
        <v>14</v>
      </c>
      <c r="AL643" s="127">
        <f t="shared" si="350"/>
        <v>15</v>
      </c>
      <c r="AM643" s="127">
        <f t="shared" si="351"/>
        <v>16</v>
      </c>
      <c r="AN643" s="128" t="str">
        <f t="shared" si="352"/>
        <v/>
      </c>
      <c r="AO643" s="127">
        <f t="shared" ca="1" si="353"/>
        <v>17</v>
      </c>
      <c r="AP643" s="127" t="b">
        <f t="shared" ca="1" si="354"/>
        <v>1</v>
      </c>
      <c r="AQ643" s="127" t="b">
        <f t="shared" ca="1" si="355"/>
        <v>1</v>
      </c>
      <c r="AR643" s="127" t="b">
        <f t="shared" si="356"/>
        <v>0</v>
      </c>
      <c r="AS643" s="127" t="b">
        <f t="shared" si="357"/>
        <v>0</v>
      </c>
      <c r="AT643" s="127" t="b">
        <f t="shared" ca="1" si="358"/>
        <v>1</v>
      </c>
      <c r="AU643" s="127" t="b">
        <f t="shared" ca="1" si="359"/>
        <v>1</v>
      </c>
      <c r="AV643" s="127" t="b">
        <f t="shared" ca="1" si="360"/>
        <v>1</v>
      </c>
      <c r="AW643" s="127" t="b">
        <f t="shared" ca="1" si="361"/>
        <v>1</v>
      </c>
      <c r="AX643" s="127" t="b">
        <f t="shared" ca="1" si="362"/>
        <v>1</v>
      </c>
      <c r="AY643" s="127" t="b">
        <f t="shared" ca="1" si="363"/>
        <v>1</v>
      </c>
      <c r="AZ643" s="127" t="b">
        <f t="shared" ca="1" si="364"/>
        <v>1</v>
      </c>
      <c r="BA643" s="127" t="b">
        <f t="shared" ca="1" si="365"/>
        <v>1</v>
      </c>
      <c r="BB643" s="127" t="b">
        <f t="shared" ca="1" si="366"/>
        <v>1</v>
      </c>
      <c r="BC643" s="127" t="b">
        <f t="shared" ca="1" si="367"/>
        <v>1</v>
      </c>
      <c r="BD643" s="127" t="b">
        <f t="shared" ca="1" si="368"/>
        <v>1</v>
      </c>
      <c r="BE643" s="127" t="b">
        <f t="shared" ca="1" si="369"/>
        <v>1</v>
      </c>
      <c r="BF643" s="127" t="b">
        <f t="shared" ca="1" si="370"/>
        <v>1</v>
      </c>
      <c r="BG643" s="129" t="b">
        <f t="shared" si="371"/>
        <v>0</v>
      </c>
    </row>
    <row r="644" spans="1:59" ht="24.95" customHeight="1" x14ac:dyDescent="0.2">
      <c r="A644" s="74"/>
      <c r="B644" s="69"/>
      <c r="C644" s="75"/>
      <c r="D644" s="68"/>
      <c r="E644" s="68"/>
      <c r="F644" s="67"/>
      <c r="G644" s="67"/>
      <c r="H644" s="67"/>
      <c r="I644" s="67"/>
      <c r="J644" s="70"/>
      <c r="K644" s="71"/>
      <c r="L644" s="72"/>
      <c r="M644" s="72"/>
      <c r="N644" s="72"/>
      <c r="O644" s="72"/>
      <c r="P644" s="72"/>
      <c r="Q644" s="72"/>
      <c r="R644" s="72"/>
      <c r="S644" s="73"/>
      <c r="U644" s="125" t="str">
        <f>IF(W644,VLOOKUP(MIN(X644:AO644),'Data Validation (hidden)'!$B$2:$C$20,2,FALSE),IF(COUNTA(B644:S644)&gt;0,"'Scheme Name' missing but values entered in other columns",""))</f>
        <v/>
      </c>
      <c r="W644" s="126" t="b">
        <f t="shared" si="335"/>
        <v>0</v>
      </c>
      <c r="X644" s="127">
        <f t="shared" si="336"/>
        <v>1</v>
      </c>
      <c r="Y644" s="127">
        <f t="shared" si="337"/>
        <v>2</v>
      </c>
      <c r="Z644" s="127">
        <f t="shared" si="338"/>
        <v>3</v>
      </c>
      <c r="AA644" s="127">
        <f t="shared" si="339"/>
        <v>4</v>
      </c>
      <c r="AB644" s="127">
        <f t="shared" si="340"/>
        <v>5</v>
      </c>
      <c r="AC644" s="127" t="str">
        <f t="shared" si="341"/>
        <v/>
      </c>
      <c r="AD644" s="127" t="str">
        <f t="shared" si="342"/>
        <v/>
      </c>
      <c r="AE644" s="127" t="str">
        <f t="shared" si="343"/>
        <v/>
      </c>
      <c r="AF644" s="127" t="str">
        <f t="shared" si="344"/>
        <v/>
      </c>
      <c r="AG644" s="127">
        <f t="shared" si="345"/>
        <v>10</v>
      </c>
      <c r="AH644" s="127">
        <f t="shared" si="346"/>
        <v>11</v>
      </c>
      <c r="AI644" s="127">
        <f t="shared" si="347"/>
        <v>12</v>
      </c>
      <c r="AJ644" s="127">
        <f t="shared" si="348"/>
        <v>13</v>
      </c>
      <c r="AK644" s="127">
        <f t="shared" si="349"/>
        <v>14</v>
      </c>
      <c r="AL644" s="127">
        <f t="shared" si="350"/>
        <v>15</v>
      </c>
      <c r="AM644" s="127">
        <f t="shared" si="351"/>
        <v>16</v>
      </c>
      <c r="AN644" s="128" t="str">
        <f t="shared" si="352"/>
        <v/>
      </c>
      <c r="AO644" s="127">
        <f t="shared" ca="1" si="353"/>
        <v>17</v>
      </c>
      <c r="AP644" s="127" t="b">
        <f t="shared" ca="1" si="354"/>
        <v>1</v>
      </c>
      <c r="AQ644" s="127" t="b">
        <f t="shared" ca="1" si="355"/>
        <v>1</v>
      </c>
      <c r="AR644" s="127" t="b">
        <f t="shared" si="356"/>
        <v>0</v>
      </c>
      <c r="AS644" s="127" t="b">
        <f t="shared" si="357"/>
        <v>0</v>
      </c>
      <c r="AT644" s="127" t="b">
        <f t="shared" ca="1" si="358"/>
        <v>1</v>
      </c>
      <c r="AU644" s="127" t="b">
        <f t="shared" ca="1" si="359"/>
        <v>1</v>
      </c>
      <c r="AV644" s="127" t="b">
        <f t="shared" ca="1" si="360"/>
        <v>1</v>
      </c>
      <c r="AW644" s="127" t="b">
        <f t="shared" ca="1" si="361"/>
        <v>1</v>
      </c>
      <c r="AX644" s="127" t="b">
        <f t="shared" ca="1" si="362"/>
        <v>1</v>
      </c>
      <c r="AY644" s="127" t="b">
        <f t="shared" ca="1" si="363"/>
        <v>1</v>
      </c>
      <c r="AZ644" s="127" t="b">
        <f t="shared" ca="1" si="364"/>
        <v>1</v>
      </c>
      <c r="BA644" s="127" t="b">
        <f t="shared" ca="1" si="365"/>
        <v>1</v>
      </c>
      <c r="BB644" s="127" t="b">
        <f t="shared" ca="1" si="366"/>
        <v>1</v>
      </c>
      <c r="BC644" s="127" t="b">
        <f t="shared" ca="1" si="367"/>
        <v>1</v>
      </c>
      <c r="BD644" s="127" t="b">
        <f t="shared" ca="1" si="368"/>
        <v>1</v>
      </c>
      <c r="BE644" s="127" t="b">
        <f t="shared" ca="1" si="369"/>
        <v>1</v>
      </c>
      <c r="BF644" s="127" t="b">
        <f t="shared" ca="1" si="370"/>
        <v>1</v>
      </c>
      <c r="BG644" s="129" t="b">
        <f t="shared" si="371"/>
        <v>0</v>
      </c>
    </row>
    <row r="645" spans="1:59" ht="24.95" customHeight="1" x14ac:dyDescent="0.2">
      <c r="A645" s="74"/>
      <c r="B645" s="69"/>
      <c r="C645" s="75"/>
      <c r="D645" s="68"/>
      <c r="E645" s="68"/>
      <c r="F645" s="67"/>
      <c r="G645" s="67"/>
      <c r="H645" s="67"/>
      <c r="I645" s="67"/>
      <c r="J645" s="70"/>
      <c r="K645" s="71"/>
      <c r="L645" s="72"/>
      <c r="M645" s="72"/>
      <c r="N645" s="72"/>
      <c r="O645" s="72"/>
      <c r="P645" s="72"/>
      <c r="Q645" s="72"/>
      <c r="R645" s="72"/>
      <c r="S645" s="73"/>
      <c r="U645" s="125" t="str">
        <f>IF(W645,VLOOKUP(MIN(X645:AO645),'Data Validation (hidden)'!$B$2:$C$20,2,FALSE),IF(COUNTA(B645:S645)&gt;0,"'Scheme Name' missing but values entered in other columns",""))</f>
        <v/>
      </c>
      <c r="W645" s="126" t="b">
        <f t="shared" si="335"/>
        <v>0</v>
      </c>
      <c r="X645" s="127">
        <f t="shared" si="336"/>
        <v>1</v>
      </c>
      <c r="Y645" s="127">
        <f t="shared" si="337"/>
        <v>2</v>
      </c>
      <c r="Z645" s="127">
        <f t="shared" si="338"/>
        <v>3</v>
      </c>
      <c r="AA645" s="127">
        <f t="shared" si="339"/>
        <v>4</v>
      </c>
      <c r="AB645" s="127">
        <f t="shared" si="340"/>
        <v>5</v>
      </c>
      <c r="AC645" s="127" t="str">
        <f t="shared" si="341"/>
        <v/>
      </c>
      <c r="AD645" s="127" t="str">
        <f t="shared" si="342"/>
        <v/>
      </c>
      <c r="AE645" s="127" t="str">
        <f t="shared" si="343"/>
        <v/>
      </c>
      <c r="AF645" s="127" t="str">
        <f t="shared" si="344"/>
        <v/>
      </c>
      <c r="AG645" s="127">
        <f t="shared" si="345"/>
        <v>10</v>
      </c>
      <c r="AH645" s="127">
        <f t="shared" si="346"/>
        <v>11</v>
      </c>
      <c r="AI645" s="127">
        <f t="shared" si="347"/>
        <v>12</v>
      </c>
      <c r="AJ645" s="127">
        <f t="shared" si="348"/>
        <v>13</v>
      </c>
      <c r="AK645" s="127">
        <f t="shared" si="349"/>
        <v>14</v>
      </c>
      <c r="AL645" s="127">
        <f t="shared" si="350"/>
        <v>15</v>
      </c>
      <c r="AM645" s="127">
        <f t="shared" si="351"/>
        <v>16</v>
      </c>
      <c r="AN645" s="128" t="str">
        <f t="shared" si="352"/>
        <v/>
      </c>
      <c r="AO645" s="127">
        <f t="shared" ca="1" si="353"/>
        <v>17</v>
      </c>
      <c r="AP645" s="127" t="b">
        <f t="shared" ca="1" si="354"/>
        <v>1</v>
      </c>
      <c r="AQ645" s="127" t="b">
        <f t="shared" ca="1" si="355"/>
        <v>1</v>
      </c>
      <c r="AR645" s="127" t="b">
        <f t="shared" si="356"/>
        <v>0</v>
      </c>
      <c r="AS645" s="127" t="b">
        <f t="shared" si="357"/>
        <v>0</v>
      </c>
      <c r="AT645" s="127" t="b">
        <f t="shared" ca="1" si="358"/>
        <v>1</v>
      </c>
      <c r="AU645" s="127" t="b">
        <f t="shared" ca="1" si="359"/>
        <v>1</v>
      </c>
      <c r="AV645" s="127" t="b">
        <f t="shared" ca="1" si="360"/>
        <v>1</v>
      </c>
      <c r="AW645" s="127" t="b">
        <f t="shared" ca="1" si="361"/>
        <v>1</v>
      </c>
      <c r="AX645" s="127" t="b">
        <f t="shared" ca="1" si="362"/>
        <v>1</v>
      </c>
      <c r="AY645" s="127" t="b">
        <f t="shared" ca="1" si="363"/>
        <v>1</v>
      </c>
      <c r="AZ645" s="127" t="b">
        <f t="shared" ca="1" si="364"/>
        <v>1</v>
      </c>
      <c r="BA645" s="127" t="b">
        <f t="shared" ca="1" si="365"/>
        <v>1</v>
      </c>
      <c r="BB645" s="127" t="b">
        <f t="shared" ca="1" si="366"/>
        <v>1</v>
      </c>
      <c r="BC645" s="127" t="b">
        <f t="shared" ca="1" si="367"/>
        <v>1</v>
      </c>
      <c r="BD645" s="127" t="b">
        <f t="shared" ca="1" si="368"/>
        <v>1</v>
      </c>
      <c r="BE645" s="127" t="b">
        <f t="shared" ca="1" si="369"/>
        <v>1</v>
      </c>
      <c r="BF645" s="127" t="b">
        <f t="shared" ca="1" si="370"/>
        <v>1</v>
      </c>
      <c r="BG645" s="129" t="b">
        <f t="shared" si="371"/>
        <v>0</v>
      </c>
    </row>
    <row r="646" spans="1:59" ht="24.95" customHeight="1" x14ac:dyDescent="0.2">
      <c r="A646" s="74"/>
      <c r="B646" s="69"/>
      <c r="C646" s="75"/>
      <c r="D646" s="68"/>
      <c r="E646" s="68"/>
      <c r="F646" s="67"/>
      <c r="G646" s="67"/>
      <c r="H646" s="67"/>
      <c r="I646" s="67"/>
      <c r="J646" s="70"/>
      <c r="K646" s="71"/>
      <c r="L646" s="72"/>
      <c r="M646" s="72"/>
      <c r="N646" s="72"/>
      <c r="O646" s="72"/>
      <c r="P646" s="72"/>
      <c r="Q646" s="72"/>
      <c r="R646" s="72"/>
      <c r="S646" s="73"/>
      <c r="U646" s="125" t="str">
        <f>IF(W646,VLOOKUP(MIN(X646:AO646),'Data Validation (hidden)'!$B$2:$C$20,2,FALSE),IF(COUNTA(B646:S646)&gt;0,"'Scheme Name' missing but values entered in other columns",""))</f>
        <v/>
      </c>
      <c r="W646" s="126" t="b">
        <f t="shared" si="335"/>
        <v>0</v>
      </c>
      <c r="X646" s="127">
        <f t="shared" si="336"/>
        <v>1</v>
      </c>
      <c r="Y646" s="127">
        <f t="shared" si="337"/>
        <v>2</v>
      </c>
      <c r="Z646" s="127">
        <f t="shared" si="338"/>
        <v>3</v>
      </c>
      <c r="AA646" s="127">
        <f t="shared" si="339"/>
        <v>4</v>
      </c>
      <c r="AB646" s="127">
        <f t="shared" si="340"/>
        <v>5</v>
      </c>
      <c r="AC646" s="127" t="str">
        <f t="shared" si="341"/>
        <v/>
      </c>
      <c r="AD646" s="127" t="str">
        <f t="shared" si="342"/>
        <v/>
      </c>
      <c r="AE646" s="127" t="str">
        <f t="shared" si="343"/>
        <v/>
      </c>
      <c r="AF646" s="127" t="str">
        <f t="shared" si="344"/>
        <v/>
      </c>
      <c r="AG646" s="127">
        <f t="shared" si="345"/>
        <v>10</v>
      </c>
      <c r="AH646" s="127">
        <f t="shared" si="346"/>
        <v>11</v>
      </c>
      <c r="AI646" s="127">
        <f t="shared" si="347"/>
        <v>12</v>
      </c>
      <c r="AJ646" s="127">
        <f t="shared" si="348"/>
        <v>13</v>
      </c>
      <c r="AK646" s="127">
        <f t="shared" si="349"/>
        <v>14</v>
      </c>
      <c r="AL646" s="127">
        <f t="shared" si="350"/>
        <v>15</v>
      </c>
      <c r="AM646" s="127">
        <f t="shared" si="351"/>
        <v>16</v>
      </c>
      <c r="AN646" s="128" t="str">
        <f t="shared" si="352"/>
        <v/>
      </c>
      <c r="AO646" s="127">
        <f t="shared" ca="1" si="353"/>
        <v>17</v>
      </c>
      <c r="AP646" s="127" t="b">
        <f t="shared" ca="1" si="354"/>
        <v>1</v>
      </c>
      <c r="AQ646" s="127" t="b">
        <f t="shared" ca="1" si="355"/>
        <v>1</v>
      </c>
      <c r="AR646" s="127" t="b">
        <f t="shared" si="356"/>
        <v>0</v>
      </c>
      <c r="AS646" s="127" t="b">
        <f t="shared" si="357"/>
        <v>0</v>
      </c>
      <c r="AT646" s="127" t="b">
        <f t="shared" ca="1" si="358"/>
        <v>1</v>
      </c>
      <c r="AU646" s="127" t="b">
        <f t="shared" ca="1" si="359"/>
        <v>1</v>
      </c>
      <c r="AV646" s="127" t="b">
        <f t="shared" ca="1" si="360"/>
        <v>1</v>
      </c>
      <c r="AW646" s="127" t="b">
        <f t="shared" ca="1" si="361"/>
        <v>1</v>
      </c>
      <c r="AX646" s="127" t="b">
        <f t="shared" ca="1" si="362"/>
        <v>1</v>
      </c>
      <c r="AY646" s="127" t="b">
        <f t="shared" ca="1" si="363"/>
        <v>1</v>
      </c>
      <c r="AZ646" s="127" t="b">
        <f t="shared" ca="1" si="364"/>
        <v>1</v>
      </c>
      <c r="BA646" s="127" t="b">
        <f t="shared" ca="1" si="365"/>
        <v>1</v>
      </c>
      <c r="BB646" s="127" t="b">
        <f t="shared" ca="1" si="366"/>
        <v>1</v>
      </c>
      <c r="BC646" s="127" t="b">
        <f t="shared" ca="1" si="367"/>
        <v>1</v>
      </c>
      <c r="BD646" s="127" t="b">
        <f t="shared" ca="1" si="368"/>
        <v>1</v>
      </c>
      <c r="BE646" s="127" t="b">
        <f t="shared" ca="1" si="369"/>
        <v>1</v>
      </c>
      <c r="BF646" s="127" t="b">
        <f t="shared" ca="1" si="370"/>
        <v>1</v>
      </c>
      <c r="BG646" s="129" t="b">
        <f t="shared" si="371"/>
        <v>0</v>
      </c>
    </row>
    <row r="647" spans="1:59" ht="24.95" customHeight="1" x14ac:dyDescent="0.2">
      <c r="A647" s="74"/>
      <c r="B647" s="69"/>
      <c r="C647" s="75"/>
      <c r="D647" s="68"/>
      <c r="E647" s="68"/>
      <c r="F647" s="67"/>
      <c r="G647" s="67"/>
      <c r="H647" s="67"/>
      <c r="I647" s="67"/>
      <c r="J647" s="70"/>
      <c r="K647" s="71"/>
      <c r="L647" s="72"/>
      <c r="M647" s="72"/>
      <c r="N647" s="72"/>
      <c r="O647" s="72"/>
      <c r="P647" s="72"/>
      <c r="Q647" s="72"/>
      <c r="R647" s="72"/>
      <c r="S647" s="73"/>
      <c r="U647" s="125" t="str">
        <f>IF(W647,VLOOKUP(MIN(X647:AO647),'Data Validation (hidden)'!$B$2:$C$20,2,FALSE),IF(COUNTA(B647:S647)&gt;0,"'Scheme Name' missing but values entered in other columns",""))</f>
        <v/>
      </c>
      <c r="W647" s="126" t="b">
        <f t="shared" si="335"/>
        <v>0</v>
      </c>
      <c r="X647" s="127">
        <f t="shared" si="336"/>
        <v>1</v>
      </c>
      <c r="Y647" s="127">
        <f t="shared" si="337"/>
        <v>2</v>
      </c>
      <c r="Z647" s="127">
        <f t="shared" si="338"/>
        <v>3</v>
      </c>
      <c r="AA647" s="127">
        <f t="shared" si="339"/>
        <v>4</v>
      </c>
      <c r="AB647" s="127">
        <f t="shared" si="340"/>
        <v>5</v>
      </c>
      <c r="AC647" s="127" t="str">
        <f t="shared" si="341"/>
        <v/>
      </c>
      <c r="AD647" s="127" t="str">
        <f t="shared" si="342"/>
        <v/>
      </c>
      <c r="AE647" s="127" t="str">
        <f t="shared" si="343"/>
        <v/>
      </c>
      <c r="AF647" s="127" t="str">
        <f t="shared" si="344"/>
        <v/>
      </c>
      <c r="AG647" s="127">
        <f t="shared" si="345"/>
        <v>10</v>
      </c>
      <c r="AH647" s="127">
        <f t="shared" si="346"/>
        <v>11</v>
      </c>
      <c r="AI647" s="127">
        <f t="shared" si="347"/>
        <v>12</v>
      </c>
      <c r="AJ647" s="127">
        <f t="shared" si="348"/>
        <v>13</v>
      </c>
      <c r="AK647" s="127">
        <f t="shared" si="349"/>
        <v>14</v>
      </c>
      <c r="AL647" s="127">
        <f t="shared" si="350"/>
        <v>15</v>
      </c>
      <c r="AM647" s="127">
        <f t="shared" si="351"/>
        <v>16</v>
      </c>
      <c r="AN647" s="128" t="str">
        <f t="shared" si="352"/>
        <v/>
      </c>
      <c r="AO647" s="127">
        <f t="shared" ca="1" si="353"/>
        <v>17</v>
      </c>
      <c r="AP647" s="127" t="b">
        <f t="shared" ca="1" si="354"/>
        <v>1</v>
      </c>
      <c r="AQ647" s="127" t="b">
        <f t="shared" ca="1" si="355"/>
        <v>1</v>
      </c>
      <c r="AR647" s="127" t="b">
        <f t="shared" si="356"/>
        <v>0</v>
      </c>
      <c r="AS647" s="127" t="b">
        <f t="shared" si="357"/>
        <v>0</v>
      </c>
      <c r="AT647" s="127" t="b">
        <f t="shared" ca="1" si="358"/>
        <v>1</v>
      </c>
      <c r="AU647" s="127" t="b">
        <f t="shared" ca="1" si="359"/>
        <v>1</v>
      </c>
      <c r="AV647" s="127" t="b">
        <f t="shared" ca="1" si="360"/>
        <v>1</v>
      </c>
      <c r="AW647" s="127" t="b">
        <f t="shared" ca="1" si="361"/>
        <v>1</v>
      </c>
      <c r="AX647" s="127" t="b">
        <f t="shared" ca="1" si="362"/>
        <v>1</v>
      </c>
      <c r="AY647" s="127" t="b">
        <f t="shared" ca="1" si="363"/>
        <v>1</v>
      </c>
      <c r="AZ647" s="127" t="b">
        <f t="shared" ca="1" si="364"/>
        <v>1</v>
      </c>
      <c r="BA647" s="127" t="b">
        <f t="shared" ca="1" si="365"/>
        <v>1</v>
      </c>
      <c r="BB647" s="127" t="b">
        <f t="shared" ca="1" si="366"/>
        <v>1</v>
      </c>
      <c r="BC647" s="127" t="b">
        <f t="shared" ca="1" si="367"/>
        <v>1</v>
      </c>
      <c r="BD647" s="127" t="b">
        <f t="shared" ca="1" si="368"/>
        <v>1</v>
      </c>
      <c r="BE647" s="127" t="b">
        <f t="shared" ca="1" si="369"/>
        <v>1</v>
      </c>
      <c r="BF647" s="127" t="b">
        <f t="shared" ca="1" si="370"/>
        <v>1</v>
      </c>
      <c r="BG647" s="129" t="b">
        <f t="shared" si="371"/>
        <v>0</v>
      </c>
    </row>
    <row r="648" spans="1:59" ht="24.95" customHeight="1" x14ac:dyDescent="0.2">
      <c r="A648" s="74"/>
      <c r="B648" s="69"/>
      <c r="C648" s="75"/>
      <c r="D648" s="68"/>
      <c r="E648" s="68"/>
      <c r="F648" s="67"/>
      <c r="G648" s="67"/>
      <c r="H648" s="67"/>
      <c r="I648" s="67"/>
      <c r="J648" s="70"/>
      <c r="K648" s="71"/>
      <c r="L648" s="72"/>
      <c r="M648" s="72"/>
      <c r="N648" s="72"/>
      <c r="O648" s="72"/>
      <c r="P648" s="72"/>
      <c r="Q648" s="72"/>
      <c r="R648" s="72"/>
      <c r="S648" s="73"/>
      <c r="U648" s="125" t="str">
        <f>IF(W648,VLOOKUP(MIN(X648:AO648),'Data Validation (hidden)'!$B$2:$C$20,2,FALSE),IF(COUNTA(B648:S648)&gt;0,"'Scheme Name' missing but values entered in other columns",""))</f>
        <v/>
      </c>
      <c r="W648" s="126" t="b">
        <f t="shared" si="335"/>
        <v>0</v>
      </c>
      <c r="X648" s="127">
        <f t="shared" si="336"/>
        <v>1</v>
      </c>
      <c r="Y648" s="127">
        <f t="shared" si="337"/>
        <v>2</v>
      </c>
      <c r="Z648" s="127">
        <f t="shared" si="338"/>
        <v>3</v>
      </c>
      <c r="AA648" s="127">
        <f t="shared" si="339"/>
        <v>4</v>
      </c>
      <c r="AB648" s="127">
        <f t="shared" si="340"/>
        <v>5</v>
      </c>
      <c r="AC648" s="127" t="str">
        <f t="shared" si="341"/>
        <v/>
      </c>
      <c r="AD648" s="127" t="str">
        <f t="shared" si="342"/>
        <v/>
      </c>
      <c r="AE648" s="127" t="str">
        <f t="shared" si="343"/>
        <v/>
      </c>
      <c r="AF648" s="127" t="str">
        <f t="shared" si="344"/>
        <v/>
      </c>
      <c r="AG648" s="127">
        <f t="shared" si="345"/>
        <v>10</v>
      </c>
      <c r="AH648" s="127">
        <f t="shared" si="346"/>
        <v>11</v>
      </c>
      <c r="AI648" s="127">
        <f t="shared" si="347"/>
        <v>12</v>
      </c>
      <c r="AJ648" s="127">
        <f t="shared" si="348"/>
        <v>13</v>
      </c>
      <c r="AK648" s="127">
        <f t="shared" si="349"/>
        <v>14</v>
      </c>
      <c r="AL648" s="127">
        <f t="shared" si="350"/>
        <v>15</v>
      </c>
      <c r="AM648" s="127">
        <f t="shared" si="351"/>
        <v>16</v>
      </c>
      <c r="AN648" s="128" t="str">
        <f t="shared" si="352"/>
        <v/>
      </c>
      <c r="AO648" s="127">
        <f t="shared" ca="1" si="353"/>
        <v>17</v>
      </c>
      <c r="AP648" s="127" t="b">
        <f t="shared" ca="1" si="354"/>
        <v>1</v>
      </c>
      <c r="AQ648" s="127" t="b">
        <f t="shared" ca="1" si="355"/>
        <v>1</v>
      </c>
      <c r="AR648" s="127" t="b">
        <f t="shared" si="356"/>
        <v>0</v>
      </c>
      <c r="AS648" s="127" t="b">
        <f t="shared" si="357"/>
        <v>0</v>
      </c>
      <c r="AT648" s="127" t="b">
        <f t="shared" ca="1" si="358"/>
        <v>1</v>
      </c>
      <c r="AU648" s="127" t="b">
        <f t="shared" ca="1" si="359"/>
        <v>1</v>
      </c>
      <c r="AV648" s="127" t="b">
        <f t="shared" ca="1" si="360"/>
        <v>1</v>
      </c>
      <c r="AW648" s="127" t="b">
        <f t="shared" ca="1" si="361"/>
        <v>1</v>
      </c>
      <c r="AX648" s="127" t="b">
        <f t="shared" ca="1" si="362"/>
        <v>1</v>
      </c>
      <c r="AY648" s="127" t="b">
        <f t="shared" ca="1" si="363"/>
        <v>1</v>
      </c>
      <c r="AZ648" s="127" t="b">
        <f t="shared" ca="1" si="364"/>
        <v>1</v>
      </c>
      <c r="BA648" s="127" t="b">
        <f t="shared" ca="1" si="365"/>
        <v>1</v>
      </c>
      <c r="BB648" s="127" t="b">
        <f t="shared" ca="1" si="366"/>
        <v>1</v>
      </c>
      <c r="BC648" s="127" t="b">
        <f t="shared" ca="1" si="367"/>
        <v>1</v>
      </c>
      <c r="BD648" s="127" t="b">
        <f t="shared" ca="1" si="368"/>
        <v>1</v>
      </c>
      <c r="BE648" s="127" t="b">
        <f t="shared" ca="1" si="369"/>
        <v>1</v>
      </c>
      <c r="BF648" s="127" t="b">
        <f t="shared" ca="1" si="370"/>
        <v>1</v>
      </c>
      <c r="BG648" s="129" t="b">
        <f t="shared" si="371"/>
        <v>0</v>
      </c>
    </row>
    <row r="649" spans="1:59" ht="24.95" customHeight="1" x14ac:dyDescent="0.2">
      <c r="A649" s="74"/>
      <c r="B649" s="69"/>
      <c r="C649" s="75"/>
      <c r="D649" s="68"/>
      <c r="E649" s="68"/>
      <c r="F649" s="67"/>
      <c r="G649" s="67"/>
      <c r="H649" s="67"/>
      <c r="I649" s="67"/>
      <c r="J649" s="70"/>
      <c r="K649" s="71"/>
      <c r="L649" s="72"/>
      <c r="M649" s="72"/>
      <c r="N649" s="72"/>
      <c r="O649" s="72"/>
      <c r="P649" s="72"/>
      <c r="Q649" s="72"/>
      <c r="R649" s="72"/>
      <c r="S649" s="73"/>
      <c r="U649" s="125" t="str">
        <f>IF(W649,VLOOKUP(MIN(X649:AO649),'Data Validation (hidden)'!$B$2:$C$20,2,FALSE),IF(COUNTA(B649:S649)&gt;0,"'Scheme Name' missing but values entered in other columns",""))</f>
        <v/>
      </c>
      <c r="W649" s="126" t="b">
        <f t="shared" ref="W649:W712" si="372">A649&lt;&gt;""</f>
        <v>0</v>
      </c>
      <c r="X649" s="127">
        <f t="shared" ref="X649:X712" si="373">IF(B649="",1,"")</f>
        <v>1</v>
      </c>
      <c r="Y649" s="127">
        <f t="shared" ref="Y649:Y712" si="374">IF(D649="",2,"")</f>
        <v>2</v>
      </c>
      <c r="Z649" s="127">
        <f t="shared" ref="Z649:Z712" si="375">IF(E649="",3,"")</f>
        <v>3</v>
      </c>
      <c r="AA649" s="127">
        <f t="shared" ref="AA649:AA712" si="376">IF(F649="",4,"")</f>
        <v>4</v>
      </c>
      <c r="AB649" s="127">
        <f t="shared" ref="AB649:AB712" si="377">IF(G649="",5,"")</f>
        <v>5</v>
      </c>
      <c r="AC649" s="127" t="str">
        <f t="shared" ref="AC649:AC712" si="378">IF(G649=0,"",IF(H649="",6,""))</f>
        <v/>
      </c>
      <c r="AD649" s="127" t="str">
        <f t="shared" ref="AD649:AD712" si="379">IF(G649=0,"",IF(I649="",7,""))</f>
        <v/>
      </c>
      <c r="AE649" s="127" t="str">
        <f t="shared" ref="AE649:AE712" si="380">IF(G649=0,"",IF(J649="",8,""))</f>
        <v/>
      </c>
      <c r="AF649" s="127" t="str">
        <f t="shared" ref="AF649:AF712" si="381">IF(G649=0,"",IF(K649="",9,""))</f>
        <v/>
      </c>
      <c r="AG649" s="127">
        <f t="shared" ref="AG649:AG712" si="382">IF(L649="",10,"")</f>
        <v>10</v>
      </c>
      <c r="AH649" s="127">
        <f t="shared" ref="AH649:AH712" si="383">IF(M649="",11,"")</f>
        <v>11</v>
      </c>
      <c r="AI649" s="127">
        <f t="shared" ref="AI649:AI712" si="384">IF(N649="",12,"")</f>
        <v>12</v>
      </c>
      <c r="AJ649" s="127">
        <f t="shared" ref="AJ649:AJ712" si="385">IF(O649="",13,"")</f>
        <v>13</v>
      </c>
      <c r="AK649" s="127">
        <f t="shared" ref="AK649:AK712" si="386">IF(P649="",14,"")</f>
        <v>14</v>
      </c>
      <c r="AL649" s="127">
        <f t="shared" ref="AL649:AL712" si="387">IF(Q649="",15,"")</f>
        <v>15</v>
      </c>
      <c r="AM649" s="127">
        <f t="shared" ref="AM649:AM712" si="388">IF(R649="",16,"")</f>
        <v>16</v>
      </c>
      <c r="AN649" s="128" t="str">
        <f t="shared" ref="AN649:AN712" si="389">IF(COUNT(X649:AM649)=0,"18","")</f>
        <v/>
      </c>
      <c r="AO649" s="127">
        <f t="shared" ref="AO649:AO712" ca="1" si="390">IF(AND(AP649,AQ649,AR649,AS649,AT649,AU649,AV649,AW649,AX649,AY649,AZ649,BA649,BB649,BC649,BF649)=TRUE,"",17)</f>
        <v>17</v>
      </c>
      <c r="AP649" s="127" t="b">
        <f t="shared" ref="AP649:AP712" ca="1" si="391">IF(CELL("format", A649) = "G",TRUE,FALSE)</f>
        <v>1</v>
      </c>
      <c r="AQ649" s="127" t="b">
        <f t="shared" ref="AQ649:AQ712" ca="1" si="392">IF(CELL("format", B649) = "F0",TRUE,FALSE)</f>
        <v>1</v>
      </c>
      <c r="AR649" s="127" t="b">
        <f t="shared" ref="AR649:AR712" si="393">OR(D649="Open-Ended Scheme",D649="Closed-Ended Scheme",D649="Non-Guernsey Scheme")</f>
        <v>0</v>
      </c>
      <c r="AS649" s="127" t="b">
        <f t="shared" ref="AS649:AS712" si="394">OR(E649="Daily",E649="Weekly",E649="Monthly",E649="Quarterly",E649="Biannually",E649="Annually",E649="Other",E649="N/A",)</f>
        <v>0</v>
      </c>
      <c r="AT649" s="127" t="b">
        <f t="shared" ref="AT649:AT712" ca="1" si="395">IF(CELL("format",F649) = "F0",TRUE,FALSE)</f>
        <v>1</v>
      </c>
      <c r="AU649" s="127" t="b">
        <f t="shared" ref="AU649:AU712" ca="1" si="396">IF(CELL("format",G649) = "F0",TRUE,FALSE)</f>
        <v>1</v>
      </c>
      <c r="AV649" s="127" t="b">
        <f t="shared" ref="AV649:AV712" ca="1" si="397">IF(CELL("format",H649) = "F0",TRUE,FALSE)</f>
        <v>1</v>
      </c>
      <c r="AW649" s="127" t="b">
        <f t="shared" ref="AW649:AW712" ca="1" si="398">IF(CELL("format",I649) = "F0",TRUE,FALSE)</f>
        <v>1</v>
      </c>
      <c r="AX649" s="127" t="b">
        <f t="shared" ref="AX649:AX712" ca="1" si="399">IF(CELL("format",J649) = "F2",TRUE,FALSE)</f>
        <v>1</v>
      </c>
      <c r="AY649" s="127" t="b">
        <f t="shared" ref="AY649:AY712" ca="1" si="400">IF(CELL("format",K649) = "F2",TRUE,FALSE)</f>
        <v>1</v>
      </c>
      <c r="AZ649" s="127" t="b">
        <f t="shared" ref="AZ649:AZ712" ca="1" si="401">IF(CELL("format",L649) = "F0",TRUE,FALSE)</f>
        <v>1</v>
      </c>
      <c r="BA649" s="127" t="b">
        <f t="shared" ref="BA649:BA712" ca="1" si="402">IF(CELL("format",M649) = "F0",TRUE,FALSE)</f>
        <v>1</v>
      </c>
      <c r="BB649" s="127" t="b">
        <f t="shared" ref="BB649:BB712" ca="1" si="403">IF(CELL("format",N649) = "F0",TRUE,FALSE)</f>
        <v>1</v>
      </c>
      <c r="BC649" s="127" t="b">
        <f t="shared" ref="BC649:BC712" ca="1" si="404">IF(CELL("format",O649) = "F0",TRUE,FALSE)</f>
        <v>1</v>
      </c>
      <c r="BD649" s="127" t="b">
        <f t="shared" ref="BD649:BD712" ca="1" si="405">IF(CELL("format",P649) = "F0",TRUE,FALSE)</f>
        <v>1</v>
      </c>
      <c r="BE649" s="127" t="b">
        <f t="shared" ref="BE649:BE712" ca="1" si="406">IF(CELL("format",Q649) = "F0",TRUE,FALSE)</f>
        <v>1</v>
      </c>
      <c r="BF649" s="127" t="b">
        <f t="shared" ref="BF649:BF712" ca="1" si="407">IF(CELL("format",R649) = "F0",TRUE,FALSE)</f>
        <v>1</v>
      </c>
      <c r="BG649" s="129" t="b">
        <f t="shared" ref="BG649:BG712" si="408">IF(U649="",FALSE,IF(U649="OK",FALSE,TRUE))</f>
        <v>0</v>
      </c>
    </row>
    <row r="650" spans="1:59" ht="24.95" customHeight="1" x14ac:dyDescent="0.2">
      <c r="A650" s="74"/>
      <c r="B650" s="69"/>
      <c r="C650" s="75"/>
      <c r="D650" s="68"/>
      <c r="E650" s="68"/>
      <c r="F650" s="67"/>
      <c r="G650" s="67"/>
      <c r="H650" s="67"/>
      <c r="I650" s="67"/>
      <c r="J650" s="70"/>
      <c r="K650" s="71"/>
      <c r="L650" s="72"/>
      <c r="M650" s="72"/>
      <c r="N650" s="72"/>
      <c r="O650" s="72"/>
      <c r="P650" s="72"/>
      <c r="Q650" s="72"/>
      <c r="R650" s="72"/>
      <c r="S650" s="73"/>
      <c r="U650" s="125" t="str">
        <f>IF(W650,VLOOKUP(MIN(X650:AO650),'Data Validation (hidden)'!$B$2:$C$20,2,FALSE),IF(COUNTA(B650:S650)&gt;0,"'Scheme Name' missing but values entered in other columns",""))</f>
        <v/>
      </c>
      <c r="W650" s="126" t="b">
        <f t="shared" si="372"/>
        <v>0</v>
      </c>
      <c r="X650" s="127">
        <f t="shared" si="373"/>
        <v>1</v>
      </c>
      <c r="Y650" s="127">
        <f t="shared" si="374"/>
        <v>2</v>
      </c>
      <c r="Z650" s="127">
        <f t="shared" si="375"/>
        <v>3</v>
      </c>
      <c r="AA650" s="127">
        <f t="shared" si="376"/>
        <v>4</v>
      </c>
      <c r="AB650" s="127">
        <f t="shared" si="377"/>
        <v>5</v>
      </c>
      <c r="AC650" s="127" t="str">
        <f t="shared" si="378"/>
        <v/>
      </c>
      <c r="AD650" s="127" t="str">
        <f t="shared" si="379"/>
        <v/>
      </c>
      <c r="AE650" s="127" t="str">
        <f t="shared" si="380"/>
        <v/>
      </c>
      <c r="AF650" s="127" t="str">
        <f t="shared" si="381"/>
        <v/>
      </c>
      <c r="AG650" s="127">
        <f t="shared" si="382"/>
        <v>10</v>
      </c>
      <c r="AH650" s="127">
        <f t="shared" si="383"/>
        <v>11</v>
      </c>
      <c r="AI650" s="127">
        <f t="shared" si="384"/>
        <v>12</v>
      </c>
      <c r="AJ650" s="127">
        <f t="shared" si="385"/>
        <v>13</v>
      </c>
      <c r="AK650" s="127">
        <f t="shared" si="386"/>
        <v>14</v>
      </c>
      <c r="AL650" s="127">
        <f t="shared" si="387"/>
        <v>15</v>
      </c>
      <c r="AM650" s="127">
        <f t="shared" si="388"/>
        <v>16</v>
      </c>
      <c r="AN650" s="128" t="str">
        <f t="shared" si="389"/>
        <v/>
      </c>
      <c r="AO650" s="127">
        <f t="shared" ca="1" si="390"/>
        <v>17</v>
      </c>
      <c r="AP650" s="127" t="b">
        <f t="shared" ca="1" si="391"/>
        <v>1</v>
      </c>
      <c r="AQ650" s="127" t="b">
        <f t="shared" ca="1" si="392"/>
        <v>1</v>
      </c>
      <c r="AR650" s="127" t="b">
        <f t="shared" si="393"/>
        <v>0</v>
      </c>
      <c r="AS650" s="127" t="b">
        <f t="shared" si="394"/>
        <v>0</v>
      </c>
      <c r="AT650" s="127" t="b">
        <f t="shared" ca="1" si="395"/>
        <v>1</v>
      </c>
      <c r="AU650" s="127" t="b">
        <f t="shared" ca="1" si="396"/>
        <v>1</v>
      </c>
      <c r="AV650" s="127" t="b">
        <f t="shared" ca="1" si="397"/>
        <v>1</v>
      </c>
      <c r="AW650" s="127" t="b">
        <f t="shared" ca="1" si="398"/>
        <v>1</v>
      </c>
      <c r="AX650" s="127" t="b">
        <f t="shared" ca="1" si="399"/>
        <v>1</v>
      </c>
      <c r="AY650" s="127" t="b">
        <f t="shared" ca="1" si="400"/>
        <v>1</v>
      </c>
      <c r="AZ650" s="127" t="b">
        <f t="shared" ca="1" si="401"/>
        <v>1</v>
      </c>
      <c r="BA650" s="127" t="b">
        <f t="shared" ca="1" si="402"/>
        <v>1</v>
      </c>
      <c r="BB650" s="127" t="b">
        <f t="shared" ca="1" si="403"/>
        <v>1</v>
      </c>
      <c r="BC650" s="127" t="b">
        <f t="shared" ca="1" si="404"/>
        <v>1</v>
      </c>
      <c r="BD650" s="127" t="b">
        <f t="shared" ca="1" si="405"/>
        <v>1</v>
      </c>
      <c r="BE650" s="127" t="b">
        <f t="shared" ca="1" si="406"/>
        <v>1</v>
      </c>
      <c r="BF650" s="127" t="b">
        <f t="shared" ca="1" si="407"/>
        <v>1</v>
      </c>
      <c r="BG650" s="129" t="b">
        <f t="shared" si="408"/>
        <v>0</v>
      </c>
    </row>
    <row r="651" spans="1:59" ht="24.95" customHeight="1" x14ac:dyDescent="0.2">
      <c r="A651" s="74"/>
      <c r="B651" s="69"/>
      <c r="C651" s="75"/>
      <c r="D651" s="68"/>
      <c r="E651" s="68"/>
      <c r="F651" s="67"/>
      <c r="G651" s="67"/>
      <c r="H651" s="67"/>
      <c r="I651" s="67"/>
      <c r="J651" s="70"/>
      <c r="K651" s="71"/>
      <c r="L651" s="72"/>
      <c r="M651" s="72"/>
      <c r="N651" s="72"/>
      <c r="O651" s="72"/>
      <c r="P651" s="72"/>
      <c r="Q651" s="72"/>
      <c r="R651" s="72"/>
      <c r="S651" s="73"/>
      <c r="U651" s="125" t="str">
        <f>IF(W651,VLOOKUP(MIN(X651:AO651),'Data Validation (hidden)'!$B$2:$C$20,2,FALSE),IF(COUNTA(B651:S651)&gt;0,"'Scheme Name' missing but values entered in other columns",""))</f>
        <v/>
      </c>
      <c r="W651" s="126" t="b">
        <f t="shared" si="372"/>
        <v>0</v>
      </c>
      <c r="X651" s="127">
        <f t="shared" si="373"/>
        <v>1</v>
      </c>
      <c r="Y651" s="127">
        <f t="shared" si="374"/>
        <v>2</v>
      </c>
      <c r="Z651" s="127">
        <f t="shared" si="375"/>
        <v>3</v>
      </c>
      <c r="AA651" s="127">
        <f t="shared" si="376"/>
        <v>4</v>
      </c>
      <c r="AB651" s="127">
        <f t="shared" si="377"/>
        <v>5</v>
      </c>
      <c r="AC651" s="127" t="str">
        <f t="shared" si="378"/>
        <v/>
      </c>
      <c r="AD651" s="127" t="str">
        <f t="shared" si="379"/>
        <v/>
      </c>
      <c r="AE651" s="127" t="str">
        <f t="shared" si="380"/>
        <v/>
      </c>
      <c r="AF651" s="127" t="str">
        <f t="shared" si="381"/>
        <v/>
      </c>
      <c r="AG651" s="127">
        <f t="shared" si="382"/>
        <v>10</v>
      </c>
      <c r="AH651" s="127">
        <f t="shared" si="383"/>
        <v>11</v>
      </c>
      <c r="AI651" s="127">
        <f t="shared" si="384"/>
        <v>12</v>
      </c>
      <c r="AJ651" s="127">
        <f t="shared" si="385"/>
        <v>13</v>
      </c>
      <c r="AK651" s="127">
        <f t="shared" si="386"/>
        <v>14</v>
      </c>
      <c r="AL651" s="127">
        <f t="shared" si="387"/>
        <v>15</v>
      </c>
      <c r="AM651" s="127">
        <f t="shared" si="388"/>
        <v>16</v>
      </c>
      <c r="AN651" s="128" t="str">
        <f t="shared" si="389"/>
        <v/>
      </c>
      <c r="AO651" s="127">
        <f t="shared" ca="1" si="390"/>
        <v>17</v>
      </c>
      <c r="AP651" s="127" t="b">
        <f t="shared" ca="1" si="391"/>
        <v>1</v>
      </c>
      <c r="AQ651" s="127" t="b">
        <f t="shared" ca="1" si="392"/>
        <v>1</v>
      </c>
      <c r="AR651" s="127" t="b">
        <f t="shared" si="393"/>
        <v>0</v>
      </c>
      <c r="AS651" s="127" t="b">
        <f t="shared" si="394"/>
        <v>0</v>
      </c>
      <c r="AT651" s="127" t="b">
        <f t="shared" ca="1" si="395"/>
        <v>1</v>
      </c>
      <c r="AU651" s="127" t="b">
        <f t="shared" ca="1" si="396"/>
        <v>1</v>
      </c>
      <c r="AV651" s="127" t="b">
        <f t="shared" ca="1" si="397"/>
        <v>1</v>
      </c>
      <c r="AW651" s="127" t="b">
        <f t="shared" ca="1" si="398"/>
        <v>1</v>
      </c>
      <c r="AX651" s="127" t="b">
        <f t="shared" ca="1" si="399"/>
        <v>1</v>
      </c>
      <c r="AY651" s="127" t="b">
        <f t="shared" ca="1" si="400"/>
        <v>1</v>
      </c>
      <c r="AZ651" s="127" t="b">
        <f t="shared" ca="1" si="401"/>
        <v>1</v>
      </c>
      <c r="BA651" s="127" t="b">
        <f t="shared" ca="1" si="402"/>
        <v>1</v>
      </c>
      <c r="BB651" s="127" t="b">
        <f t="shared" ca="1" si="403"/>
        <v>1</v>
      </c>
      <c r="BC651" s="127" t="b">
        <f t="shared" ca="1" si="404"/>
        <v>1</v>
      </c>
      <c r="BD651" s="127" t="b">
        <f t="shared" ca="1" si="405"/>
        <v>1</v>
      </c>
      <c r="BE651" s="127" t="b">
        <f t="shared" ca="1" si="406"/>
        <v>1</v>
      </c>
      <c r="BF651" s="127" t="b">
        <f t="shared" ca="1" si="407"/>
        <v>1</v>
      </c>
      <c r="BG651" s="129" t="b">
        <f t="shared" si="408"/>
        <v>0</v>
      </c>
    </row>
    <row r="652" spans="1:59" ht="24.95" customHeight="1" x14ac:dyDescent="0.2">
      <c r="A652" s="74"/>
      <c r="B652" s="69"/>
      <c r="C652" s="75"/>
      <c r="D652" s="68"/>
      <c r="E652" s="68"/>
      <c r="F652" s="67"/>
      <c r="G652" s="67"/>
      <c r="H652" s="67"/>
      <c r="I652" s="67"/>
      <c r="J652" s="70"/>
      <c r="K652" s="71"/>
      <c r="L652" s="72"/>
      <c r="M652" s="72"/>
      <c r="N652" s="72"/>
      <c r="O652" s="72"/>
      <c r="P652" s="72"/>
      <c r="Q652" s="72"/>
      <c r="R652" s="72"/>
      <c r="S652" s="73"/>
      <c r="U652" s="125" t="str">
        <f>IF(W652,VLOOKUP(MIN(X652:AO652),'Data Validation (hidden)'!$B$2:$C$20,2,FALSE),IF(COUNTA(B652:S652)&gt;0,"'Scheme Name' missing but values entered in other columns",""))</f>
        <v/>
      </c>
      <c r="W652" s="126" t="b">
        <f t="shared" si="372"/>
        <v>0</v>
      </c>
      <c r="X652" s="127">
        <f t="shared" si="373"/>
        <v>1</v>
      </c>
      <c r="Y652" s="127">
        <f t="shared" si="374"/>
        <v>2</v>
      </c>
      <c r="Z652" s="127">
        <f t="shared" si="375"/>
        <v>3</v>
      </c>
      <c r="AA652" s="127">
        <f t="shared" si="376"/>
        <v>4</v>
      </c>
      <c r="AB652" s="127">
        <f t="shared" si="377"/>
        <v>5</v>
      </c>
      <c r="AC652" s="127" t="str">
        <f t="shared" si="378"/>
        <v/>
      </c>
      <c r="AD652" s="127" t="str">
        <f t="shared" si="379"/>
        <v/>
      </c>
      <c r="AE652" s="127" t="str">
        <f t="shared" si="380"/>
        <v/>
      </c>
      <c r="AF652" s="127" t="str">
        <f t="shared" si="381"/>
        <v/>
      </c>
      <c r="AG652" s="127">
        <f t="shared" si="382"/>
        <v>10</v>
      </c>
      <c r="AH652" s="127">
        <f t="shared" si="383"/>
        <v>11</v>
      </c>
      <c r="AI652" s="127">
        <f t="shared" si="384"/>
        <v>12</v>
      </c>
      <c r="AJ652" s="127">
        <f t="shared" si="385"/>
        <v>13</v>
      </c>
      <c r="AK652" s="127">
        <f t="shared" si="386"/>
        <v>14</v>
      </c>
      <c r="AL652" s="127">
        <f t="shared" si="387"/>
        <v>15</v>
      </c>
      <c r="AM652" s="127">
        <f t="shared" si="388"/>
        <v>16</v>
      </c>
      <c r="AN652" s="128" t="str">
        <f t="shared" si="389"/>
        <v/>
      </c>
      <c r="AO652" s="127">
        <f t="shared" ca="1" si="390"/>
        <v>17</v>
      </c>
      <c r="AP652" s="127" t="b">
        <f t="shared" ca="1" si="391"/>
        <v>1</v>
      </c>
      <c r="AQ652" s="127" t="b">
        <f t="shared" ca="1" si="392"/>
        <v>1</v>
      </c>
      <c r="AR652" s="127" t="b">
        <f t="shared" si="393"/>
        <v>0</v>
      </c>
      <c r="AS652" s="127" t="b">
        <f t="shared" si="394"/>
        <v>0</v>
      </c>
      <c r="AT652" s="127" t="b">
        <f t="shared" ca="1" si="395"/>
        <v>1</v>
      </c>
      <c r="AU652" s="127" t="b">
        <f t="shared" ca="1" si="396"/>
        <v>1</v>
      </c>
      <c r="AV652" s="127" t="b">
        <f t="shared" ca="1" si="397"/>
        <v>1</v>
      </c>
      <c r="AW652" s="127" t="b">
        <f t="shared" ca="1" si="398"/>
        <v>1</v>
      </c>
      <c r="AX652" s="127" t="b">
        <f t="shared" ca="1" si="399"/>
        <v>1</v>
      </c>
      <c r="AY652" s="127" t="b">
        <f t="shared" ca="1" si="400"/>
        <v>1</v>
      </c>
      <c r="AZ652" s="127" t="b">
        <f t="shared" ca="1" si="401"/>
        <v>1</v>
      </c>
      <c r="BA652" s="127" t="b">
        <f t="shared" ca="1" si="402"/>
        <v>1</v>
      </c>
      <c r="BB652" s="127" t="b">
        <f t="shared" ca="1" si="403"/>
        <v>1</v>
      </c>
      <c r="BC652" s="127" t="b">
        <f t="shared" ca="1" si="404"/>
        <v>1</v>
      </c>
      <c r="BD652" s="127" t="b">
        <f t="shared" ca="1" si="405"/>
        <v>1</v>
      </c>
      <c r="BE652" s="127" t="b">
        <f t="shared" ca="1" si="406"/>
        <v>1</v>
      </c>
      <c r="BF652" s="127" t="b">
        <f t="shared" ca="1" si="407"/>
        <v>1</v>
      </c>
      <c r="BG652" s="129" t="b">
        <f t="shared" si="408"/>
        <v>0</v>
      </c>
    </row>
    <row r="653" spans="1:59" ht="24.95" customHeight="1" x14ac:dyDescent="0.2">
      <c r="A653" s="74"/>
      <c r="B653" s="69"/>
      <c r="C653" s="75"/>
      <c r="D653" s="68"/>
      <c r="E653" s="68"/>
      <c r="F653" s="67"/>
      <c r="G653" s="67"/>
      <c r="H653" s="67"/>
      <c r="I653" s="67"/>
      <c r="J653" s="70"/>
      <c r="K653" s="71"/>
      <c r="L653" s="72"/>
      <c r="M653" s="72"/>
      <c r="N653" s="72"/>
      <c r="O653" s="72"/>
      <c r="P653" s="72"/>
      <c r="Q653" s="72"/>
      <c r="R653" s="72"/>
      <c r="S653" s="73"/>
      <c r="U653" s="125" t="str">
        <f>IF(W653,VLOOKUP(MIN(X653:AO653),'Data Validation (hidden)'!$B$2:$C$20,2,FALSE),IF(COUNTA(B653:S653)&gt;0,"'Scheme Name' missing but values entered in other columns",""))</f>
        <v/>
      </c>
      <c r="W653" s="126" t="b">
        <f t="shared" si="372"/>
        <v>0</v>
      </c>
      <c r="X653" s="127">
        <f t="shared" si="373"/>
        <v>1</v>
      </c>
      <c r="Y653" s="127">
        <f t="shared" si="374"/>
        <v>2</v>
      </c>
      <c r="Z653" s="127">
        <f t="shared" si="375"/>
        <v>3</v>
      </c>
      <c r="AA653" s="127">
        <f t="shared" si="376"/>
        <v>4</v>
      </c>
      <c r="AB653" s="127">
        <f t="shared" si="377"/>
        <v>5</v>
      </c>
      <c r="AC653" s="127" t="str">
        <f t="shared" si="378"/>
        <v/>
      </c>
      <c r="AD653" s="127" t="str">
        <f t="shared" si="379"/>
        <v/>
      </c>
      <c r="AE653" s="127" t="str">
        <f t="shared" si="380"/>
        <v/>
      </c>
      <c r="AF653" s="127" t="str">
        <f t="shared" si="381"/>
        <v/>
      </c>
      <c r="AG653" s="127">
        <f t="shared" si="382"/>
        <v>10</v>
      </c>
      <c r="AH653" s="127">
        <f t="shared" si="383"/>
        <v>11</v>
      </c>
      <c r="AI653" s="127">
        <f t="shared" si="384"/>
        <v>12</v>
      </c>
      <c r="AJ653" s="127">
        <f t="shared" si="385"/>
        <v>13</v>
      </c>
      <c r="AK653" s="127">
        <f t="shared" si="386"/>
        <v>14</v>
      </c>
      <c r="AL653" s="127">
        <f t="shared" si="387"/>
        <v>15</v>
      </c>
      <c r="AM653" s="127">
        <f t="shared" si="388"/>
        <v>16</v>
      </c>
      <c r="AN653" s="128" t="str">
        <f t="shared" si="389"/>
        <v/>
      </c>
      <c r="AO653" s="127">
        <f t="shared" ca="1" si="390"/>
        <v>17</v>
      </c>
      <c r="AP653" s="127" t="b">
        <f t="shared" ca="1" si="391"/>
        <v>1</v>
      </c>
      <c r="AQ653" s="127" t="b">
        <f t="shared" ca="1" si="392"/>
        <v>1</v>
      </c>
      <c r="AR653" s="127" t="b">
        <f t="shared" si="393"/>
        <v>0</v>
      </c>
      <c r="AS653" s="127" t="b">
        <f t="shared" si="394"/>
        <v>0</v>
      </c>
      <c r="AT653" s="127" t="b">
        <f t="shared" ca="1" si="395"/>
        <v>1</v>
      </c>
      <c r="AU653" s="127" t="b">
        <f t="shared" ca="1" si="396"/>
        <v>1</v>
      </c>
      <c r="AV653" s="127" t="b">
        <f t="shared" ca="1" si="397"/>
        <v>1</v>
      </c>
      <c r="AW653" s="127" t="b">
        <f t="shared" ca="1" si="398"/>
        <v>1</v>
      </c>
      <c r="AX653" s="127" t="b">
        <f t="shared" ca="1" si="399"/>
        <v>1</v>
      </c>
      <c r="AY653" s="127" t="b">
        <f t="shared" ca="1" si="400"/>
        <v>1</v>
      </c>
      <c r="AZ653" s="127" t="b">
        <f t="shared" ca="1" si="401"/>
        <v>1</v>
      </c>
      <c r="BA653" s="127" t="b">
        <f t="shared" ca="1" si="402"/>
        <v>1</v>
      </c>
      <c r="BB653" s="127" t="b">
        <f t="shared" ca="1" si="403"/>
        <v>1</v>
      </c>
      <c r="BC653" s="127" t="b">
        <f t="shared" ca="1" si="404"/>
        <v>1</v>
      </c>
      <c r="BD653" s="127" t="b">
        <f t="shared" ca="1" si="405"/>
        <v>1</v>
      </c>
      <c r="BE653" s="127" t="b">
        <f t="shared" ca="1" si="406"/>
        <v>1</v>
      </c>
      <c r="BF653" s="127" t="b">
        <f t="shared" ca="1" si="407"/>
        <v>1</v>
      </c>
      <c r="BG653" s="129" t="b">
        <f t="shared" si="408"/>
        <v>0</v>
      </c>
    </row>
    <row r="654" spans="1:59" ht="24.95" customHeight="1" x14ac:dyDescent="0.2">
      <c r="A654" s="74"/>
      <c r="B654" s="69"/>
      <c r="C654" s="75"/>
      <c r="D654" s="68"/>
      <c r="E654" s="68"/>
      <c r="F654" s="67"/>
      <c r="G654" s="67"/>
      <c r="H654" s="67"/>
      <c r="I654" s="67"/>
      <c r="J654" s="70"/>
      <c r="K654" s="71"/>
      <c r="L654" s="72"/>
      <c r="M654" s="72"/>
      <c r="N654" s="72"/>
      <c r="O654" s="72"/>
      <c r="P654" s="72"/>
      <c r="Q654" s="72"/>
      <c r="R654" s="72"/>
      <c r="S654" s="73"/>
      <c r="U654" s="125" t="str">
        <f>IF(W654,VLOOKUP(MIN(X654:AO654),'Data Validation (hidden)'!$B$2:$C$20,2,FALSE),IF(COUNTA(B654:S654)&gt;0,"'Scheme Name' missing but values entered in other columns",""))</f>
        <v/>
      </c>
      <c r="W654" s="126" t="b">
        <f t="shared" si="372"/>
        <v>0</v>
      </c>
      <c r="X654" s="127">
        <f t="shared" si="373"/>
        <v>1</v>
      </c>
      <c r="Y654" s="127">
        <f t="shared" si="374"/>
        <v>2</v>
      </c>
      <c r="Z654" s="127">
        <f t="shared" si="375"/>
        <v>3</v>
      </c>
      <c r="AA654" s="127">
        <f t="shared" si="376"/>
        <v>4</v>
      </c>
      <c r="AB654" s="127">
        <f t="shared" si="377"/>
        <v>5</v>
      </c>
      <c r="AC654" s="127" t="str">
        <f t="shared" si="378"/>
        <v/>
      </c>
      <c r="AD654" s="127" t="str">
        <f t="shared" si="379"/>
        <v/>
      </c>
      <c r="AE654" s="127" t="str">
        <f t="shared" si="380"/>
        <v/>
      </c>
      <c r="AF654" s="127" t="str">
        <f t="shared" si="381"/>
        <v/>
      </c>
      <c r="AG654" s="127">
        <f t="shared" si="382"/>
        <v>10</v>
      </c>
      <c r="AH654" s="127">
        <f t="shared" si="383"/>
        <v>11</v>
      </c>
      <c r="AI654" s="127">
        <f t="shared" si="384"/>
        <v>12</v>
      </c>
      <c r="AJ654" s="127">
        <f t="shared" si="385"/>
        <v>13</v>
      </c>
      <c r="AK654" s="127">
        <f t="shared" si="386"/>
        <v>14</v>
      </c>
      <c r="AL654" s="127">
        <f t="shared" si="387"/>
        <v>15</v>
      </c>
      <c r="AM654" s="127">
        <f t="shared" si="388"/>
        <v>16</v>
      </c>
      <c r="AN654" s="128" t="str">
        <f t="shared" si="389"/>
        <v/>
      </c>
      <c r="AO654" s="127">
        <f t="shared" ca="1" si="390"/>
        <v>17</v>
      </c>
      <c r="AP654" s="127" t="b">
        <f t="shared" ca="1" si="391"/>
        <v>1</v>
      </c>
      <c r="AQ654" s="127" t="b">
        <f t="shared" ca="1" si="392"/>
        <v>1</v>
      </c>
      <c r="AR654" s="127" t="b">
        <f t="shared" si="393"/>
        <v>0</v>
      </c>
      <c r="AS654" s="127" t="b">
        <f t="shared" si="394"/>
        <v>0</v>
      </c>
      <c r="AT654" s="127" t="b">
        <f t="shared" ca="1" si="395"/>
        <v>1</v>
      </c>
      <c r="AU654" s="127" t="b">
        <f t="shared" ca="1" si="396"/>
        <v>1</v>
      </c>
      <c r="AV654" s="127" t="b">
        <f t="shared" ca="1" si="397"/>
        <v>1</v>
      </c>
      <c r="AW654" s="127" t="b">
        <f t="shared" ca="1" si="398"/>
        <v>1</v>
      </c>
      <c r="AX654" s="127" t="b">
        <f t="shared" ca="1" si="399"/>
        <v>1</v>
      </c>
      <c r="AY654" s="127" t="b">
        <f t="shared" ca="1" si="400"/>
        <v>1</v>
      </c>
      <c r="AZ654" s="127" t="b">
        <f t="shared" ca="1" si="401"/>
        <v>1</v>
      </c>
      <c r="BA654" s="127" t="b">
        <f t="shared" ca="1" si="402"/>
        <v>1</v>
      </c>
      <c r="BB654" s="127" t="b">
        <f t="shared" ca="1" si="403"/>
        <v>1</v>
      </c>
      <c r="BC654" s="127" t="b">
        <f t="shared" ca="1" si="404"/>
        <v>1</v>
      </c>
      <c r="BD654" s="127" t="b">
        <f t="shared" ca="1" si="405"/>
        <v>1</v>
      </c>
      <c r="BE654" s="127" t="b">
        <f t="shared" ca="1" si="406"/>
        <v>1</v>
      </c>
      <c r="BF654" s="127" t="b">
        <f t="shared" ca="1" si="407"/>
        <v>1</v>
      </c>
      <c r="BG654" s="129" t="b">
        <f t="shared" si="408"/>
        <v>0</v>
      </c>
    </row>
    <row r="655" spans="1:59" ht="24.95" customHeight="1" x14ac:dyDescent="0.2">
      <c r="A655" s="74"/>
      <c r="B655" s="69"/>
      <c r="C655" s="75"/>
      <c r="D655" s="68"/>
      <c r="E655" s="68"/>
      <c r="F655" s="67"/>
      <c r="G655" s="67"/>
      <c r="H655" s="67"/>
      <c r="I655" s="67"/>
      <c r="J655" s="70"/>
      <c r="K655" s="71"/>
      <c r="L655" s="72"/>
      <c r="M655" s="72"/>
      <c r="N655" s="72"/>
      <c r="O655" s="72"/>
      <c r="P655" s="72"/>
      <c r="Q655" s="72"/>
      <c r="R655" s="72"/>
      <c r="S655" s="73"/>
      <c r="U655" s="125" t="str">
        <f>IF(W655,VLOOKUP(MIN(X655:AO655),'Data Validation (hidden)'!$B$2:$C$20,2,FALSE),IF(COUNTA(B655:S655)&gt;0,"'Scheme Name' missing but values entered in other columns",""))</f>
        <v/>
      </c>
      <c r="W655" s="126" t="b">
        <f t="shared" si="372"/>
        <v>0</v>
      </c>
      <c r="X655" s="127">
        <f t="shared" si="373"/>
        <v>1</v>
      </c>
      <c r="Y655" s="127">
        <f t="shared" si="374"/>
        <v>2</v>
      </c>
      <c r="Z655" s="127">
        <f t="shared" si="375"/>
        <v>3</v>
      </c>
      <c r="AA655" s="127">
        <f t="shared" si="376"/>
        <v>4</v>
      </c>
      <c r="AB655" s="127">
        <f t="shared" si="377"/>
        <v>5</v>
      </c>
      <c r="AC655" s="127" t="str">
        <f t="shared" si="378"/>
        <v/>
      </c>
      <c r="AD655" s="127" t="str">
        <f t="shared" si="379"/>
        <v/>
      </c>
      <c r="AE655" s="127" t="str">
        <f t="shared" si="380"/>
        <v/>
      </c>
      <c r="AF655" s="127" t="str">
        <f t="shared" si="381"/>
        <v/>
      </c>
      <c r="AG655" s="127">
        <f t="shared" si="382"/>
        <v>10</v>
      </c>
      <c r="AH655" s="127">
        <f t="shared" si="383"/>
        <v>11</v>
      </c>
      <c r="AI655" s="127">
        <f t="shared" si="384"/>
        <v>12</v>
      </c>
      <c r="AJ655" s="127">
        <f t="shared" si="385"/>
        <v>13</v>
      </c>
      <c r="AK655" s="127">
        <f t="shared" si="386"/>
        <v>14</v>
      </c>
      <c r="AL655" s="127">
        <f t="shared" si="387"/>
        <v>15</v>
      </c>
      <c r="AM655" s="127">
        <f t="shared" si="388"/>
        <v>16</v>
      </c>
      <c r="AN655" s="128" t="str">
        <f t="shared" si="389"/>
        <v/>
      </c>
      <c r="AO655" s="127">
        <f t="shared" ca="1" si="390"/>
        <v>17</v>
      </c>
      <c r="AP655" s="127" t="b">
        <f t="shared" ca="1" si="391"/>
        <v>1</v>
      </c>
      <c r="AQ655" s="127" t="b">
        <f t="shared" ca="1" si="392"/>
        <v>1</v>
      </c>
      <c r="AR655" s="127" t="b">
        <f t="shared" si="393"/>
        <v>0</v>
      </c>
      <c r="AS655" s="127" t="b">
        <f t="shared" si="394"/>
        <v>0</v>
      </c>
      <c r="AT655" s="127" t="b">
        <f t="shared" ca="1" si="395"/>
        <v>1</v>
      </c>
      <c r="AU655" s="127" t="b">
        <f t="shared" ca="1" si="396"/>
        <v>1</v>
      </c>
      <c r="AV655" s="127" t="b">
        <f t="shared" ca="1" si="397"/>
        <v>1</v>
      </c>
      <c r="AW655" s="127" t="b">
        <f t="shared" ca="1" si="398"/>
        <v>1</v>
      </c>
      <c r="AX655" s="127" t="b">
        <f t="shared" ca="1" si="399"/>
        <v>1</v>
      </c>
      <c r="AY655" s="127" t="b">
        <f t="shared" ca="1" si="400"/>
        <v>1</v>
      </c>
      <c r="AZ655" s="127" t="b">
        <f t="shared" ca="1" si="401"/>
        <v>1</v>
      </c>
      <c r="BA655" s="127" t="b">
        <f t="shared" ca="1" si="402"/>
        <v>1</v>
      </c>
      <c r="BB655" s="127" t="b">
        <f t="shared" ca="1" si="403"/>
        <v>1</v>
      </c>
      <c r="BC655" s="127" t="b">
        <f t="shared" ca="1" si="404"/>
        <v>1</v>
      </c>
      <c r="BD655" s="127" t="b">
        <f t="shared" ca="1" si="405"/>
        <v>1</v>
      </c>
      <c r="BE655" s="127" t="b">
        <f t="shared" ca="1" si="406"/>
        <v>1</v>
      </c>
      <c r="BF655" s="127" t="b">
        <f t="shared" ca="1" si="407"/>
        <v>1</v>
      </c>
      <c r="BG655" s="129" t="b">
        <f t="shared" si="408"/>
        <v>0</v>
      </c>
    </row>
    <row r="656" spans="1:59" ht="24.95" customHeight="1" x14ac:dyDescent="0.2">
      <c r="A656" s="74"/>
      <c r="B656" s="69"/>
      <c r="C656" s="75"/>
      <c r="D656" s="68"/>
      <c r="E656" s="68"/>
      <c r="F656" s="67"/>
      <c r="G656" s="67"/>
      <c r="H656" s="67"/>
      <c r="I656" s="67"/>
      <c r="J656" s="70"/>
      <c r="K656" s="71"/>
      <c r="L656" s="72"/>
      <c r="M656" s="72"/>
      <c r="N656" s="72"/>
      <c r="O656" s="72"/>
      <c r="P656" s="72"/>
      <c r="Q656" s="72"/>
      <c r="R656" s="72"/>
      <c r="S656" s="73"/>
      <c r="U656" s="125" t="str">
        <f>IF(W656,VLOOKUP(MIN(X656:AO656),'Data Validation (hidden)'!$B$2:$C$20,2,FALSE),IF(COUNTA(B656:S656)&gt;0,"'Scheme Name' missing but values entered in other columns",""))</f>
        <v/>
      </c>
      <c r="W656" s="126" t="b">
        <f t="shared" si="372"/>
        <v>0</v>
      </c>
      <c r="X656" s="127">
        <f t="shared" si="373"/>
        <v>1</v>
      </c>
      <c r="Y656" s="127">
        <f t="shared" si="374"/>
        <v>2</v>
      </c>
      <c r="Z656" s="127">
        <f t="shared" si="375"/>
        <v>3</v>
      </c>
      <c r="AA656" s="127">
        <f t="shared" si="376"/>
        <v>4</v>
      </c>
      <c r="AB656" s="127">
        <f t="shared" si="377"/>
        <v>5</v>
      </c>
      <c r="AC656" s="127" t="str">
        <f t="shared" si="378"/>
        <v/>
      </c>
      <c r="AD656" s="127" t="str">
        <f t="shared" si="379"/>
        <v/>
      </c>
      <c r="AE656" s="127" t="str">
        <f t="shared" si="380"/>
        <v/>
      </c>
      <c r="AF656" s="127" t="str">
        <f t="shared" si="381"/>
        <v/>
      </c>
      <c r="AG656" s="127">
        <f t="shared" si="382"/>
        <v>10</v>
      </c>
      <c r="AH656" s="127">
        <f t="shared" si="383"/>
        <v>11</v>
      </c>
      <c r="AI656" s="127">
        <f t="shared" si="384"/>
        <v>12</v>
      </c>
      <c r="AJ656" s="127">
        <f t="shared" si="385"/>
        <v>13</v>
      </c>
      <c r="AK656" s="127">
        <f t="shared" si="386"/>
        <v>14</v>
      </c>
      <c r="AL656" s="127">
        <f t="shared" si="387"/>
        <v>15</v>
      </c>
      <c r="AM656" s="127">
        <f t="shared" si="388"/>
        <v>16</v>
      </c>
      <c r="AN656" s="128" t="str">
        <f t="shared" si="389"/>
        <v/>
      </c>
      <c r="AO656" s="127">
        <f t="shared" ca="1" si="390"/>
        <v>17</v>
      </c>
      <c r="AP656" s="127" t="b">
        <f t="shared" ca="1" si="391"/>
        <v>1</v>
      </c>
      <c r="AQ656" s="127" t="b">
        <f t="shared" ca="1" si="392"/>
        <v>1</v>
      </c>
      <c r="AR656" s="127" t="b">
        <f t="shared" si="393"/>
        <v>0</v>
      </c>
      <c r="AS656" s="127" t="b">
        <f t="shared" si="394"/>
        <v>0</v>
      </c>
      <c r="AT656" s="127" t="b">
        <f t="shared" ca="1" si="395"/>
        <v>1</v>
      </c>
      <c r="AU656" s="127" t="b">
        <f t="shared" ca="1" si="396"/>
        <v>1</v>
      </c>
      <c r="AV656" s="127" t="b">
        <f t="shared" ca="1" si="397"/>
        <v>1</v>
      </c>
      <c r="AW656" s="127" t="b">
        <f t="shared" ca="1" si="398"/>
        <v>1</v>
      </c>
      <c r="AX656" s="127" t="b">
        <f t="shared" ca="1" si="399"/>
        <v>1</v>
      </c>
      <c r="AY656" s="127" t="b">
        <f t="shared" ca="1" si="400"/>
        <v>1</v>
      </c>
      <c r="AZ656" s="127" t="b">
        <f t="shared" ca="1" si="401"/>
        <v>1</v>
      </c>
      <c r="BA656" s="127" t="b">
        <f t="shared" ca="1" si="402"/>
        <v>1</v>
      </c>
      <c r="BB656" s="127" t="b">
        <f t="shared" ca="1" si="403"/>
        <v>1</v>
      </c>
      <c r="BC656" s="127" t="b">
        <f t="shared" ca="1" si="404"/>
        <v>1</v>
      </c>
      <c r="BD656" s="127" t="b">
        <f t="shared" ca="1" si="405"/>
        <v>1</v>
      </c>
      <c r="BE656" s="127" t="b">
        <f t="shared" ca="1" si="406"/>
        <v>1</v>
      </c>
      <c r="BF656" s="127" t="b">
        <f t="shared" ca="1" si="407"/>
        <v>1</v>
      </c>
      <c r="BG656" s="129" t="b">
        <f t="shared" si="408"/>
        <v>0</v>
      </c>
    </row>
    <row r="657" spans="1:59" ht="24.95" customHeight="1" x14ac:dyDescent="0.2">
      <c r="A657" s="74"/>
      <c r="B657" s="69"/>
      <c r="C657" s="75"/>
      <c r="D657" s="68"/>
      <c r="E657" s="68"/>
      <c r="F657" s="67"/>
      <c r="G657" s="67"/>
      <c r="H657" s="67"/>
      <c r="I657" s="67"/>
      <c r="J657" s="70"/>
      <c r="K657" s="71"/>
      <c r="L657" s="72"/>
      <c r="M657" s="72"/>
      <c r="N657" s="72"/>
      <c r="O657" s="72"/>
      <c r="P657" s="72"/>
      <c r="Q657" s="72"/>
      <c r="R657" s="72"/>
      <c r="S657" s="73"/>
      <c r="U657" s="125" t="str">
        <f>IF(W657,VLOOKUP(MIN(X657:AO657),'Data Validation (hidden)'!$B$2:$C$20,2,FALSE),IF(COUNTA(B657:S657)&gt;0,"'Scheme Name' missing but values entered in other columns",""))</f>
        <v/>
      </c>
      <c r="W657" s="126" t="b">
        <f t="shared" si="372"/>
        <v>0</v>
      </c>
      <c r="X657" s="127">
        <f t="shared" si="373"/>
        <v>1</v>
      </c>
      <c r="Y657" s="127">
        <f t="shared" si="374"/>
        <v>2</v>
      </c>
      <c r="Z657" s="127">
        <f t="shared" si="375"/>
        <v>3</v>
      </c>
      <c r="AA657" s="127">
        <f t="shared" si="376"/>
        <v>4</v>
      </c>
      <c r="AB657" s="127">
        <f t="shared" si="377"/>
        <v>5</v>
      </c>
      <c r="AC657" s="127" t="str">
        <f t="shared" si="378"/>
        <v/>
      </c>
      <c r="AD657" s="127" t="str">
        <f t="shared" si="379"/>
        <v/>
      </c>
      <c r="AE657" s="127" t="str">
        <f t="shared" si="380"/>
        <v/>
      </c>
      <c r="AF657" s="127" t="str">
        <f t="shared" si="381"/>
        <v/>
      </c>
      <c r="AG657" s="127">
        <f t="shared" si="382"/>
        <v>10</v>
      </c>
      <c r="AH657" s="127">
        <f t="shared" si="383"/>
        <v>11</v>
      </c>
      <c r="AI657" s="127">
        <f t="shared" si="384"/>
        <v>12</v>
      </c>
      <c r="AJ657" s="127">
        <f t="shared" si="385"/>
        <v>13</v>
      </c>
      <c r="AK657" s="127">
        <f t="shared" si="386"/>
        <v>14</v>
      </c>
      <c r="AL657" s="127">
        <f t="shared" si="387"/>
        <v>15</v>
      </c>
      <c r="AM657" s="127">
        <f t="shared" si="388"/>
        <v>16</v>
      </c>
      <c r="AN657" s="128" t="str">
        <f t="shared" si="389"/>
        <v/>
      </c>
      <c r="AO657" s="127">
        <f t="shared" ca="1" si="390"/>
        <v>17</v>
      </c>
      <c r="AP657" s="127" t="b">
        <f t="shared" ca="1" si="391"/>
        <v>1</v>
      </c>
      <c r="AQ657" s="127" t="b">
        <f t="shared" ca="1" si="392"/>
        <v>1</v>
      </c>
      <c r="AR657" s="127" t="b">
        <f t="shared" si="393"/>
        <v>0</v>
      </c>
      <c r="AS657" s="127" t="b">
        <f t="shared" si="394"/>
        <v>0</v>
      </c>
      <c r="AT657" s="127" t="b">
        <f t="shared" ca="1" si="395"/>
        <v>1</v>
      </c>
      <c r="AU657" s="127" t="b">
        <f t="shared" ca="1" si="396"/>
        <v>1</v>
      </c>
      <c r="AV657" s="127" t="b">
        <f t="shared" ca="1" si="397"/>
        <v>1</v>
      </c>
      <c r="AW657" s="127" t="b">
        <f t="shared" ca="1" si="398"/>
        <v>1</v>
      </c>
      <c r="AX657" s="127" t="b">
        <f t="shared" ca="1" si="399"/>
        <v>1</v>
      </c>
      <c r="AY657" s="127" t="b">
        <f t="shared" ca="1" si="400"/>
        <v>1</v>
      </c>
      <c r="AZ657" s="127" t="b">
        <f t="shared" ca="1" si="401"/>
        <v>1</v>
      </c>
      <c r="BA657" s="127" t="b">
        <f t="shared" ca="1" si="402"/>
        <v>1</v>
      </c>
      <c r="BB657" s="127" t="b">
        <f t="shared" ca="1" si="403"/>
        <v>1</v>
      </c>
      <c r="BC657" s="127" t="b">
        <f t="shared" ca="1" si="404"/>
        <v>1</v>
      </c>
      <c r="BD657" s="127" t="b">
        <f t="shared" ca="1" si="405"/>
        <v>1</v>
      </c>
      <c r="BE657" s="127" t="b">
        <f t="shared" ca="1" si="406"/>
        <v>1</v>
      </c>
      <c r="BF657" s="127" t="b">
        <f t="shared" ca="1" si="407"/>
        <v>1</v>
      </c>
      <c r="BG657" s="129" t="b">
        <f t="shared" si="408"/>
        <v>0</v>
      </c>
    </row>
    <row r="658" spans="1:59" ht="24.95" customHeight="1" x14ac:dyDescent="0.2">
      <c r="A658" s="74"/>
      <c r="B658" s="69"/>
      <c r="C658" s="75"/>
      <c r="D658" s="68"/>
      <c r="E658" s="68"/>
      <c r="F658" s="67"/>
      <c r="G658" s="67"/>
      <c r="H658" s="67"/>
      <c r="I658" s="67"/>
      <c r="J658" s="70"/>
      <c r="K658" s="71"/>
      <c r="L658" s="72"/>
      <c r="M658" s="72"/>
      <c r="N658" s="72"/>
      <c r="O658" s="72"/>
      <c r="P658" s="72"/>
      <c r="Q658" s="72"/>
      <c r="R658" s="72"/>
      <c r="S658" s="73"/>
      <c r="U658" s="125" t="str">
        <f>IF(W658,VLOOKUP(MIN(X658:AO658),'Data Validation (hidden)'!$B$2:$C$20,2,FALSE),IF(COUNTA(B658:S658)&gt;0,"'Scheme Name' missing but values entered in other columns",""))</f>
        <v/>
      </c>
      <c r="W658" s="126" t="b">
        <f t="shared" si="372"/>
        <v>0</v>
      </c>
      <c r="X658" s="127">
        <f t="shared" si="373"/>
        <v>1</v>
      </c>
      <c r="Y658" s="127">
        <f t="shared" si="374"/>
        <v>2</v>
      </c>
      <c r="Z658" s="127">
        <f t="shared" si="375"/>
        <v>3</v>
      </c>
      <c r="AA658" s="127">
        <f t="shared" si="376"/>
        <v>4</v>
      </c>
      <c r="AB658" s="127">
        <f t="shared" si="377"/>
        <v>5</v>
      </c>
      <c r="AC658" s="127" t="str">
        <f t="shared" si="378"/>
        <v/>
      </c>
      <c r="AD658" s="127" t="str">
        <f t="shared" si="379"/>
        <v/>
      </c>
      <c r="AE658" s="127" t="str">
        <f t="shared" si="380"/>
        <v/>
      </c>
      <c r="AF658" s="127" t="str">
        <f t="shared" si="381"/>
        <v/>
      </c>
      <c r="AG658" s="127">
        <f t="shared" si="382"/>
        <v>10</v>
      </c>
      <c r="AH658" s="127">
        <f t="shared" si="383"/>
        <v>11</v>
      </c>
      <c r="AI658" s="127">
        <f t="shared" si="384"/>
        <v>12</v>
      </c>
      <c r="AJ658" s="127">
        <f t="shared" si="385"/>
        <v>13</v>
      </c>
      <c r="AK658" s="127">
        <f t="shared" si="386"/>
        <v>14</v>
      </c>
      <c r="AL658" s="127">
        <f t="shared" si="387"/>
        <v>15</v>
      </c>
      <c r="AM658" s="127">
        <f t="shared" si="388"/>
        <v>16</v>
      </c>
      <c r="AN658" s="128" t="str">
        <f t="shared" si="389"/>
        <v/>
      </c>
      <c r="AO658" s="127">
        <f t="shared" ca="1" si="390"/>
        <v>17</v>
      </c>
      <c r="AP658" s="127" t="b">
        <f t="shared" ca="1" si="391"/>
        <v>1</v>
      </c>
      <c r="AQ658" s="127" t="b">
        <f t="shared" ca="1" si="392"/>
        <v>1</v>
      </c>
      <c r="AR658" s="127" t="b">
        <f t="shared" si="393"/>
        <v>0</v>
      </c>
      <c r="AS658" s="127" t="b">
        <f t="shared" si="394"/>
        <v>0</v>
      </c>
      <c r="AT658" s="127" t="b">
        <f t="shared" ca="1" si="395"/>
        <v>1</v>
      </c>
      <c r="AU658" s="127" t="b">
        <f t="shared" ca="1" si="396"/>
        <v>1</v>
      </c>
      <c r="AV658" s="127" t="b">
        <f t="shared" ca="1" si="397"/>
        <v>1</v>
      </c>
      <c r="AW658" s="127" t="b">
        <f t="shared" ca="1" si="398"/>
        <v>1</v>
      </c>
      <c r="AX658" s="127" t="b">
        <f t="shared" ca="1" si="399"/>
        <v>1</v>
      </c>
      <c r="AY658" s="127" t="b">
        <f t="shared" ca="1" si="400"/>
        <v>1</v>
      </c>
      <c r="AZ658" s="127" t="b">
        <f t="shared" ca="1" si="401"/>
        <v>1</v>
      </c>
      <c r="BA658" s="127" t="b">
        <f t="shared" ca="1" si="402"/>
        <v>1</v>
      </c>
      <c r="BB658" s="127" t="b">
        <f t="shared" ca="1" si="403"/>
        <v>1</v>
      </c>
      <c r="BC658" s="127" t="b">
        <f t="shared" ca="1" si="404"/>
        <v>1</v>
      </c>
      <c r="BD658" s="127" t="b">
        <f t="shared" ca="1" si="405"/>
        <v>1</v>
      </c>
      <c r="BE658" s="127" t="b">
        <f t="shared" ca="1" si="406"/>
        <v>1</v>
      </c>
      <c r="BF658" s="127" t="b">
        <f t="shared" ca="1" si="407"/>
        <v>1</v>
      </c>
      <c r="BG658" s="129" t="b">
        <f t="shared" si="408"/>
        <v>0</v>
      </c>
    </row>
    <row r="659" spans="1:59" ht="24.95" customHeight="1" x14ac:dyDescent="0.2">
      <c r="A659" s="74"/>
      <c r="B659" s="69"/>
      <c r="C659" s="75"/>
      <c r="D659" s="68"/>
      <c r="E659" s="68"/>
      <c r="F659" s="67"/>
      <c r="G659" s="67"/>
      <c r="H659" s="67"/>
      <c r="I659" s="67"/>
      <c r="J659" s="70"/>
      <c r="K659" s="71"/>
      <c r="L659" s="72"/>
      <c r="M659" s="72"/>
      <c r="N659" s="72"/>
      <c r="O659" s="72"/>
      <c r="P659" s="72"/>
      <c r="Q659" s="72"/>
      <c r="R659" s="72"/>
      <c r="S659" s="73"/>
      <c r="U659" s="125" t="str">
        <f>IF(W659,VLOOKUP(MIN(X659:AO659),'Data Validation (hidden)'!$B$2:$C$20,2,FALSE),IF(COUNTA(B659:S659)&gt;0,"'Scheme Name' missing but values entered in other columns",""))</f>
        <v/>
      </c>
      <c r="W659" s="126" t="b">
        <f t="shared" si="372"/>
        <v>0</v>
      </c>
      <c r="X659" s="127">
        <f t="shared" si="373"/>
        <v>1</v>
      </c>
      <c r="Y659" s="127">
        <f t="shared" si="374"/>
        <v>2</v>
      </c>
      <c r="Z659" s="127">
        <f t="shared" si="375"/>
        <v>3</v>
      </c>
      <c r="AA659" s="127">
        <f t="shared" si="376"/>
        <v>4</v>
      </c>
      <c r="AB659" s="127">
        <f t="shared" si="377"/>
        <v>5</v>
      </c>
      <c r="AC659" s="127" t="str">
        <f t="shared" si="378"/>
        <v/>
      </c>
      <c r="AD659" s="127" t="str">
        <f t="shared" si="379"/>
        <v/>
      </c>
      <c r="AE659" s="127" t="str">
        <f t="shared" si="380"/>
        <v/>
      </c>
      <c r="AF659" s="127" t="str">
        <f t="shared" si="381"/>
        <v/>
      </c>
      <c r="AG659" s="127">
        <f t="shared" si="382"/>
        <v>10</v>
      </c>
      <c r="AH659" s="127">
        <f t="shared" si="383"/>
        <v>11</v>
      </c>
      <c r="AI659" s="127">
        <f t="shared" si="384"/>
        <v>12</v>
      </c>
      <c r="AJ659" s="127">
        <f t="shared" si="385"/>
        <v>13</v>
      </c>
      <c r="AK659" s="127">
        <f t="shared" si="386"/>
        <v>14</v>
      </c>
      <c r="AL659" s="127">
        <f t="shared" si="387"/>
        <v>15</v>
      </c>
      <c r="AM659" s="127">
        <f t="shared" si="388"/>
        <v>16</v>
      </c>
      <c r="AN659" s="128" t="str">
        <f t="shared" si="389"/>
        <v/>
      </c>
      <c r="AO659" s="127">
        <f t="shared" ca="1" si="390"/>
        <v>17</v>
      </c>
      <c r="AP659" s="127" t="b">
        <f t="shared" ca="1" si="391"/>
        <v>1</v>
      </c>
      <c r="AQ659" s="127" t="b">
        <f t="shared" ca="1" si="392"/>
        <v>1</v>
      </c>
      <c r="AR659" s="127" t="b">
        <f t="shared" si="393"/>
        <v>0</v>
      </c>
      <c r="AS659" s="127" t="b">
        <f t="shared" si="394"/>
        <v>0</v>
      </c>
      <c r="AT659" s="127" t="b">
        <f t="shared" ca="1" si="395"/>
        <v>1</v>
      </c>
      <c r="AU659" s="127" t="b">
        <f t="shared" ca="1" si="396"/>
        <v>1</v>
      </c>
      <c r="AV659" s="127" t="b">
        <f t="shared" ca="1" si="397"/>
        <v>1</v>
      </c>
      <c r="AW659" s="127" t="b">
        <f t="shared" ca="1" si="398"/>
        <v>1</v>
      </c>
      <c r="AX659" s="127" t="b">
        <f t="shared" ca="1" si="399"/>
        <v>1</v>
      </c>
      <c r="AY659" s="127" t="b">
        <f t="shared" ca="1" si="400"/>
        <v>1</v>
      </c>
      <c r="AZ659" s="127" t="b">
        <f t="shared" ca="1" si="401"/>
        <v>1</v>
      </c>
      <c r="BA659" s="127" t="b">
        <f t="shared" ca="1" si="402"/>
        <v>1</v>
      </c>
      <c r="BB659" s="127" t="b">
        <f t="shared" ca="1" si="403"/>
        <v>1</v>
      </c>
      <c r="BC659" s="127" t="b">
        <f t="shared" ca="1" si="404"/>
        <v>1</v>
      </c>
      <c r="BD659" s="127" t="b">
        <f t="shared" ca="1" si="405"/>
        <v>1</v>
      </c>
      <c r="BE659" s="127" t="b">
        <f t="shared" ca="1" si="406"/>
        <v>1</v>
      </c>
      <c r="BF659" s="127" t="b">
        <f t="shared" ca="1" si="407"/>
        <v>1</v>
      </c>
      <c r="BG659" s="129" t="b">
        <f t="shared" si="408"/>
        <v>0</v>
      </c>
    </row>
    <row r="660" spans="1:59" ht="24.95" customHeight="1" x14ac:dyDescent="0.2">
      <c r="A660" s="74"/>
      <c r="B660" s="69"/>
      <c r="C660" s="75"/>
      <c r="D660" s="68"/>
      <c r="E660" s="68"/>
      <c r="F660" s="67"/>
      <c r="G660" s="67"/>
      <c r="H660" s="67"/>
      <c r="I660" s="67"/>
      <c r="J660" s="70"/>
      <c r="K660" s="71"/>
      <c r="L660" s="72"/>
      <c r="M660" s="72"/>
      <c r="N660" s="72"/>
      <c r="O660" s="72"/>
      <c r="P660" s="72"/>
      <c r="Q660" s="72"/>
      <c r="R660" s="72"/>
      <c r="S660" s="73"/>
      <c r="U660" s="125" t="str">
        <f>IF(W660,VLOOKUP(MIN(X660:AO660),'Data Validation (hidden)'!$B$2:$C$20,2,FALSE),IF(COUNTA(B660:S660)&gt;0,"'Scheme Name' missing but values entered in other columns",""))</f>
        <v/>
      </c>
      <c r="W660" s="126" t="b">
        <f t="shared" si="372"/>
        <v>0</v>
      </c>
      <c r="X660" s="127">
        <f t="shared" si="373"/>
        <v>1</v>
      </c>
      <c r="Y660" s="127">
        <f t="shared" si="374"/>
        <v>2</v>
      </c>
      <c r="Z660" s="127">
        <f t="shared" si="375"/>
        <v>3</v>
      </c>
      <c r="AA660" s="127">
        <f t="shared" si="376"/>
        <v>4</v>
      </c>
      <c r="AB660" s="127">
        <f t="shared" si="377"/>
        <v>5</v>
      </c>
      <c r="AC660" s="127" t="str">
        <f t="shared" si="378"/>
        <v/>
      </c>
      <c r="AD660" s="127" t="str">
        <f t="shared" si="379"/>
        <v/>
      </c>
      <c r="AE660" s="127" t="str">
        <f t="shared" si="380"/>
        <v/>
      </c>
      <c r="AF660" s="127" t="str">
        <f t="shared" si="381"/>
        <v/>
      </c>
      <c r="AG660" s="127">
        <f t="shared" si="382"/>
        <v>10</v>
      </c>
      <c r="AH660" s="127">
        <f t="shared" si="383"/>
        <v>11</v>
      </c>
      <c r="AI660" s="127">
        <f t="shared" si="384"/>
        <v>12</v>
      </c>
      <c r="AJ660" s="127">
        <f t="shared" si="385"/>
        <v>13</v>
      </c>
      <c r="AK660" s="127">
        <f t="shared" si="386"/>
        <v>14</v>
      </c>
      <c r="AL660" s="127">
        <f t="shared" si="387"/>
        <v>15</v>
      </c>
      <c r="AM660" s="127">
        <f t="shared" si="388"/>
        <v>16</v>
      </c>
      <c r="AN660" s="128" t="str">
        <f t="shared" si="389"/>
        <v/>
      </c>
      <c r="AO660" s="127">
        <f t="shared" ca="1" si="390"/>
        <v>17</v>
      </c>
      <c r="AP660" s="127" t="b">
        <f t="shared" ca="1" si="391"/>
        <v>1</v>
      </c>
      <c r="AQ660" s="127" t="b">
        <f t="shared" ca="1" si="392"/>
        <v>1</v>
      </c>
      <c r="AR660" s="127" t="b">
        <f t="shared" si="393"/>
        <v>0</v>
      </c>
      <c r="AS660" s="127" t="b">
        <f t="shared" si="394"/>
        <v>0</v>
      </c>
      <c r="AT660" s="127" t="b">
        <f t="shared" ca="1" si="395"/>
        <v>1</v>
      </c>
      <c r="AU660" s="127" t="b">
        <f t="shared" ca="1" si="396"/>
        <v>1</v>
      </c>
      <c r="AV660" s="127" t="b">
        <f t="shared" ca="1" si="397"/>
        <v>1</v>
      </c>
      <c r="AW660" s="127" t="b">
        <f t="shared" ca="1" si="398"/>
        <v>1</v>
      </c>
      <c r="AX660" s="127" t="b">
        <f t="shared" ca="1" si="399"/>
        <v>1</v>
      </c>
      <c r="AY660" s="127" t="b">
        <f t="shared" ca="1" si="400"/>
        <v>1</v>
      </c>
      <c r="AZ660" s="127" t="b">
        <f t="shared" ca="1" si="401"/>
        <v>1</v>
      </c>
      <c r="BA660" s="127" t="b">
        <f t="shared" ca="1" si="402"/>
        <v>1</v>
      </c>
      <c r="BB660" s="127" t="b">
        <f t="shared" ca="1" si="403"/>
        <v>1</v>
      </c>
      <c r="BC660" s="127" t="b">
        <f t="shared" ca="1" si="404"/>
        <v>1</v>
      </c>
      <c r="BD660" s="127" t="b">
        <f t="shared" ca="1" si="405"/>
        <v>1</v>
      </c>
      <c r="BE660" s="127" t="b">
        <f t="shared" ca="1" si="406"/>
        <v>1</v>
      </c>
      <c r="BF660" s="127" t="b">
        <f t="shared" ca="1" si="407"/>
        <v>1</v>
      </c>
      <c r="BG660" s="129" t="b">
        <f t="shared" si="408"/>
        <v>0</v>
      </c>
    </row>
    <row r="661" spans="1:59" ht="24.95" customHeight="1" x14ac:dyDescent="0.2">
      <c r="A661" s="74"/>
      <c r="B661" s="69"/>
      <c r="C661" s="75"/>
      <c r="D661" s="68"/>
      <c r="E661" s="68"/>
      <c r="F661" s="67"/>
      <c r="G661" s="67"/>
      <c r="H661" s="67"/>
      <c r="I661" s="67"/>
      <c r="J661" s="70"/>
      <c r="K661" s="71"/>
      <c r="L661" s="72"/>
      <c r="M661" s="72"/>
      <c r="N661" s="72"/>
      <c r="O661" s="72"/>
      <c r="P661" s="72"/>
      <c r="Q661" s="72"/>
      <c r="R661" s="72"/>
      <c r="S661" s="73"/>
      <c r="U661" s="125" t="str">
        <f>IF(W661,VLOOKUP(MIN(X661:AO661),'Data Validation (hidden)'!$B$2:$C$20,2,FALSE),IF(COUNTA(B661:S661)&gt;0,"'Scheme Name' missing but values entered in other columns",""))</f>
        <v/>
      </c>
      <c r="W661" s="126" t="b">
        <f t="shared" si="372"/>
        <v>0</v>
      </c>
      <c r="X661" s="127">
        <f t="shared" si="373"/>
        <v>1</v>
      </c>
      <c r="Y661" s="127">
        <f t="shared" si="374"/>
        <v>2</v>
      </c>
      <c r="Z661" s="127">
        <f t="shared" si="375"/>
        <v>3</v>
      </c>
      <c r="AA661" s="127">
        <f t="shared" si="376"/>
        <v>4</v>
      </c>
      <c r="AB661" s="127">
        <f t="shared" si="377"/>
        <v>5</v>
      </c>
      <c r="AC661" s="127" t="str">
        <f t="shared" si="378"/>
        <v/>
      </c>
      <c r="AD661" s="127" t="str">
        <f t="shared" si="379"/>
        <v/>
      </c>
      <c r="AE661" s="127" t="str">
        <f t="shared" si="380"/>
        <v/>
      </c>
      <c r="AF661" s="127" t="str">
        <f t="shared" si="381"/>
        <v/>
      </c>
      <c r="AG661" s="127">
        <f t="shared" si="382"/>
        <v>10</v>
      </c>
      <c r="AH661" s="127">
        <f t="shared" si="383"/>
        <v>11</v>
      </c>
      <c r="AI661" s="127">
        <f t="shared" si="384"/>
        <v>12</v>
      </c>
      <c r="AJ661" s="127">
        <f t="shared" si="385"/>
        <v>13</v>
      </c>
      <c r="AK661" s="127">
        <f t="shared" si="386"/>
        <v>14</v>
      </c>
      <c r="AL661" s="127">
        <f t="shared" si="387"/>
        <v>15</v>
      </c>
      <c r="AM661" s="127">
        <f t="shared" si="388"/>
        <v>16</v>
      </c>
      <c r="AN661" s="128" t="str">
        <f t="shared" si="389"/>
        <v/>
      </c>
      <c r="AO661" s="127">
        <f t="shared" ca="1" si="390"/>
        <v>17</v>
      </c>
      <c r="AP661" s="127" t="b">
        <f t="shared" ca="1" si="391"/>
        <v>1</v>
      </c>
      <c r="AQ661" s="127" t="b">
        <f t="shared" ca="1" si="392"/>
        <v>1</v>
      </c>
      <c r="AR661" s="127" t="b">
        <f t="shared" si="393"/>
        <v>0</v>
      </c>
      <c r="AS661" s="127" t="b">
        <f t="shared" si="394"/>
        <v>0</v>
      </c>
      <c r="AT661" s="127" t="b">
        <f t="shared" ca="1" si="395"/>
        <v>1</v>
      </c>
      <c r="AU661" s="127" t="b">
        <f t="shared" ca="1" si="396"/>
        <v>1</v>
      </c>
      <c r="AV661" s="127" t="b">
        <f t="shared" ca="1" si="397"/>
        <v>1</v>
      </c>
      <c r="AW661" s="127" t="b">
        <f t="shared" ca="1" si="398"/>
        <v>1</v>
      </c>
      <c r="AX661" s="127" t="b">
        <f t="shared" ca="1" si="399"/>
        <v>1</v>
      </c>
      <c r="AY661" s="127" t="b">
        <f t="shared" ca="1" si="400"/>
        <v>1</v>
      </c>
      <c r="AZ661" s="127" t="b">
        <f t="shared" ca="1" si="401"/>
        <v>1</v>
      </c>
      <c r="BA661" s="127" t="b">
        <f t="shared" ca="1" si="402"/>
        <v>1</v>
      </c>
      <c r="BB661" s="127" t="b">
        <f t="shared" ca="1" si="403"/>
        <v>1</v>
      </c>
      <c r="BC661" s="127" t="b">
        <f t="shared" ca="1" si="404"/>
        <v>1</v>
      </c>
      <c r="BD661" s="127" t="b">
        <f t="shared" ca="1" si="405"/>
        <v>1</v>
      </c>
      <c r="BE661" s="127" t="b">
        <f t="shared" ca="1" si="406"/>
        <v>1</v>
      </c>
      <c r="BF661" s="127" t="b">
        <f t="shared" ca="1" si="407"/>
        <v>1</v>
      </c>
      <c r="BG661" s="129" t="b">
        <f t="shared" si="408"/>
        <v>0</v>
      </c>
    </row>
    <row r="662" spans="1:59" ht="24.95" customHeight="1" x14ac:dyDescent="0.2">
      <c r="A662" s="74"/>
      <c r="B662" s="69"/>
      <c r="C662" s="75"/>
      <c r="D662" s="68"/>
      <c r="E662" s="68"/>
      <c r="F662" s="67"/>
      <c r="G662" s="67"/>
      <c r="H662" s="67"/>
      <c r="I662" s="67"/>
      <c r="J662" s="70"/>
      <c r="K662" s="71"/>
      <c r="L662" s="72"/>
      <c r="M662" s="72"/>
      <c r="N662" s="72"/>
      <c r="O662" s="72"/>
      <c r="P662" s="72"/>
      <c r="Q662" s="72"/>
      <c r="R662" s="72"/>
      <c r="S662" s="73"/>
      <c r="U662" s="125" t="str">
        <f>IF(W662,VLOOKUP(MIN(X662:AO662),'Data Validation (hidden)'!$B$2:$C$20,2,FALSE),IF(COUNTA(B662:S662)&gt;0,"'Scheme Name' missing but values entered in other columns",""))</f>
        <v/>
      </c>
      <c r="W662" s="126" t="b">
        <f t="shared" si="372"/>
        <v>0</v>
      </c>
      <c r="X662" s="127">
        <f t="shared" si="373"/>
        <v>1</v>
      </c>
      <c r="Y662" s="127">
        <f t="shared" si="374"/>
        <v>2</v>
      </c>
      <c r="Z662" s="127">
        <f t="shared" si="375"/>
        <v>3</v>
      </c>
      <c r="AA662" s="127">
        <f t="shared" si="376"/>
        <v>4</v>
      </c>
      <c r="AB662" s="127">
        <f t="shared" si="377"/>
        <v>5</v>
      </c>
      <c r="AC662" s="127" t="str">
        <f t="shared" si="378"/>
        <v/>
      </c>
      <c r="AD662" s="127" t="str">
        <f t="shared" si="379"/>
        <v/>
      </c>
      <c r="AE662" s="127" t="str">
        <f t="shared" si="380"/>
        <v/>
      </c>
      <c r="AF662" s="127" t="str">
        <f t="shared" si="381"/>
        <v/>
      </c>
      <c r="AG662" s="127">
        <f t="shared" si="382"/>
        <v>10</v>
      </c>
      <c r="AH662" s="127">
        <f t="shared" si="383"/>
        <v>11</v>
      </c>
      <c r="AI662" s="127">
        <f t="shared" si="384"/>
        <v>12</v>
      </c>
      <c r="AJ662" s="127">
        <f t="shared" si="385"/>
        <v>13</v>
      </c>
      <c r="AK662" s="127">
        <f t="shared" si="386"/>
        <v>14</v>
      </c>
      <c r="AL662" s="127">
        <f t="shared" si="387"/>
        <v>15</v>
      </c>
      <c r="AM662" s="127">
        <f t="shared" si="388"/>
        <v>16</v>
      </c>
      <c r="AN662" s="128" t="str">
        <f t="shared" si="389"/>
        <v/>
      </c>
      <c r="AO662" s="127">
        <f t="shared" ca="1" si="390"/>
        <v>17</v>
      </c>
      <c r="AP662" s="127" t="b">
        <f t="shared" ca="1" si="391"/>
        <v>1</v>
      </c>
      <c r="AQ662" s="127" t="b">
        <f t="shared" ca="1" si="392"/>
        <v>1</v>
      </c>
      <c r="AR662" s="127" t="b">
        <f t="shared" si="393"/>
        <v>0</v>
      </c>
      <c r="AS662" s="127" t="b">
        <f t="shared" si="394"/>
        <v>0</v>
      </c>
      <c r="AT662" s="127" t="b">
        <f t="shared" ca="1" si="395"/>
        <v>1</v>
      </c>
      <c r="AU662" s="127" t="b">
        <f t="shared" ca="1" si="396"/>
        <v>1</v>
      </c>
      <c r="AV662" s="127" t="b">
        <f t="shared" ca="1" si="397"/>
        <v>1</v>
      </c>
      <c r="AW662" s="127" t="b">
        <f t="shared" ca="1" si="398"/>
        <v>1</v>
      </c>
      <c r="AX662" s="127" t="b">
        <f t="shared" ca="1" si="399"/>
        <v>1</v>
      </c>
      <c r="AY662" s="127" t="b">
        <f t="shared" ca="1" si="400"/>
        <v>1</v>
      </c>
      <c r="AZ662" s="127" t="b">
        <f t="shared" ca="1" si="401"/>
        <v>1</v>
      </c>
      <c r="BA662" s="127" t="b">
        <f t="shared" ca="1" si="402"/>
        <v>1</v>
      </c>
      <c r="BB662" s="127" t="b">
        <f t="shared" ca="1" si="403"/>
        <v>1</v>
      </c>
      <c r="BC662" s="127" t="b">
        <f t="shared" ca="1" si="404"/>
        <v>1</v>
      </c>
      <c r="BD662" s="127" t="b">
        <f t="shared" ca="1" si="405"/>
        <v>1</v>
      </c>
      <c r="BE662" s="127" t="b">
        <f t="shared" ca="1" si="406"/>
        <v>1</v>
      </c>
      <c r="BF662" s="127" t="b">
        <f t="shared" ca="1" si="407"/>
        <v>1</v>
      </c>
      <c r="BG662" s="129" t="b">
        <f t="shared" si="408"/>
        <v>0</v>
      </c>
    </row>
    <row r="663" spans="1:59" ht="24.95" customHeight="1" x14ac:dyDescent="0.2">
      <c r="A663" s="74"/>
      <c r="B663" s="69"/>
      <c r="C663" s="75"/>
      <c r="D663" s="68"/>
      <c r="E663" s="68"/>
      <c r="F663" s="67"/>
      <c r="G663" s="67"/>
      <c r="H663" s="67"/>
      <c r="I663" s="67"/>
      <c r="J663" s="70"/>
      <c r="K663" s="71"/>
      <c r="L663" s="72"/>
      <c r="M663" s="72"/>
      <c r="N663" s="72"/>
      <c r="O663" s="72"/>
      <c r="P663" s="72"/>
      <c r="Q663" s="72"/>
      <c r="R663" s="72"/>
      <c r="S663" s="73"/>
      <c r="U663" s="125" t="str">
        <f>IF(W663,VLOOKUP(MIN(X663:AO663),'Data Validation (hidden)'!$B$2:$C$20,2,FALSE),IF(COUNTA(B663:S663)&gt;0,"'Scheme Name' missing but values entered in other columns",""))</f>
        <v/>
      </c>
      <c r="W663" s="126" t="b">
        <f t="shared" si="372"/>
        <v>0</v>
      </c>
      <c r="X663" s="127">
        <f t="shared" si="373"/>
        <v>1</v>
      </c>
      <c r="Y663" s="127">
        <f t="shared" si="374"/>
        <v>2</v>
      </c>
      <c r="Z663" s="127">
        <f t="shared" si="375"/>
        <v>3</v>
      </c>
      <c r="AA663" s="127">
        <f t="shared" si="376"/>
        <v>4</v>
      </c>
      <c r="AB663" s="127">
        <f t="shared" si="377"/>
        <v>5</v>
      </c>
      <c r="AC663" s="127" t="str">
        <f t="shared" si="378"/>
        <v/>
      </c>
      <c r="AD663" s="127" t="str">
        <f t="shared" si="379"/>
        <v/>
      </c>
      <c r="AE663" s="127" t="str">
        <f t="shared" si="380"/>
        <v/>
      </c>
      <c r="AF663" s="127" t="str">
        <f t="shared" si="381"/>
        <v/>
      </c>
      <c r="AG663" s="127">
        <f t="shared" si="382"/>
        <v>10</v>
      </c>
      <c r="AH663" s="127">
        <f t="shared" si="383"/>
        <v>11</v>
      </c>
      <c r="AI663" s="127">
        <f t="shared" si="384"/>
        <v>12</v>
      </c>
      <c r="AJ663" s="127">
        <f t="shared" si="385"/>
        <v>13</v>
      </c>
      <c r="AK663" s="127">
        <f t="shared" si="386"/>
        <v>14</v>
      </c>
      <c r="AL663" s="127">
        <f t="shared" si="387"/>
        <v>15</v>
      </c>
      <c r="AM663" s="127">
        <f t="shared" si="388"/>
        <v>16</v>
      </c>
      <c r="AN663" s="128" t="str">
        <f t="shared" si="389"/>
        <v/>
      </c>
      <c r="AO663" s="127">
        <f t="shared" ca="1" si="390"/>
        <v>17</v>
      </c>
      <c r="AP663" s="127" t="b">
        <f t="shared" ca="1" si="391"/>
        <v>1</v>
      </c>
      <c r="AQ663" s="127" t="b">
        <f t="shared" ca="1" si="392"/>
        <v>1</v>
      </c>
      <c r="AR663" s="127" t="b">
        <f t="shared" si="393"/>
        <v>0</v>
      </c>
      <c r="AS663" s="127" t="b">
        <f t="shared" si="394"/>
        <v>0</v>
      </c>
      <c r="AT663" s="127" t="b">
        <f t="shared" ca="1" si="395"/>
        <v>1</v>
      </c>
      <c r="AU663" s="127" t="b">
        <f t="shared" ca="1" si="396"/>
        <v>1</v>
      </c>
      <c r="AV663" s="127" t="b">
        <f t="shared" ca="1" si="397"/>
        <v>1</v>
      </c>
      <c r="AW663" s="127" t="b">
        <f t="shared" ca="1" si="398"/>
        <v>1</v>
      </c>
      <c r="AX663" s="127" t="b">
        <f t="shared" ca="1" si="399"/>
        <v>1</v>
      </c>
      <c r="AY663" s="127" t="b">
        <f t="shared" ca="1" si="400"/>
        <v>1</v>
      </c>
      <c r="AZ663" s="127" t="b">
        <f t="shared" ca="1" si="401"/>
        <v>1</v>
      </c>
      <c r="BA663" s="127" t="b">
        <f t="shared" ca="1" si="402"/>
        <v>1</v>
      </c>
      <c r="BB663" s="127" t="b">
        <f t="shared" ca="1" si="403"/>
        <v>1</v>
      </c>
      <c r="BC663" s="127" t="b">
        <f t="shared" ca="1" si="404"/>
        <v>1</v>
      </c>
      <c r="BD663" s="127" t="b">
        <f t="shared" ca="1" si="405"/>
        <v>1</v>
      </c>
      <c r="BE663" s="127" t="b">
        <f t="shared" ca="1" si="406"/>
        <v>1</v>
      </c>
      <c r="BF663" s="127" t="b">
        <f t="shared" ca="1" si="407"/>
        <v>1</v>
      </c>
      <c r="BG663" s="129" t="b">
        <f t="shared" si="408"/>
        <v>0</v>
      </c>
    </row>
    <row r="664" spans="1:59" ht="24.95" customHeight="1" x14ac:dyDescent="0.2">
      <c r="A664" s="74"/>
      <c r="B664" s="69"/>
      <c r="C664" s="75"/>
      <c r="D664" s="68"/>
      <c r="E664" s="68"/>
      <c r="F664" s="67"/>
      <c r="G664" s="67"/>
      <c r="H664" s="67"/>
      <c r="I664" s="67"/>
      <c r="J664" s="70"/>
      <c r="K664" s="71"/>
      <c r="L664" s="72"/>
      <c r="M664" s="72"/>
      <c r="N664" s="72"/>
      <c r="O664" s="72"/>
      <c r="P664" s="72"/>
      <c r="Q664" s="72"/>
      <c r="R664" s="72"/>
      <c r="S664" s="73"/>
      <c r="U664" s="125" t="str">
        <f>IF(W664,VLOOKUP(MIN(X664:AO664),'Data Validation (hidden)'!$B$2:$C$20,2,FALSE),IF(COUNTA(B664:S664)&gt;0,"'Scheme Name' missing but values entered in other columns",""))</f>
        <v/>
      </c>
      <c r="W664" s="126" t="b">
        <f t="shared" si="372"/>
        <v>0</v>
      </c>
      <c r="X664" s="127">
        <f t="shared" si="373"/>
        <v>1</v>
      </c>
      <c r="Y664" s="127">
        <f t="shared" si="374"/>
        <v>2</v>
      </c>
      <c r="Z664" s="127">
        <f t="shared" si="375"/>
        <v>3</v>
      </c>
      <c r="AA664" s="127">
        <f t="shared" si="376"/>
        <v>4</v>
      </c>
      <c r="AB664" s="127">
        <f t="shared" si="377"/>
        <v>5</v>
      </c>
      <c r="AC664" s="127" t="str">
        <f t="shared" si="378"/>
        <v/>
      </c>
      <c r="AD664" s="127" t="str">
        <f t="shared" si="379"/>
        <v/>
      </c>
      <c r="AE664" s="127" t="str">
        <f t="shared" si="380"/>
        <v/>
      </c>
      <c r="AF664" s="127" t="str">
        <f t="shared" si="381"/>
        <v/>
      </c>
      <c r="AG664" s="127">
        <f t="shared" si="382"/>
        <v>10</v>
      </c>
      <c r="AH664" s="127">
        <f t="shared" si="383"/>
        <v>11</v>
      </c>
      <c r="AI664" s="127">
        <f t="shared" si="384"/>
        <v>12</v>
      </c>
      <c r="AJ664" s="127">
        <f t="shared" si="385"/>
        <v>13</v>
      </c>
      <c r="AK664" s="127">
        <f t="shared" si="386"/>
        <v>14</v>
      </c>
      <c r="AL664" s="127">
        <f t="shared" si="387"/>
        <v>15</v>
      </c>
      <c r="AM664" s="127">
        <f t="shared" si="388"/>
        <v>16</v>
      </c>
      <c r="AN664" s="128" t="str">
        <f t="shared" si="389"/>
        <v/>
      </c>
      <c r="AO664" s="127">
        <f t="shared" ca="1" si="390"/>
        <v>17</v>
      </c>
      <c r="AP664" s="127" t="b">
        <f t="shared" ca="1" si="391"/>
        <v>1</v>
      </c>
      <c r="AQ664" s="127" t="b">
        <f t="shared" ca="1" si="392"/>
        <v>1</v>
      </c>
      <c r="AR664" s="127" t="b">
        <f t="shared" si="393"/>
        <v>0</v>
      </c>
      <c r="AS664" s="127" t="b">
        <f t="shared" si="394"/>
        <v>0</v>
      </c>
      <c r="AT664" s="127" t="b">
        <f t="shared" ca="1" si="395"/>
        <v>1</v>
      </c>
      <c r="AU664" s="127" t="b">
        <f t="shared" ca="1" si="396"/>
        <v>1</v>
      </c>
      <c r="AV664" s="127" t="b">
        <f t="shared" ca="1" si="397"/>
        <v>1</v>
      </c>
      <c r="AW664" s="127" t="b">
        <f t="shared" ca="1" si="398"/>
        <v>1</v>
      </c>
      <c r="AX664" s="127" t="b">
        <f t="shared" ca="1" si="399"/>
        <v>1</v>
      </c>
      <c r="AY664" s="127" t="b">
        <f t="shared" ca="1" si="400"/>
        <v>1</v>
      </c>
      <c r="AZ664" s="127" t="b">
        <f t="shared" ca="1" si="401"/>
        <v>1</v>
      </c>
      <c r="BA664" s="127" t="b">
        <f t="shared" ca="1" si="402"/>
        <v>1</v>
      </c>
      <c r="BB664" s="127" t="b">
        <f t="shared" ca="1" si="403"/>
        <v>1</v>
      </c>
      <c r="BC664" s="127" t="b">
        <f t="shared" ca="1" si="404"/>
        <v>1</v>
      </c>
      <c r="BD664" s="127" t="b">
        <f t="shared" ca="1" si="405"/>
        <v>1</v>
      </c>
      <c r="BE664" s="127" t="b">
        <f t="shared" ca="1" si="406"/>
        <v>1</v>
      </c>
      <c r="BF664" s="127" t="b">
        <f t="shared" ca="1" si="407"/>
        <v>1</v>
      </c>
      <c r="BG664" s="129" t="b">
        <f t="shared" si="408"/>
        <v>0</v>
      </c>
    </row>
    <row r="665" spans="1:59" ht="24.95" customHeight="1" x14ac:dyDescent="0.2">
      <c r="A665" s="74"/>
      <c r="B665" s="69"/>
      <c r="C665" s="75"/>
      <c r="D665" s="68"/>
      <c r="E665" s="68"/>
      <c r="F665" s="67"/>
      <c r="G665" s="67"/>
      <c r="H665" s="67"/>
      <c r="I665" s="67"/>
      <c r="J665" s="70"/>
      <c r="K665" s="71"/>
      <c r="L665" s="72"/>
      <c r="M665" s="72"/>
      <c r="N665" s="72"/>
      <c r="O665" s="72"/>
      <c r="P665" s="72"/>
      <c r="Q665" s="72"/>
      <c r="R665" s="72"/>
      <c r="S665" s="73"/>
      <c r="U665" s="125" t="str">
        <f>IF(W665,VLOOKUP(MIN(X665:AO665),'Data Validation (hidden)'!$B$2:$C$20,2,FALSE),IF(COUNTA(B665:S665)&gt;0,"'Scheme Name' missing but values entered in other columns",""))</f>
        <v/>
      </c>
      <c r="W665" s="126" t="b">
        <f t="shared" si="372"/>
        <v>0</v>
      </c>
      <c r="X665" s="127">
        <f t="shared" si="373"/>
        <v>1</v>
      </c>
      <c r="Y665" s="127">
        <f t="shared" si="374"/>
        <v>2</v>
      </c>
      <c r="Z665" s="127">
        <f t="shared" si="375"/>
        <v>3</v>
      </c>
      <c r="AA665" s="127">
        <f t="shared" si="376"/>
        <v>4</v>
      </c>
      <c r="AB665" s="127">
        <f t="shared" si="377"/>
        <v>5</v>
      </c>
      <c r="AC665" s="127" t="str">
        <f t="shared" si="378"/>
        <v/>
      </c>
      <c r="AD665" s="127" t="str">
        <f t="shared" si="379"/>
        <v/>
      </c>
      <c r="AE665" s="127" t="str">
        <f t="shared" si="380"/>
        <v/>
      </c>
      <c r="AF665" s="127" t="str">
        <f t="shared" si="381"/>
        <v/>
      </c>
      <c r="AG665" s="127">
        <f t="shared" si="382"/>
        <v>10</v>
      </c>
      <c r="AH665" s="127">
        <f t="shared" si="383"/>
        <v>11</v>
      </c>
      <c r="AI665" s="127">
        <f t="shared" si="384"/>
        <v>12</v>
      </c>
      <c r="AJ665" s="127">
        <f t="shared" si="385"/>
        <v>13</v>
      </c>
      <c r="AK665" s="127">
        <f t="shared" si="386"/>
        <v>14</v>
      </c>
      <c r="AL665" s="127">
        <f t="shared" si="387"/>
        <v>15</v>
      </c>
      <c r="AM665" s="127">
        <f t="shared" si="388"/>
        <v>16</v>
      </c>
      <c r="AN665" s="128" t="str">
        <f t="shared" si="389"/>
        <v/>
      </c>
      <c r="AO665" s="127">
        <f t="shared" ca="1" si="390"/>
        <v>17</v>
      </c>
      <c r="AP665" s="127" t="b">
        <f t="shared" ca="1" si="391"/>
        <v>1</v>
      </c>
      <c r="AQ665" s="127" t="b">
        <f t="shared" ca="1" si="392"/>
        <v>1</v>
      </c>
      <c r="AR665" s="127" t="b">
        <f t="shared" si="393"/>
        <v>0</v>
      </c>
      <c r="AS665" s="127" t="b">
        <f t="shared" si="394"/>
        <v>0</v>
      </c>
      <c r="AT665" s="127" t="b">
        <f t="shared" ca="1" si="395"/>
        <v>1</v>
      </c>
      <c r="AU665" s="127" t="b">
        <f t="shared" ca="1" si="396"/>
        <v>1</v>
      </c>
      <c r="AV665" s="127" t="b">
        <f t="shared" ca="1" si="397"/>
        <v>1</v>
      </c>
      <c r="AW665" s="127" t="b">
        <f t="shared" ca="1" si="398"/>
        <v>1</v>
      </c>
      <c r="AX665" s="127" t="b">
        <f t="shared" ca="1" si="399"/>
        <v>1</v>
      </c>
      <c r="AY665" s="127" t="b">
        <f t="shared" ca="1" si="400"/>
        <v>1</v>
      </c>
      <c r="AZ665" s="127" t="b">
        <f t="shared" ca="1" si="401"/>
        <v>1</v>
      </c>
      <c r="BA665" s="127" t="b">
        <f t="shared" ca="1" si="402"/>
        <v>1</v>
      </c>
      <c r="BB665" s="127" t="b">
        <f t="shared" ca="1" si="403"/>
        <v>1</v>
      </c>
      <c r="BC665" s="127" t="b">
        <f t="shared" ca="1" si="404"/>
        <v>1</v>
      </c>
      <c r="BD665" s="127" t="b">
        <f t="shared" ca="1" si="405"/>
        <v>1</v>
      </c>
      <c r="BE665" s="127" t="b">
        <f t="shared" ca="1" si="406"/>
        <v>1</v>
      </c>
      <c r="BF665" s="127" t="b">
        <f t="shared" ca="1" si="407"/>
        <v>1</v>
      </c>
      <c r="BG665" s="129" t="b">
        <f t="shared" si="408"/>
        <v>0</v>
      </c>
    </row>
    <row r="666" spans="1:59" ht="24.95" customHeight="1" x14ac:dyDescent="0.2">
      <c r="A666" s="74"/>
      <c r="B666" s="69"/>
      <c r="C666" s="75"/>
      <c r="D666" s="68"/>
      <c r="E666" s="68"/>
      <c r="F666" s="67"/>
      <c r="G666" s="67"/>
      <c r="H666" s="67"/>
      <c r="I666" s="67"/>
      <c r="J666" s="70"/>
      <c r="K666" s="71"/>
      <c r="L666" s="72"/>
      <c r="M666" s="72"/>
      <c r="N666" s="72"/>
      <c r="O666" s="72"/>
      <c r="P666" s="72"/>
      <c r="Q666" s="72"/>
      <c r="R666" s="72"/>
      <c r="S666" s="73"/>
      <c r="U666" s="125" t="str">
        <f>IF(W666,VLOOKUP(MIN(X666:AO666),'Data Validation (hidden)'!$B$2:$C$20,2,FALSE),IF(COUNTA(B666:S666)&gt;0,"'Scheme Name' missing but values entered in other columns",""))</f>
        <v/>
      </c>
      <c r="W666" s="126" t="b">
        <f t="shared" si="372"/>
        <v>0</v>
      </c>
      <c r="X666" s="127">
        <f t="shared" si="373"/>
        <v>1</v>
      </c>
      <c r="Y666" s="127">
        <f t="shared" si="374"/>
        <v>2</v>
      </c>
      <c r="Z666" s="127">
        <f t="shared" si="375"/>
        <v>3</v>
      </c>
      <c r="AA666" s="127">
        <f t="shared" si="376"/>
        <v>4</v>
      </c>
      <c r="AB666" s="127">
        <f t="shared" si="377"/>
        <v>5</v>
      </c>
      <c r="AC666" s="127" t="str">
        <f t="shared" si="378"/>
        <v/>
      </c>
      <c r="AD666" s="127" t="str">
        <f t="shared" si="379"/>
        <v/>
      </c>
      <c r="AE666" s="127" t="str">
        <f t="shared" si="380"/>
        <v/>
      </c>
      <c r="AF666" s="127" t="str">
        <f t="shared" si="381"/>
        <v/>
      </c>
      <c r="AG666" s="127">
        <f t="shared" si="382"/>
        <v>10</v>
      </c>
      <c r="AH666" s="127">
        <f t="shared" si="383"/>
        <v>11</v>
      </c>
      <c r="AI666" s="127">
        <f t="shared" si="384"/>
        <v>12</v>
      </c>
      <c r="AJ666" s="127">
        <f t="shared" si="385"/>
        <v>13</v>
      </c>
      <c r="AK666" s="127">
        <f t="shared" si="386"/>
        <v>14</v>
      </c>
      <c r="AL666" s="127">
        <f t="shared" si="387"/>
        <v>15</v>
      </c>
      <c r="AM666" s="127">
        <f t="shared" si="388"/>
        <v>16</v>
      </c>
      <c r="AN666" s="128" t="str">
        <f t="shared" si="389"/>
        <v/>
      </c>
      <c r="AO666" s="127">
        <f t="shared" ca="1" si="390"/>
        <v>17</v>
      </c>
      <c r="AP666" s="127" t="b">
        <f t="shared" ca="1" si="391"/>
        <v>1</v>
      </c>
      <c r="AQ666" s="127" t="b">
        <f t="shared" ca="1" si="392"/>
        <v>1</v>
      </c>
      <c r="AR666" s="127" t="b">
        <f t="shared" si="393"/>
        <v>0</v>
      </c>
      <c r="AS666" s="127" t="b">
        <f t="shared" si="394"/>
        <v>0</v>
      </c>
      <c r="AT666" s="127" t="b">
        <f t="shared" ca="1" si="395"/>
        <v>1</v>
      </c>
      <c r="AU666" s="127" t="b">
        <f t="shared" ca="1" si="396"/>
        <v>1</v>
      </c>
      <c r="AV666" s="127" t="b">
        <f t="shared" ca="1" si="397"/>
        <v>1</v>
      </c>
      <c r="AW666" s="127" t="b">
        <f t="shared" ca="1" si="398"/>
        <v>1</v>
      </c>
      <c r="AX666" s="127" t="b">
        <f t="shared" ca="1" si="399"/>
        <v>1</v>
      </c>
      <c r="AY666" s="127" t="b">
        <f t="shared" ca="1" si="400"/>
        <v>1</v>
      </c>
      <c r="AZ666" s="127" t="b">
        <f t="shared" ca="1" si="401"/>
        <v>1</v>
      </c>
      <c r="BA666" s="127" t="b">
        <f t="shared" ca="1" si="402"/>
        <v>1</v>
      </c>
      <c r="BB666" s="127" t="b">
        <f t="shared" ca="1" si="403"/>
        <v>1</v>
      </c>
      <c r="BC666" s="127" t="b">
        <f t="shared" ca="1" si="404"/>
        <v>1</v>
      </c>
      <c r="BD666" s="127" t="b">
        <f t="shared" ca="1" si="405"/>
        <v>1</v>
      </c>
      <c r="BE666" s="127" t="b">
        <f t="shared" ca="1" si="406"/>
        <v>1</v>
      </c>
      <c r="BF666" s="127" t="b">
        <f t="shared" ca="1" si="407"/>
        <v>1</v>
      </c>
      <c r="BG666" s="129" t="b">
        <f t="shared" si="408"/>
        <v>0</v>
      </c>
    </row>
    <row r="667" spans="1:59" ht="24.95" customHeight="1" x14ac:dyDescent="0.2">
      <c r="A667" s="74"/>
      <c r="B667" s="69"/>
      <c r="C667" s="75"/>
      <c r="D667" s="68"/>
      <c r="E667" s="68"/>
      <c r="F667" s="67"/>
      <c r="G667" s="67"/>
      <c r="H667" s="67"/>
      <c r="I667" s="67"/>
      <c r="J667" s="70"/>
      <c r="K667" s="71"/>
      <c r="L667" s="72"/>
      <c r="M667" s="72"/>
      <c r="N667" s="72"/>
      <c r="O667" s="72"/>
      <c r="P667" s="72"/>
      <c r="Q667" s="72"/>
      <c r="R667" s="72"/>
      <c r="S667" s="73"/>
      <c r="U667" s="125" t="str">
        <f>IF(W667,VLOOKUP(MIN(X667:AO667),'Data Validation (hidden)'!$B$2:$C$20,2,FALSE),IF(COUNTA(B667:S667)&gt;0,"'Scheme Name' missing but values entered in other columns",""))</f>
        <v/>
      </c>
      <c r="W667" s="126" t="b">
        <f t="shared" si="372"/>
        <v>0</v>
      </c>
      <c r="X667" s="127">
        <f t="shared" si="373"/>
        <v>1</v>
      </c>
      <c r="Y667" s="127">
        <f t="shared" si="374"/>
        <v>2</v>
      </c>
      <c r="Z667" s="127">
        <f t="shared" si="375"/>
        <v>3</v>
      </c>
      <c r="AA667" s="127">
        <f t="shared" si="376"/>
        <v>4</v>
      </c>
      <c r="AB667" s="127">
        <f t="shared" si="377"/>
        <v>5</v>
      </c>
      <c r="AC667" s="127" t="str">
        <f t="shared" si="378"/>
        <v/>
      </c>
      <c r="AD667" s="127" t="str">
        <f t="shared" si="379"/>
        <v/>
      </c>
      <c r="AE667" s="127" t="str">
        <f t="shared" si="380"/>
        <v/>
      </c>
      <c r="AF667" s="127" t="str">
        <f t="shared" si="381"/>
        <v/>
      </c>
      <c r="AG667" s="127">
        <f t="shared" si="382"/>
        <v>10</v>
      </c>
      <c r="AH667" s="127">
        <f t="shared" si="383"/>
        <v>11</v>
      </c>
      <c r="AI667" s="127">
        <f t="shared" si="384"/>
        <v>12</v>
      </c>
      <c r="AJ667" s="127">
        <f t="shared" si="385"/>
        <v>13</v>
      </c>
      <c r="AK667" s="127">
        <f t="shared" si="386"/>
        <v>14</v>
      </c>
      <c r="AL667" s="127">
        <f t="shared" si="387"/>
        <v>15</v>
      </c>
      <c r="AM667" s="127">
        <f t="shared" si="388"/>
        <v>16</v>
      </c>
      <c r="AN667" s="128" t="str">
        <f t="shared" si="389"/>
        <v/>
      </c>
      <c r="AO667" s="127">
        <f t="shared" ca="1" si="390"/>
        <v>17</v>
      </c>
      <c r="AP667" s="127" t="b">
        <f t="shared" ca="1" si="391"/>
        <v>1</v>
      </c>
      <c r="AQ667" s="127" t="b">
        <f t="shared" ca="1" si="392"/>
        <v>1</v>
      </c>
      <c r="AR667" s="127" t="b">
        <f t="shared" si="393"/>
        <v>0</v>
      </c>
      <c r="AS667" s="127" t="b">
        <f t="shared" si="394"/>
        <v>0</v>
      </c>
      <c r="AT667" s="127" t="b">
        <f t="shared" ca="1" si="395"/>
        <v>1</v>
      </c>
      <c r="AU667" s="127" t="b">
        <f t="shared" ca="1" si="396"/>
        <v>1</v>
      </c>
      <c r="AV667" s="127" t="b">
        <f t="shared" ca="1" si="397"/>
        <v>1</v>
      </c>
      <c r="AW667" s="127" t="b">
        <f t="shared" ca="1" si="398"/>
        <v>1</v>
      </c>
      <c r="AX667" s="127" t="b">
        <f t="shared" ca="1" si="399"/>
        <v>1</v>
      </c>
      <c r="AY667" s="127" t="b">
        <f t="shared" ca="1" si="400"/>
        <v>1</v>
      </c>
      <c r="AZ667" s="127" t="b">
        <f t="shared" ca="1" si="401"/>
        <v>1</v>
      </c>
      <c r="BA667" s="127" t="b">
        <f t="shared" ca="1" si="402"/>
        <v>1</v>
      </c>
      <c r="BB667" s="127" t="b">
        <f t="shared" ca="1" si="403"/>
        <v>1</v>
      </c>
      <c r="BC667" s="127" t="b">
        <f t="shared" ca="1" si="404"/>
        <v>1</v>
      </c>
      <c r="BD667" s="127" t="b">
        <f t="shared" ca="1" si="405"/>
        <v>1</v>
      </c>
      <c r="BE667" s="127" t="b">
        <f t="shared" ca="1" si="406"/>
        <v>1</v>
      </c>
      <c r="BF667" s="127" t="b">
        <f t="shared" ca="1" si="407"/>
        <v>1</v>
      </c>
      <c r="BG667" s="129" t="b">
        <f t="shared" si="408"/>
        <v>0</v>
      </c>
    </row>
    <row r="668" spans="1:59" ht="24.95" customHeight="1" x14ac:dyDescent="0.2">
      <c r="A668" s="74"/>
      <c r="B668" s="69"/>
      <c r="C668" s="75"/>
      <c r="D668" s="68"/>
      <c r="E668" s="68"/>
      <c r="F668" s="67"/>
      <c r="G668" s="67"/>
      <c r="H668" s="67"/>
      <c r="I668" s="67"/>
      <c r="J668" s="70"/>
      <c r="K668" s="71"/>
      <c r="L668" s="72"/>
      <c r="M668" s="72"/>
      <c r="N668" s="72"/>
      <c r="O668" s="72"/>
      <c r="P668" s="72"/>
      <c r="Q668" s="72"/>
      <c r="R668" s="72"/>
      <c r="S668" s="73"/>
      <c r="U668" s="125" t="str">
        <f>IF(W668,VLOOKUP(MIN(X668:AO668),'Data Validation (hidden)'!$B$2:$C$20,2,FALSE),IF(COUNTA(B668:S668)&gt;0,"'Scheme Name' missing but values entered in other columns",""))</f>
        <v/>
      </c>
      <c r="W668" s="126" t="b">
        <f t="shared" si="372"/>
        <v>0</v>
      </c>
      <c r="X668" s="127">
        <f t="shared" si="373"/>
        <v>1</v>
      </c>
      <c r="Y668" s="127">
        <f t="shared" si="374"/>
        <v>2</v>
      </c>
      <c r="Z668" s="127">
        <f t="shared" si="375"/>
        <v>3</v>
      </c>
      <c r="AA668" s="127">
        <f t="shared" si="376"/>
        <v>4</v>
      </c>
      <c r="AB668" s="127">
        <f t="shared" si="377"/>
        <v>5</v>
      </c>
      <c r="AC668" s="127" t="str">
        <f t="shared" si="378"/>
        <v/>
      </c>
      <c r="AD668" s="127" t="str">
        <f t="shared" si="379"/>
        <v/>
      </c>
      <c r="AE668" s="127" t="str">
        <f t="shared" si="380"/>
        <v/>
      </c>
      <c r="AF668" s="127" t="str">
        <f t="shared" si="381"/>
        <v/>
      </c>
      <c r="AG668" s="127">
        <f t="shared" si="382"/>
        <v>10</v>
      </c>
      <c r="AH668" s="127">
        <f t="shared" si="383"/>
        <v>11</v>
      </c>
      <c r="AI668" s="127">
        <f t="shared" si="384"/>
        <v>12</v>
      </c>
      <c r="AJ668" s="127">
        <f t="shared" si="385"/>
        <v>13</v>
      </c>
      <c r="AK668" s="127">
        <f t="shared" si="386"/>
        <v>14</v>
      </c>
      <c r="AL668" s="127">
        <f t="shared" si="387"/>
        <v>15</v>
      </c>
      <c r="AM668" s="127">
        <f t="shared" si="388"/>
        <v>16</v>
      </c>
      <c r="AN668" s="128" t="str">
        <f t="shared" si="389"/>
        <v/>
      </c>
      <c r="AO668" s="127">
        <f t="shared" ca="1" si="390"/>
        <v>17</v>
      </c>
      <c r="AP668" s="127" t="b">
        <f t="shared" ca="1" si="391"/>
        <v>1</v>
      </c>
      <c r="AQ668" s="127" t="b">
        <f t="shared" ca="1" si="392"/>
        <v>1</v>
      </c>
      <c r="AR668" s="127" t="b">
        <f t="shared" si="393"/>
        <v>0</v>
      </c>
      <c r="AS668" s="127" t="b">
        <f t="shared" si="394"/>
        <v>0</v>
      </c>
      <c r="AT668" s="127" t="b">
        <f t="shared" ca="1" si="395"/>
        <v>1</v>
      </c>
      <c r="AU668" s="127" t="b">
        <f t="shared" ca="1" si="396"/>
        <v>1</v>
      </c>
      <c r="AV668" s="127" t="b">
        <f t="shared" ca="1" si="397"/>
        <v>1</v>
      </c>
      <c r="AW668" s="127" t="b">
        <f t="shared" ca="1" si="398"/>
        <v>1</v>
      </c>
      <c r="AX668" s="127" t="b">
        <f t="shared" ca="1" si="399"/>
        <v>1</v>
      </c>
      <c r="AY668" s="127" t="b">
        <f t="shared" ca="1" si="400"/>
        <v>1</v>
      </c>
      <c r="AZ668" s="127" t="b">
        <f t="shared" ca="1" si="401"/>
        <v>1</v>
      </c>
      <c r="BA668" s="127" t="b">
        <f t="shared" ca="1" si="402"/>
        <v>1</v>
      </c>
      <c r="BB668" s="127" t="b">
        <f t="shared" ca="1" si="403"/>
        <v>1</v>
      </c>
      <c r="BC668" s="127" t="b">
        <f t="shared" ca="1" si="404"/>
        <v>1</v>
      </c>
      <c r="BD668" s="127" t="b">
        <f t="shared" ca="1" si="405"/>
        <v>1</v>
      </c>
      <c r="BE668" s="127" t="b">
        <f t="shared" ca="1" si="406"/>
        <v>1</v>
      </c>
      <c r="BF668" s="127" t="b">
        <f t="shared" ca="1" si="407"/>
        <v>1</v>
      </c>
      <c r="BG668" s="129" t="b">
        <f t="shared" si="408"/>
        <v>0</v>
      </c>
    </row>
    <row r="669" spans="1:59" ht="24.95" customHeight="1" x14ac:dyDescent="0.2">
      <c r="A669" s="74"/>
      <c r="B669" s="69"/>
      <c r="C669" s="75"/>
      <c r="D669" s="68"/>
      <c r="E669" s="68"/>
      <c r="F669" s="67"/>
      <c r="G669" s="67"/>
      <c r="H669" s="67"/>
      <c r="I669" s="67"/>
      <c r="J669" s="70"/>
      <c r="K669" s="71"/>
      <c r="L669" s="72"/>
      <c r="M669" s="72"/>
      <c r="N669" s="72"/>
      <c r="O669" s="72"/>
      <c r="P669" s="72"/>
      <c r="Q669" s="72"/>
      <c r="R669" s="72"/>
      <c r="S669" s="73"/>
      <c r="U669" s="125" t="str">
        <f>IF(W669,VLOOKUP(MIN(X669:AO669),'Data Validation (hidden)'!$B$2:$C$20,2,FALSE),IF(COUNTA(B669:S669)&gt;0,"'Scheme Name' missing but values entered in other columns",""))</f>
        <v/>
      </c>
      <c r="W669" s="126" t="b">
        <f t="shared" si="372"/>
        <v>0</v>
      </c>
      <c r="X669" s="127">
        <f t="shared" si="373"/>
        <v>1</v>
      </c>
      <c r="Y669" s="127">
        <f t="shared" si="374"/>
        <v>2</v>
      </c>
      <c r="Z669" s="127">
        <f t="shared" si="375"/>
        <v>3</v>
      </c>
      <c r="AA669" s="127">
        <f t="shared" si="376"/>
        <v>4</v>
      </c>
      <c r="AB669" s="127">
        <f t="shared" si="377"/>
        <v>5</v>
      </c>
      <c r="AC669" s="127" t="str">
        <f t="shared" si="378"/>
        <v/>
      </c>
      <c r="AD669" s="127" t="str">
        <f t="shared" si="379"/>
        <v/>
      </c>
      <c r="AE669" s="127" t="str">
        <f t="shared" si="380"/>
        <v/>
      </c>
      <c r="AF669" s="127" t="str">
        <f t="shared" si="381"/>
        <v/>
      </c>
      <c r="AG669" s="127">
        <f t="shared" si="382"/>
        <v>10</v>
      </c>
      <c r="AH669" s="127">
        <f t="shared" si="383"/>
        <v>11</v>
      </c>
      <c r="AI669" s="127">
        <f t="shared" si="384"/>
        <v>12</v>
      </c>
      <c r="AJ669" s="127">
        <f t="shared" si="385"/>
        <v>13</v>
      </c>
      <c r="AK669" s="127">
        <f t="shared" si="386"/>
        <v>14</v>
      </c>
      <c r="AL669" s="127">
        <f t="shared" si="387"/>
        <v>15</v>
      </c>
      <c r="AM669" s="127">
        <f t="shared" si="388"/>
        <v>16</v>
      </c>
      <c r="AN669" s="128" t="str">
        <f t="shared" si="389"/>
        <v/>
      </c>
      <c r="AO669" s="127">
        <f t="shared" ca="1" si="390"/>
        <v>17</v>
      </c>
      <c r="AP669" s="127" t="b">
        <f t="shared" ca="1" si="391"/>
        <v>1</v>
      </c>
      <c r="AQ669" s="127" t="b">
        <f t="shared" ca="1" si="392"/>
        <v>1</v>
      </c>
      <c r="AR669" s="127" t="b">
        <f t="shared" si="393"/>
        <v>0</v>
      </c>
      <c r="AS669" s="127" t="b">
        <f t="shared" si="394"/>
        <v>0</v>
      </c>
      <c r="AT669" s="127" t="b">
        <f t="shared" ca="1" si="395"/>
        <v>1</v>
      </c>
      <c r="AU669" s="127" t="b">
        <f t="shared" ca="1" si="396"/>
        <v>1</v>
      </c>
      <c r="AV669" s="127" t="b">
        <f t="shared" ca="1" si="397"/>
        <v>1</v>
      </c>
      <c r="AW669" s="127" t="b">
        <f t="shared" ca="1" si="398"/>
        <v>1</v>
      </c>
      <c r="AX669" s="127" t="b">
        <f t="shared" ca="1" si="399"/>
        <v>1</v>
      </c>
      <c r="AY669" s="127" t="b">
        <f t="shared" ca="1" si="400"/>
        <v>1</v>
      </c>
      <c r="AZ669" s="127" t="b">
        <f t="shared" ca="1" si="401"/>
        <v>1</v>
      </c>
      <c r="BA669" s="127" t="b">
        <f t="shared" ca="1" si="402"/>
        <v>1</v>
      </c>
      <c r="BB669" s="127" t="b">
        <f t="shared" ca="1" si="403"/>
        <v>1</v>
      </c>
      <c r="BC669" s="127" t="b">
        <f t="shared" ca="1" si="404"/>
        <v>1</v>
      </c>
      <c r="BD669" s="127" t="b">
        <f t="shared" ca="1" si="405"/>
        <v>1</v>
      </c>
      <c r="BE669" s="127" t="b">
        <f t="shared" ca="1" si="406"/>
        <v>1</v>
      </c>
      <c r="BF669" s="127" t="b">
        <f t="shared" ca="1" si="407"/>
        <v>1</v>
      </c>
      <c r="BG669" s="129" t="b">
        <f t="shared" si="408"/>
        <v>0</v>
      </c>
    </row>
    <row r="670" spans="1:59" ht="24.95" customHeight="1" x14ac:dyDescent="0.2">
      <c r="A670" s="74"/>
      <c r="B670" s="69"/>
      <c r="C670" s="75"/>
      <c r="D670" s="68"/>
      <c r="E670" s="68"/>
      <c r="F670" s="67"/>
      <c r="G670" s="67"/>
      <c r="H670" s="67"/>
      <c r="I670" s="67"/>
      <c r="J670" s="70"/>
      <c r="K670" s="71"/>
      <c r="L670" s="72"/>
      <c r="M670" s="72"/>
      <c r="N670" s="72"/>
      <c r="O670" s="72"/>
      <c r="P670" s="72"/>
      <c r="Q670" s="72"/>
      <c r="R670" s="72"/>
      <c r="S670" s="73"/>
      <c r="U670" s="125" t="str">
        <f>IF(W670,VLOOKUP(MIN(X670:AO670),'Data Validation (hidden)'!$B$2:$C$20,2,FALSE),IF(COUNTA(B670:S670)&gt;0,"'Scheme Name' missing but values entered in other columns",""))</f>
        <v/>
      </c>
      <c r="W670" s="126" t="b">
        <f t="shared" si="372"/>
        <v>0</v>
      </c>
      <c r="X670" s="127">
        <f t="shared" si="373"/>
        <v>1</v>
      </c>
      <c r="Y670" s="127">
        <f t="shared" si="374"/>
        <v>2</v>
      </c>
      <c r="Z670" s="127">
        <f t="shared" si="375"/>
        <v>3</v>
      </c>
      <c r="AA670" s="127">
        <f t="shared" si="376"/>
        <v>4</v>
      </c>
      <c r="AB670" s="127">
        <f t="shared" si="377"/>
        <v>5</v>
      </c>
      <c r="AC670" s="127" t="str">
        <f t="shared" si="378"/>
        <v/>
      </c>
      <c r="AD670" s="127" t="str">
        <f t="shared" si="379"/>
        <v/>
      </c>
      <c r="AE670" s="127" t="str">
        <f t="shared" si="380"/>
        <v/>
      </c>
      <c r="AF670" s="127" t="str">
        <f t="shared" si="381"/>
        <v/>
      </c>
      <c r="AG670" s="127">
        <f t="shared" si="382"/>
        <v>10</v>
      </c>
      <c r="AH670" s="127">
        <f t="shared" si="383"/>
        <v>11</v>
      </c>
      <c r="AI670" s="127">
        <f t="shared" si="384"/>
        <v>12</v>
      </c>
      <c r="AJ670" s="127">
        <f t="shared" si="385"/>
        <v>13</v>
      </c>
      <c r="AK670" s="127">
        <f t="shared" si="386"/>
        <v>14</v>
      </c>
      <c r="AL670" s="127">
        <f t="shared" si="387"/>
        <v>15</v>
      </c>
      <c r="AM670" s="127">
        <f t="shared" si="388"/>
        <v>16</v>
      </c>
      <c r="AN670" s="128" t="str">
        <f t="shared" si="389"/>
        <v/>
      </c>
      <c r="AO670" s="127">
        <f t="shared" ca="1" si="390"/>
        <v>17</v>
      </c>
      <c r="AP670" s="127" t="b">
        <f t="shared" ca="1" si="391"/>
        <v>1</v>
      </c>
      <c r="AQ670" s="127" t="b">
        <f t="shared" ca="1" si="392"/>
        <v>1</v>
      </c>
      <c r="AR670" s="127" t="b">
        <f t="shared" si="393"/>
        <v>0</v>
      </c>
      <c r="AS670" s="127" t="b">
        <f t="shared" si="394"/>
        <v>0</v>
      </c>
      <c r="AT670" s="127" t="b">
        <f t="shared" ca="1" si="395"/>
        <v>1</v>
      </c>
      <c r="AU670" s="127" t="b">
        <f t="shared" ca="1" si="396"/>
        <v>1</v>
      </c>
      <c r="AV670" s="127" t="b">
        <f t="shared" ca="1" si="397"/>
        <v>1</v>
      </c>
      <c r="AW670" s="127" t="b">
        <f t="shared" ca="1" si="398"/>
        <v>1</v>
      </c>
      <c r="AX670" s="127" t="b">
        <f t="shared" ca="1" si="399"/>
        <v>1</v>
      </c>
      <c r="AY670" s="127" t="b">
        <f t="shared" ca="1" si="400"/>
        <v>1</v>
      </c>
      <c r="AZ670" s="127" t="b">
        <f t="shared" ca="1" si="401"/>
        <v>1</v>
      </c>
      <c r="BA670" s="127" t="b">
        <f t="shared" ca="1" si="402"/>
        <v>1</v>
      </c>
      <c r="BB670" s="127" t="b">
        <f t="shared" ca="1" si="403"/>
        <v>1</v>
      </c>
      <c r="BC670" s="127" t="b">
        <f t="shared" ca="1" si="404"/>
        <v>1</v>
      </c>
      <c r="BD670" s="127" t="b">
        <f t="shared" ca="1" si="405"/>
        <v>1</v>
      </c>
      <c r="BE670" s="127" t="b">
        <f t="shared" ca="1" si="406"/>
        <v>1</v>
      </c>
      <c r="BF670" s="127" t="b">
        <f t="shared" ca="1" si="407"/>
        <v>1</v>
      </c>
      <c r="BG670" s="129" t="b">
        <f t="shared" si="408"/>
        <v>0</v>
      </c>
    </row>
    <row r="671" spans="1:59" ht="24.95" customHeight="1" x14ac:dyDescent="0.2">
      <c r="A671" s="74"/>
      <c r="B671" s="69"/>
      <c r="C671" s="75"/>
      <c r="D671" s="68"/>
      <c r="E671" s="68"/>
      <c r="F671" s="67"/>
      <c r="G671" s="67"/>
      <c r="H671" s="67"/>
      <c r="I671" s="67"/>
      <c r="J671" s="70"/>
      <c r="K671" s="71"/>
      <c r="L671" s="72"/>
      <c r="M671" s="72"/>
      <c r="N671" s="72"/>
      <c r="O671" s="72"/>
      <c r="P671" s="72"/>
      <c r="Q671" s="72"/>
      <c r="R671" s="72"/>
      <c r="S671" s="73"/>
      <c r="U671" s="125" t="str">
        <f>IF(W671,VLOOKUP(MIN(X671:AO671),'Data Validation (hidden)'!$B$2:$C$20,2,FALSE),IF(COUNTA(B671:S671)&gt;0,"'Scheme Name' missing but values entered in other columns",""))</f>
        <v/>
      </c>
      <c r="W671" s="126" t="b">
        <f t="shared" si="372"/>
        <v>0</v>
      </c>
      <c r="X671" s="127">
        <f t="shared" si="373"/>
        <v>1</v>
      </c>
      <c r="Y671" s="127">
        <f t="shared" si="374"/>
        <v>2</v>
      </c>
      <c r="Z671" s="127">
        <f t="shared" si="375"/>
        <v>3</v>
      </c>
      <c r="AA671" s="127">
        <f t="shared" si="376"/>
        <v>4</v>
      </c>
      <c r="AB671" s="127">
        <f t="shared" si="377"/>
        <v>5</v>
      </c>
      <c r="AC671" s="127" t="str">
        <f t="shared" si="378"/>
        <v/>
      </c>
      <c r="AD671" s="127" t="str">
        <f t="shared" si="379"/>
        <v/>
      </c>
      <c r="AE671" s="127" t="str">
        <f t="shared" si="380"/>
        <v/>
      </c>
      <c r="AF671" s="127" t="str">
        <f t="shared" si="381"/>
        <v/>
      </c>
      <c r="AG671" s="127">
        <f t="shared" si="382"/>
        <v>10</v>
      </c>
      <c r="AH671" s="127">
        <f t="shared" si="383"/>
        <v>11</v>
      </c>
      <c r="AI671" s="127">
        <f t="shared" si="384"/>
        <v>12</v>
      </c>
      <c r="AJ671" s="127">
        <f t="shared" si="385"/>
        <v>13</v>
      </c>
      <c r="AK671" s="127">
        <f t="shared" si="386"/>
        <v>14</v>
      </c>
      <c r="AL671" s="127">
        <f t="shared" si="387"/>
        <v>15</v>
      </c>
      <c r="AM671" s="127">
        <f t="shared" si="388"/>
        <v>16</v>
      </c>
      <c r="AN671" s="128" t="str">
        <f t="shared" si="389"/>
        <v/>
      </c>
      <c r="AO671" s="127">
        <f t="shared" ca="1" si="390"/>
        <v>17</v>
      </c>
      <c r="AP671" s="127" t="b">
        <f t="shared" ca="1" si="391"/>
        <v>1</v>
      </c>
      <c r="AQ671" s="127" t="b">
        <f t="shared" ca="1" si="392"/>
        <v>1</v>
      </c>
      <c r="AR671" s="127" t="b">
        <f t="shared" si="393"/>
        <v>0</v>
      </c>
      <c r="AS671" s="127" t="b">
        <f t="shared" si="394"/>
        <v>0</v>
      </c>
      <c r="AT671" s="127" t="b">
        <f t="shared" ca="1" si="395"/>
        <v>1</v>
      </c>
      <c r="AU671" s="127" t="b">
        <f t="shared" ca="1" si="396"/>
        <v>1</v>
      </c>
      <c r="AV671" s="127" t="b">
        <f t="shared" ca="1" si="397"/>
        <v>1</v>
      </c>
      <c r="AW671" s="127" t="b">
        <f t="shared" ca="1" si="398"/>
        <v>1</v>
      </c>
      <c r="AX671" s="127" t="b">
        <f t="shared" ca="1" si="399"/>
        <v>1</v>
      </c>
      <c r="AY671" s="127" t="b">
        <f t="shared" ca="1" si="400"/>
        <v>1</v>
      </c>
      <c r="AZ671" s="127" t="b">
        <f t="shared" ca="1" si="401"/>
        <v>1</v>
      </c>
      <c r="BA671" s="127" t="b">
        <f t="shared" ca="1" si="402"/>
        <v>1</v>
      </c>
      <c r="BB671" s="127" t="b">
        <f t="shared" ca="1" si="403"/>
        <v>1</v>
      </c>
      <c r="BC671" s="127" t="b">
        <f t="shared" ca="1" si="404"/>
        <v>1</v>
      </c>
      <c r="BD671" s="127" t="b">
        <f t="shared" ca="1" si="405"/>
        <v>1</v>
      </c>
      <c r="BE671" s="127" t="b">
        <f t="shared" ca="1" si="406"/>
        <v>1</v>
      </c>
      <c r="BF671" s="127" t="b">
        <f t="shared" ca="1" si="407"/>
        <v>1</v>
      </c>
      <c r="BG671" s="129" t="b">
        <f t="shared" si="408"/>
        <v>0</v>
      </c>
    </row>
    <row r="672" spans="1:59" ht="24.95" customHeight="1" x14ac:dyDescent="0.2">
      <c r="A672" s="74"/>
      <c r="B672" s="69"/>
      <c r="C672" s="75"/>
      <c r="D672" s="68"/>
      <c r="E672" s="68"/>
      <c r="F672" s="67"/>
      <c r="G672" s="67"/>
      <c r="H672" s="67"/>
      <c r="I672" s="67"/>
      <c r="J672" s="70"/>
      <c r="K672" s="71"/>
      <c r="L672" s="72"/>
      <c r="M672" s="72"/>
      <c r="N672" s="72"/>
      <c r="O672" s="72"/>
      <c r="P672" s="72"/>
      <c r="Q672" s="72"/>
      <c r="R672" s="72"/>
      <c r="S672" s="73"/>
      <c r="U672" s="125" t="str">
        <f>IF(W672,VLOOKUP(MIN(X672:AO672),'Data Validation (hidden)'!$B$2:$C$20,2,FALSE),IF(COUNTA(B672:S672)&gt;0,"'Scheme Name' missing but values entered in other columns",""))</f>
        <v/>
      </c>
      <c r="W672" s="126" t="b">
        <f t="shared" si="372"/>
        <v>0</v>
      </c>
      <c r="X672" s="127">
        <f t="shared" si="373"/>
        <v>1</v>
      </c>
      <c r="Y672" s="127">
        <f t="shared" si="374"/>
        <v>2</v>
      </c>
      <c r="Z672" s="127">
        <f t="shared" si="375"/>
        <v>3</v>
      </c>
      <c r="AA672" s="127">
        <f t="shared" si="376"/>
        <v>4</v>
      </c>
      <c r="AB672" s="127">
        <f t="shared" si="377"/>
        <v>5</v>
      </c>
      <c r="AC672" s="127" t="str">
        <f t="shared" si="378"/>
        <v/>
      </c>
      <c r="AD672" s="127" t="str">
        <f t="shared" si="379"/>
        <v/>
      </c>
      <c r="AE672" s="127" t="str">
        <f t="shared" si="380"/>
        <v/>
      </c>
      <c r="AF672" s="127" t="str">
        <f t="shared" si="381"/>
        <v/>
      </c>
      <c r="AG672" s="127">
        <f t="shared" si="382"/>
        <v>10</v>
      </c>
      <c r="AH672" s="127">
        <f t="shared" si="383"/>
        <v>11</v>
      </c>
      <c r="AI672" s="127">
        <f t="shared" si="384"/>
        <v>12</v>
      </c>
      <c r="AJ672" s="127">
        <f t="shared" si="385"/>
        <v>13</v>
      </c>
      <c r="AK672" s="127">
        <f t="shared" si="386"/>
        <v>14</v>
      </c>
      <c r="AL672" s="127">
        <f t="shared" si="387"/>
        <v>15</v>
      </c>
      <c r="AM672" s="127">
        <f t="shared" si="388"/>
        <v>16</v>
      </c>
      <c r="AN672" s="128" t="str">
        <f t="shared" si="389"/>
        <v/>
      </c>
      <c r="AO672" s="127">
        <f t="shared" ca="1" si="390"/>
        <v>17</v>
      </c>
      <c r="AP672" s="127" t="b">
        <f t="shared" ca="1" si="391"/>
        <v>1</v>
      </c>
      <c r="AQ672" s="127" t="b">
        <f t="shared" ca="1" si="392"/>
        <v>1</v>
      </c>
      <c r="AR672" s="127" t="b">
        <f t="shared" si="393"/>
        <v>0</v>
      </c>
      <c r="AS672" s="127" t="b">
        <f t="shared" si="394"/>
        <v>0</v>
      </c>
      <c r="AT672" s="127" t="b">
        <f t="shared" ca="1" si="395"/>
        <v>1</v>
      </c>
      <c r="AU672" s="127" t="b">
        <f t="shared" ca="1" si="396"/>
        <v>1</v>
      </c>
      <c r="AV672" s="127" t="b">
        <f t="shared" ca="1" si="397"/>
        <v>1</v>
      </c>
      <c r="AW672" s="127" t="b">
        <f t="shared" ca="1" si="398"/>
        <v>1</v>
      </c>
      <c r="AX672" s="127" t="b">
        <f t="shared" ca="1" si="399"/>
        <v>1</v>
      </c>
      <c r="AY672" s="127" t="b">
        <f t="shared" ca="1" si="400"/>
        <v>1</v>
      </c>
      <c r="AZ672" s="127" t="b">
        <f t="shared" ca="1" si="401"/>
        <v>1</v>
      </c>
      <c r="BA672" s="127" t="b">
        <f t="shared" ca="1" si="402"/>
        <v>1</v>
      </c>
      <c r="BB672" s="127" t="b">
        <f t="shared" ca="1" si="403"/>
        <v>1</v>
      </c>
      <c r="BC672" s="127" t="b">
        <f t="shared" ca="1" si="404"/>
        <v>1</v>
      </c>
      <c r="BD672" s="127" t="b">
        <f t="shared" ca="1" si="405"/>
        <v>1</v>
      </c>
      <c r="BE672" s="127" t="b">
        <f t="shared" ca="1" si="406"/>
        <v>1</v>
      </c>
      <c r="BF672" s="127" t="b">
        <f t="shared" ca="1" si="407"/>
        <v>1</v>
      </c>
      <c r="BG672" s="129" t="b">
        <f t="shared" si="408"/>
        <v>0</v>
      </c>
    </row>
    <row r="673" spans="1:59" ht="24.95" customHeight="1" x14ac:dyDescent="0.2">
      <c r="A673" s="74"/>
      <c r="B673" s="69"/>
      <c r="C673" s="75"/>
      <c r="D673" s="68"/>
      <c r="E673" s="68"/>
      <c r="F673" s="67"/>
      <c r="G673" s="67"/>
      <c r="H673" s="67"/>
      <c r="I673" s="67"/>
      <c r="J673" s="70"/>
      <c r="K673" s="71"/>
      <c r="L673" s="72"/>
      <c r="M673" s="72"/>
      <c r="N673" s="72"/>
      <c r="O673" s="72"/>
      <c r="P673" s="72"/>
      <c r="Q673" s="72"/>
      <c r="R673" s="72"/>
      <c r="S673" s="73"/>
      <c r="U673" s="125" t="str">
        <f>IF(W673,VLOOKUP(MIN(X673:AO673),'Data Validation (hidden)'!$B$2:$C$20,2,FALSE),IF(COUNTA(B673:S673)&gt;0,"'Scheme Name' missing but values entered in other columns",""))</f>
        <v/>
      </c>
      <c r="W673" s="126" t="b">
        <f t="shared" si="372"/>
        <v>0</v>
      </c>
      <c r="X673" s="127">
        <f t="shared" si="373"/>
        <v>1</v>
      </c>
      <c r="Y673" s="127">
        <f t="shared" si="374"/>
        <v>2</v>
      </c>
      <c r="Z673" s="127">
        <f t="shared" si="375"/>
        <v>3</v>
      </c>
      <c r="AA673" s="127">
        <f t="shared" si="376"/>
        <v>4</v>
      </c>
      <c r="AB673" s="127">
        <f t="shared" si="377"/>
        <v>5</v>
      </c>
      <c r="AC673" s="127" t="str">
        <f t="shared" si="378"/>
        <v/>
      </c>
      <c r="AD673" s="127" t="str">
        <f t="shared" si="379"/>
        <v/>
      </c>
      <c r="AE673" s="127" t="str">
        <f t="shared" si="380"/>
        <v/>
      </c>
      <c r="AF673" s="127" t="str">
        <f t="shared" si="381"/>
        <v/>
      </c>
      <c r="AG673" s="127">
        <f t="shared" si="382"/>
        <v>10</v>
      </c>
      <c r="AH673" s="127">
        <f t="shared" si="383"/>
        <v>11</v>
      </c>
      <c r="AI673" s="127">
        <f t="shared" si="384"/>
        <v>12</v>
      </c>
      <c r="AJ673" s="127">
        <f t="shared" si="385"/>
        <v>13</v>
      </c>
      <c r="AK673" s="127">
        <f t="shared" si="386"/>
        <v>14</v>
      </c>
      <c r="AL673" s="127">
        <f t="shared" si="387"/>
        <v>15</v>
      </c>
      <c r="AM673" s="127">
        <f t="shared" si="388"/>
        <v>16</v>
      </c>
      <c r="AN673" s="128" t="str">
        <f t="shared" si="389"/>
        <v/>
      </c>
      <c r="AO673" s="127">
        <f t="shared" ca="1" si="390"/>
        <v>17</v>
      </c>
      <c r="AP673" s="127" t="b">
        <f t="shared" ca="1" si="391"/>
        <v>1</v>
      </c>
      <c r="AQ673" s="127" t="b">
        <f t="shared" ca="1" si="392"/>
        <v>1</v>
      </c>
      <c r="AR673" s="127" t="b">
        <f t="shared" si="393"/>
        <v>0</v>
      </c>
      <c r="AS673" s="127" t="b">
        <f t="shared" si="394"/>
        <v>0</v>
      </c>
      <c r="AT673" s="127" t="b">
        <f t="shared" ca="1" si="395"/>
        <v>1</v>
      </c>
      <c r="AU673" s="127" t="b">
        <f t="shared" ca="1" si="396"/>
        <v>1</v>
      </c>
      <c r="AV673" s="127" t="b">
        <f t="shared" ca="1" si="397"/>
        <v>1</v>
      </c>
      <c r="AW673" s="127" t="b">
        <f t="shared" ca="1" si="398"/>
        <v>1</v>
      </c>
      <c r="AX673" s="127" t="b">
        <f t="shared" ca="1" si="399"/>
        <v>1</v>
      </c>
      <c r="AY673" s="127" t="b">
        <f t="shared" ca="1" si="400"/>
        <v>1</v>
      </c>
      <c r="AZ673" s="127" t="b">
        <f t="shared" ca="1" si="401"/>
        <v>1</v>
      </c>
      <c r="BA673" s="127" t="b">
        <f t="shared" ca="1" si="402"/>
        <v>1</v>
      </c>
      <c r="BB673" s="127" t="b">
        <f t="shared" ca="1" si="403"/>
        <v>1</v>
      </c>
      <c r="BC673" s="127" t="b">
        <f t="shared" ca="1" si="404"/>
        <v>1</v>
      </c>
      <c r="BD673" s="127" t="b">
        <f t="shared" ca="1" si="405"/>
        <v>1</v>
      </c>
      <c r="BE673" s="127" t="b">
        <f t="shared" ca="1" si="406"/>
        <v>1</v>
      </c>
      <c r="BF673" s="127" t="b">
        <f t="shared" ca="1" si="407"/>
        <v>1</v>
      </c>
      <c r="BG673" s="129" t="b">
        <f t="shared" si="408"/>
        <v>0</v>
      </c>
    </row>
    <row r="674" spans="1:59" ht="24.95" customHeight="1" x14ac:dyDescent="0.2">
      <c r="A674" s="74"/>
      <c r="B674" s="69"/>
      <c r="C674" s="75"/>
      <c r="D674" s="68"/>
      <c r="E674" s="68"/>
      <c r="F674" s="67"/>
      <c r="G674" s="67"/>
      <c r="H674" s="67"/>
      <c r="I674" s="67"/>
      <c r="J674" s="70"/>
      <c r="K674" s="71"/>
      <c r="L674" s="72"/>
      <c r="M674" s="72"/>
      <c r="N674" s="72"/>
      <c r="O674" s="72"/>
      <c r="P674" s="72"/>
      <c r="Q674" s="72"/>
      <c r="R674" s="72"/>
      <c r="S674" s="73"/>
      <c r="U674" s="125" t="str">
        <f>IF(W674,VLOOKUP(MIN(X674:AO674),'Data Validation (hidden)'!$B$2:$C$20,2,FALSE),IF(COUNTA(B674:S674)&gt;0,"'Scheme Name' missing but values entered in other columns",""))</f>
        <v/>
      </c>
      <c r="W674" s="126" t="b">
        <f t="shared" si="372"/>
        <v>0</v>
      </c>
      <c r="X674" s="127">
        <f t="shared" si="373"/>
        <v>1</v>
      </c>
      <c r="Y674" s="127">
        <f t="shared" si="374"/>
        <v>2</v>
      </c>
      <c r="Z674" s="127">
        <f t="shared" si="375"/>
        <v>3</v>
      </c>
      <c r="AA674" s="127">
        <f t="shared" si="376"/>
        <v>4</v>
      </c>
      <c r="AB674" s="127">
        <f t="shared" si="377"/>
        <v>5</v>
      </c>
      <c r="AC674" s="127" t="str">
        <f t="shared" si="378"/>
        <v/>
      </c>
      <c r="AD674" s="127" t="str">
        <f t="shared" si="379"/>
        <v/>
      </c>
      <c r="AE674" s="127" t="str">
        <f t="shared" si="380"/>
        <v/>
      </c>
      <c r="AF674" s="127" t="str">
        <f t="shared" si="381"/>
        <v/>
      </c>
      <c r="AG674" s="127">
        <f t="shared" si="382"/>
        <v>10</v>
      </c>
      <c r="AH674" s="127">
        <f t="shared" si="383"/>
        <v>11</v>
      </c>
      <c r="AI674" s="127">
        <f t="shared" si="384"/>
        <v>12</v>
      </c>
      <c r="AJ674" s="127">
        <f t="shared" si="385"/>
        <v>13</v>
      </c>
      <c r="AK674" s="127">
        <f t="shared" si="386"/>
        <v>14</v>
      </c>
      <c r="AL674" s="127">
        <f t="shared" si="387"/>
        <v>15</v>
      </c>
      <c r="AM674" s="127">
        <f t="shared" si="388"/>
        <v>16</v>
      </c>
      <c r="AN674" s="128" t="str">
        <f t="shared" si="389"/>
        <v/>
      </c>
      <c r="AO674" s="127">
        <f t="shared" ca="1" si="390"/>
        <v>17</v>
      </c>
      <c r="AP674" s="127" t="b">
        <f t="shared" ca="1" si="391"/>
        <v>1</v>
      </c>
      <c r="AQ674" s="127" t="b">
        <f t="shared" ca="1" si="392"/>
        <v>1</v>
      </c>
      <c r="AR674" s="127" t="b">
        <f t="shared" si="393"/>
        <v>0</v>
      </c>
      <c r="AS674" s="127" t="b">
        <f t="shared" si="394"/>
        <v>0</v>
      </c>
      <c r="AT674" s="127" t="b">
        <f t="shared" ca="1" si="395"/>
        <v>1</v>
      </c>
      <c r="AU674" s="127" t="b">
        <f t="shared" ca="1" si="396"/>
        <v>1</v>
      </c>
      <c r="AV674" s="127" t="b">
        <f t="shared" ca="1" si="397"/>
        <v>1</v>
      </c>
      <c r="AW674" s="127" t="b">
        <f t="shared" ca="1" si="398"/>
        <v>1</v>
      </c>
      <c r="AX674" s="127" t="b">
        <f t="shared" ca="1" si="399"/>
        <v>1</v>
      </c>
      <c r="AY674" s="127" t="b">
        <f t="shared" ca="1" si="400"/>
        <v>1</v>
      </c>
      <c r="AZ674" s="127" t="b">
        <f t="shared" ca="1" si="401"/>
        <v>1</v>
      </c>
      <c r="BA674" s="127" t="b">
        <f t="shared" ca="1" si="402"/>
        <v>1</v>
      </c>
      <c r="BB674" s="127" t="b">
        <f t="shared" ca="1" si="403"/>
        <v>1</v>
      </c>
      <c r="BC674" s="127" t="b">
        <f t="shared" ca="1" si="404"/>
        <v>1</v>
      </c>
      <c r="BD674" s="127" t="b">
        <f t="shared" ca="1" si="405"/>
        <v>1</v>
      </c>
      <c r="BE674" s="127" t="b">
        <f t="shared" ca="1" si="406"/>
        <v>1</v>
      </c>
      <c r="BF674" s="127" t="b">
        <f t="shared" ca="1" si="407"/>
        <v>1</v>
      </c>
      <c r="BG674" s="129" t="b">
        <f t="shared" si="408"/>
        <v>0</v>
      </c>
    </row>
    <row r="675" spans="1:59" ht="24.95" customHeight="1" x14ac:dyDescent="0.2">
      <c r="A675" s="74"/>
      <c r="B675" s="69"/>
      <c r="C675" s="75"/>
      <c r="D675" s="68"/>
      <c r="E675" s="68"/>
      <c r="F675" s="67"/>
      <c r="G675" s="67"/>
      <c r="H675" s="67"/>
      <c r="I675" s="67"/>
      <c r="J675" s="70"/>
      <c r="K675" s="71"/>
      <c r="L675" s="72"/>
      <c r="M675" s="72"/>
      <c r="N675" s="72"/>
      <c r="O675" s="72"/>
      <c r="P675" s="72"/>
      <c r="Q675" s="72"/>
      <c r="R675" s="72"/>
      <c r="S675" s="73"/>
      <c r="U675" s="125" t="str">
        <f>IF(W675,VLOOKUP(MIN(X675:AO675),'Data Validation (hidden)'!$B$2:$C$20,2,FALSE),IF(COUNTA(B675:S675)&gt;0,"'Scheme Name' missing but values entered in other columns",""))</f>
        <v/>
      </c>
      <c r="W675" s="126" t="b">
        <f t="shared" si="372"/>
        <v>0</v>
      </c>
      <c r="X675" s="127">
        <f t="shared" si="373"/>
        <v>1</v>
      </c>
      <c r="Y675" s="127">
        <f t="shared" si="374"/>
        <v>2</v>
      </c>
      <c r="Z675" s="127">
        <f t="shared" si="375"/>
        <v>3</v>
      </c>
      <c r="AA675" s="127">
        <f t="shared" si="376"/>
        <v>4</v>
      </c>
      <c r="AB675" s="127">
        <f t="shared" si="377"/>
        <v>5</v>
      </c>
      <c r="AC675" s="127" t="str">
        <f t="shared" si="378"/>
        <v/>
      </c>
      <c r="AD675" s="127" t="str">
        <f t="shared" si="379"/>
        <v/>
      </c>
      <c r="AE675" s="127" t="str">
        <f t="shared" si="380"/>
        <v/>
      </c>
      <c r="AF675" s="127" t="str">
        <f t="shared" si="381"/>
        <v/>
      </c>
      <c r="AG675" s="127">
        <f t="shared" si="382"/>
        <v>10</v>
      </c>
      <c r="AH675" s="127">
        <f t="shared" si="383"/>
        <v>11</v>
      </c>
      <c r="AI675" s="127">
        <f t="shared" si="384"/>
        <v>12</v>
      </c>
      <c r="AJ675" s="127">
        <f t="shared" si="385"/>
        <v>13</v>
      </c>
      <c r="AK675" s="127">
        <f t="shared" si="386"/>
        <v>14</v>
      </c>
      <c r="AL675" s="127">
        <f t="shared" si="387"/>
        <v>15</v>
      </c>
      <c r="AM675" s="127">
        <f t="shared" si="388"/>
        <v>16</v>
      </c>
      <c r="AN675" s="128" t="str">
        <f t="shared" si="389"/>
        <v/>
      </c>
      <c r="AO675" s="127">
        <f t="shared" ca="1" si="390"/>
        <v>17</v>
      </c>
      <c r="AP675" s="127" t="b">
        <f t="shared" ca="1" si="391"/>
        <v>1</v>
      </c>
      <c r="AQ675" s="127" t="b">
        <f t="shared" ca="1" si="392"/>
        <v>1</v>
      </c>
      <c r="AR675" s="127" t="b">
        <f t="shared" si="393"/>
        <v>0</v>
      </c>
      <c r="AS675" s="127" t="b">
        <f t="shared" si="394"/>
        <v>0</v>
      </c>
      <c r="AT675" s="127" t="b">
        <f t="shared" ca="1" si="395"/>
        <v>1</v>
      </c>
      <c r="AU675" s="127" t="b">
        <f t="shared" ca="1" si="396"/>
        <v>1</v>
      </c>
      <c r="AV675" s="127" t="b">
        <f t="shared" ca="1" si="397"/>
        <v>1</v>
      </c>
      <c r="AW675" s="127" t="b">
        <f t="shared" ca="1" si="398"/>
        <v>1</v>
      </c>
      <c r="AX675" s="127" t="b">
        <f t="shared" ca="1" si="399"/>
        <v>1</v>
      </c>
      <c r="AY675" s="127" t="b">
        <f t="shared" ca="1" si="400"/>
        <v>1</v>
      </c>
      <c r="AZ675" s="127" t="b">
        <f t="shared" ca="1" si="401"/>
        <v>1</v>
      </c>
      <c r="BA675" s="127" t="b">
        <f t="shared" ca="1" si="402"/>
        <v>1</v>
      </c>
      <c r="BB675" s="127" t="b">
        <f t="shared" ca="1" si="403"/>
        <v>1</v>
      </c>
      <c r="BC675" s="127" t="b">
        <f t="shared" ca="1" si="404"/>
        <v>1</v>
      </c>
      <c r="BD675" s="127" t="b">
        <f t="shared" ca="1" si="405"/>
        <v>1</v>
      </c>
      <c r="BE675" s="127" t="b">
        <f t="shared" ca="1" si="406"/>
        <v>1</v>
      </c>
      <c r="BF675" s="127" t="b">
        <f t="shared" ca="1" si="407"/>
        <v>1</v>
      </c>
      <c r="BG675" s="129" t="b">
        <f t="shared" si="408"/>
        <v>0</v>
      </c>
    </row>
    <row r="676" spans="1:59" ht="24.95" customHeight="1" x14ac:dyDescent="0.2">
      <c r="A676" s="74"/>
      <c r="B676" s="69"/>
      <c r="C676" s="75"/>
      <c r="D676" s="68"/>
      <c r="E676" s="68"/>
      <c r="F676" s="67"/>
      <c r="G676" s="67"/>
      <c r="H676" s="67"/>
      <c r="I676" s="67"/>
      <c r="J676" s="70"/>
      <c r="K676" s="71"/>
      <c r="L676" s="72"/>
      <c r="M676" s="72"/>
      <c r="N676" s="72"/>
      <c r="O676" s="72"/>
      <c r="P676" s="72"/>
      <c r="Q676" s="72"/>
      <c r="R676" s="72"/>
      <c r="S676" s="73"/>
      <c r="U676" s="125" t="str">
        <f>IF(W676,VLOOKUP(MIN(X676:AO676),'Data Validation (hidden)'!$B$2:$C$20,2,FALSE),IF(COUNTA(B676:S676)&gt;0,"'Scheme Name' missing but values entered in other columns",""))</f>
        <v/>
      </c>
      <c r="W676" s="126" t="b">
        <f t="shared" si="372"/>
        <v>0</v>
      </c>
      <c r="X676" s="127">
        <f t="shared" si="373"/>
        <v>1</v>
      </c>
      <c r="Y676" s="127">
        <f t="shared" si="374"/>
        <v>2</v>
      </c>
      <c r="Z676" s="127">
        <f t="shared" si="375"/>
        <v>3</v>
      </c>
      <c r="AA676" s="127">
        <f t="shared" si="376"/>
        <v>4</v>
      </c>
      <c r="AB676" s="127">
        <f t="shared" si="377"/>
        <v>5</v>
      </c>
      <c r="AC676" s="127" t="str">
        <f t="shared" si="378"/>
        <v/>
      </c>
      <c r="AD676" s="127" t="str">
        <f t="shared" si="379"/>
        <v/>
      </c>
      <c r="AE676" s="127" t="str">
        <f t="shared" si="380"/>
        <v/>
      </c>
      <c r="AF676" s="127" t="str">
        <f t="shared" si="381"/>
        <v/>
      </c>
      <c r="AG676" s="127">
        <f t="shared" si="382"/>
        <v>10</v>
      </c>
      <c r="AH676" s="127">
        <f t="shared" si="383"/>
        <v>11</v>
      </c>
      <c r="AI676" s="127">
        <f t="shared" si="384"/>
        <v>12</v>
      </c>
      <c r="AJ676" s="127">
        <f t="shared" si="385"/>
        <v>13</v>
      </c>
      <c r="AK676" s="127">
        <f t="shared" si="386"/>
        <v>14</v>
      </c>
      <c r="AL676" s="127">
        <f t="shared" si="387"/>
        <v>15</v>
      </c>
      <c r="AM676" s="127">
        <f t="shared" si="388"/>
        <v>16</v>
      </c>
      <c r="AN676" s="128" t="str">
        <f t="shared" si="389"/>
        <v/>
      </c>
      <c r="AO676" s="127">
        <f t="shared" ca="1" si="390"/>
        <v>17</v>
      </c>
      <c r="AP676" s="127" t="b">
        <f t="shared" ca="1" si="391"/>
        <v>1</v>
      </c>
      <c r="AQ676" s="127" t="b">
        <f t="shared" ca="1" si="392"/>
        <v>1</v>
      </c>
      <c r="AR676" s="127" t="b">
        <f t="shared" si="393"/>
        <v>0</v>
      </c>
      <c r="AS676" s="127" t="b">
        <f t="shared" si="394"/>
        <v>0</v>
      </c>
      <c r="AT676" s="127" t="b">
        <f t="shared" ca="1" si="395"/>
        <v>1</v>
      </c>
      <c r="AU676" s="127" t="b">
        <f t="shared" ca="1" si="396"/>
        <v>1</v>
      </c>
      <c r="AV676" s="127" t="b">
        <f t="shared" ca="1" si="397"/>
        <v>1</v>
      </c>
      <c r="AW676" s="127" t="b">
        <f t="shared" ca="1" si="398"/>
        <v>1</v>
      </c>
      <c r="AX676" s="127" t="b">
        <f t="shared" ca="1" si="399"/>
        <v>1</v>
      </c>
      <c r="AY676" s="127" t="b">
        <f t="shared" ca="1" si="400"/>
        <v>1</v>
      </c>
      <c r="AZ676" s="127" t="b">
        <f t="shared" ca="1" si="401"/>
        <v>1</v>
      </c>
      <c r="BA676" s="127" t="b">
        <f t="shared" ca="1" si="402"/>
        <v>1</v>
      </c>
      <c r="BB676" s="127" t="b">
        <f t="shared" ca="1" si="403"/>
        <v>1</v>
      </c>
      <c r="BC676" s="127" t="b">
        <f t="shared" ca="1" si="404"/>
        <v>1</v>
      </c>
      <c r="BD676" s="127" t="b">
        <f t="shared" ca="1" si="405"/>
        <v>1</v>
      </c>
      <c r="BE676" s="127" t="b">
        <f t="shared" ca="1" si="406"/>
        <v>1</v>
      </c>
      <c r="BF676" s="127" t="b">
        <f t="shared" ca="1" si="407"/>
        <v>1</v>
      </c>
      <c r="BG676" s="129" t="b">
        <f t="shared" si="408"/>
        <v>0</v>
      </c>
    </row>
    <row r="677" spans="1:59" ht="24.95" customHeight="1" x14ac:dyDescent="0.2">
      <c r="A677" s="74"/>
      <c r="B677" s="69"/>
      <c r="C677" s="75"/>
      <c r="D677" s="68"/>
      <c r="E677" s="68"/>
      <c r="F677" s="67"/>
      <c r="G677" s="67"/>
      <c r="H677" s="67"/>
      <c r="I677" s="67"/>
      <c r="J677" s="70"/>
      <c r="K677" s="71"/>
      <c r="L677" s="72"/>
      <c r="M677" s="72"/>
      <c r="N677" s="72"/>
      <c r="O677" s="72"/>
      <c r="P677" s="72"/>
      <c r="Q677" s="72"/>
      <c r="R677" s="72"/>
      <c r="S677" s="73"/>
      <c r="U677" s="125" t="str">
        <f>IF(W677,VLOOKUP(MIN(X677:AO677),'Data Validation (hidden)'!$B$2:$C$20,2,FALSE),IF(COUNTA(B677:S677)&gt;0,"'Scheme Name' missing but values entered in other columns",""))</f>
        <v/>
      </c>
      <c r="W677" s="126" t="b">
        <f t="shared" si="372"/>
        <v>0</v>
      </c>
      <c r="X677" s="127">
        <f t="shared" si="373"/>
        <v>1</v>
      </c>
      <c r="Y677" s="127">
        <f t="shared" si="374"/>
        <v>2</v>
      </c>
      <c r="Z677" s="127">
        <f t="shared" si="375"/>
        <v>3</v>
      </c>
      <c r="AA677" s="127">
        <f t="shared" si="376"/>
        <v>4</v>
      </c>
      <c r="AB677" s="127">
        <f t="shared" si="377"/>
        <v>5</v>
      </c>
      <c r="AC677" s="127" t="str">
        <f t="shared" si="378"/>
        <v/>
      </c>
      <c r="AD677" s="127" t="str">
        <f t="shared" si="379"/>
        <v/>
      </c>
      <c r="AE677" s="127" t="str">
        <f t="shared" si="380"/>
        <v/>
      </c>
      <c r="AF677" s="127" t="str">
        <f t="shared" si="381"/>
        <v/>
      </c>
      <c r="AG677" s="127">
        <f t="shared" si="382"/>
        <v>10</v>
      </c>
      <c r="AH677" s="127">
        <f t="shared" si="383"/>
        <v>11</v>
      </c>
      <c r="AI677" s="127">
        <f t="shared" si="384"/>
        <v>12</v>
      </c>
      <c r="AJ677" s="127">
        <f t="shared" si="385"/>
        <v>13</v>
      </c>
      <c r="AK677" s="127">
        <f t="shared" si="386"/>
        <v>14</v>
      </c>
      <c r="AL677" s="127">
        <f t="shared" si="387"/>
        <v>15</v>
      </c>
      <c r="AM677" s="127">
        <f t="shared" si="388"/>
        <v>16</v>
      </c>
      <c r="AN677" s="128" t="str">
        <f t="shared" si="389"/>
        <v/>
      </c>
      <c r="AO677" s="127">
        <f t="shared" ca="1" si="390"/>
        <v>17</v>
      </c>
      <c r="AP677" s="127" t="b">
        <f t="shared" ca="1" si="391"/>
        <v>1</v>
      </c>
      <c r="AQ677" s="127" t="b">
        <f t="shared" ca="1" si="392"/>
        <v>1</v>
      </c>
      <c r="AR677" s="127" t="b">
        <f t="shared" si="393"/>
        <v>0</v>
      </c>
      <c r="AS677" s="127" t="b">
        <f t="shared" si="394"/>
        <v>0</v>
      </c>
      <c r="AT677" s="127" t="b">
        <f t="shared" ca="1" si="395"/>
        <v>1</v>
      </c>
      <c r="AU677" s="127" t="b">
        <f t="shared" ca="1" si="396"/>
        <v>1</v>
      </c>
      <c r="AV677" s="127" t="b">
        <f t="shared" ca="1" si="397"/>
        <v>1</v>
      </c>
      <c r="AW677" s="127" t="b">
        <f t="shared" ca="1" si="398"/>
        <v>1</v>
      </c>
      <c r="AX677" s="127" t="b">
        <f t="shared" ca="1" si="399"/>
        <v>1</v>
      </c>
      <c r="AY677" s="127" t="b">
        <f t="shared" ca="1" si="400"/>
        <v>1</v>
      </c>
      <c r="AZ677" s="127" t="b">
        <f t="shared" ca="1" si="401"/>
        <v>1</v>
      </c>
      <c r="BA677" s="127" t="b">
        <f t="shared" ca="1" si="402"/>
        <v>1</v>
      </c>
      <c r="BB677" s="127" t="b">
        <f t="shared" ca="1" si="403"/>
        <v>1</v>
      </c>
      <c r="BC677" s="127" t="b">
        <f t="shared" ca="1" si="404"/>
        <v>1</v>
      </c>
      <c r="BD677" s="127" t="b">
        <f t="shared" ca="1" si="405"/>
        <v>1</v>
      </c>
      <c r="BE677" s="127" t="b">
        <f t="shared" ca="1" si="406"/>
        <v>1</v>
      </c>
      <c r="BF677" s="127" t="b">
        <f t="shared" ca="1" si="407"/>
        <v>1</v>
      </c>
      <c r="BG677" s="129" t="b">
        <f t="shared" si="408"/>
        <v>0</v>
      </c>
    </row>
    <row r="678" spans="1:59" ht="24.95" customHeight="1" x14ac:dyDescent="0.2">
      <c r="A678" s="74"/>
      <c r="B678" s="69"/>
      <c r="C678" s="75"/>
      <c r="D678" s="68"/>
      <c r="E678" s="68"/>
      <c r="F678" s="67"/>
      <c r="G678" s="67"/>
      <c r="H678" s="67"/>
      <c r="I678" s="67"/>
      <c r="J678" s="70"/>
      <c r="K678" s="71"/>
      <c r="L678" s="72"/>
      <c r="M678" s="72"/>
      <c r="N678" s="72"/>
      <c r="O678" s="72"/>
      <c r="P678" s="72"/>
      <c r="Q678" s="72"/>
      <c r="R678" s="72"/>
      <c r="S678" s="73"/>
      <c r="U678" s="125" t="str">
        <f>IF(W678,VLOOKUP(MIN(X678:AO678),'Data Validation (hidden)'!$B$2:$C$20,2,FALSE),IF(COUNTA(B678:S678)&gt;0,"'Scheme Name' missing but values entered in other columns",""))</f>
        <v/>
      </c>
      <c r="W678" s="126" t="b">
        <f t="shared" si="372"/>
        <v>0</v>
      </c>
      <c r="X678" s="127">
        <f t="shared" si="373"/>
        <v>1</v>
      </c>
      <c r="Y678" s="127">
        <f t="shared" si="374"/>
        <v>2</v>
      </c>
      <c r="Z678" s="127">
        <f t="shared" si="375"/>
        <v>3</v>
      </c>
      <c r="AA678" s="127">
        <f t="shared" si="376"/>
        <v>4</v>
      </c>
      <c r="AB678" s="127">
        <f t="shared" si="377"/>
        <v>5</v>
      </c>
      <c r="AC678" s="127" t="str">
        <f t="shared" si="378"/>
        <v/>
      </c>
      <c r="AD678" s="127" t="str">
        <f t="shared" si="379"/>
        <v/>
      </c>
      <c r="AE678" s="127" t="str">
        <f t="shared" si="380"/>
        <v/>
      </c>
      <c r="AF678" s="127" t="str">
        <f t="shared" si="381"/>
        <v/>
      </c>
      <c r="AG678" s="127">
        <f t="shared" si="382"/>
        <v>10</v>
      </c>
      <c r="AH678" s="127">
        <f t="shared" si="383"/>
        <v>11</v>
      </c>
      <c r="AI678" s="127">
        <f t="shared" si="384"/>
        <v>12</v>
      </c>
      <c r="AJ678" s="127">
        <f t="shared" si="385"/>
        <v>13</v>
      </c>
      <c r="AK678" s="127">
        <f t="shared" si="386"/>
        <v>14</v>
      </c>
      <c r="AL678" s="127">
        <f t="shared" si="387"/>
        <v>15</v>
      </c>
      <c r="AM678" s="127">
        <f t="shared" si="388"/>
        <v>16</v>
      </c>
      <c r="AN678" s="128" t="str">
        <f t="shared" si="389"/>
        <v/>
      </c>
      <c r="AO678" s="127">
        <f t="shared" ca="1" si="390"/>
        <v>17</v>
      </c>
      <c r="AP678" s="127" t="b">
        <f t="shared" ca="1" si="391"/>
        <v>1</v>
      </c>
      <c r="AQ678" s="127" t="b">
        <f t="shared" ca="1" si="392"/>
        <v>1</v>
      </c>
      <c r="AR678" s="127" t="b">
        <f t="shared" si="393"/>
        <v>0</v>
      </c>
      <c r="AS678" s="127" t="b">
        <f t="shared" si="394"/>
        <v>0</v>
      </c>
      <c r="AT678" s="127" t="b">
        <f t="shared" ca="1" si="395"/>
        <v>1</v>
      </c>
      <c r="AU678" s="127" t="b">
        <f t="shared" ca="1" si="396"/>
        <v>1</v>
      </c>
      <c r="AV678" s="127" t="b">
        <f t="shared" ca="1" si="397"/>
        <v>1</v>
      </c>
      <c r="AW678" s="127" t="b">
        <f t="shared" ca="1" si="398"/>
        <v>1</v>
      </c>
      <c r="AX678" s="127" t="b">
        <f t="shared" ca="1" si="399"/>
        <v>1</v>
      </c>
      <c r="AY678" s="127" t="b">
        <f t="shared" ca="1" si="400"/>
        <v>1</v>
      </c>
      <c r="AZ678" s="127" t="b">
        <f t="shared" ca="1" si="401"/>
        <v>1</v>
      </c>
      <c r="BA678" s="127" t="b">
        <f t="shared" ca="1" si="402"/>
        <v>1</v>
      </c>
      <c r="BB678" s="127" t="b">
        <f t="shared" ca="1" si="403"/>
        <v>1</v>
      </c>
      <c r="BC678" s="127" t="b">
        <f t="shared" ca="1" si="404"/>
        <v>1</v>
      </c>
      <c r="BD678" s="127" t="b">
        <f t="shared" ca="1" si="405"/>
        <v>1</v>
      </c>
      <c r="BE678" s="127" t="b">
        <f t="shared" ca="1" si="406"/>
        <v>1</v>
      </c>
      <c r="BF678" s="127" t="b">
        <f t="shared" ca="1" si="407"/>
        <v>1</v>
      </c>
      <c r="BG678" s="129" t="b">
        <f t="shared" si="408"/>
        <v>0</v>
      </c>
    </row>
    <row r="679" spans="1:59" ht="24.95" customHeight="1" x14ac:dyDescent="0.2">
      <c r="A679" s="74"/>
      <c r="B679" s="69"/>
      <c r="C679" s="75"/>
      <c r="D679" s="68"/>
      <c r="E679" s="68"/>
      <c r="F679" s="67"/>
      <c r="G679" s="67"/>
      <c r="H679" s="67"/>
      <c r="I679" s="67"/>
      <c r="J679" s="70"/>
      <c r="K679" s="71"/>
      <c r="L679" s="72"/>
      <c r="M679" s="72"/>
      <c r="N679" s="72"/>
      <c r="O679" s="72"/>
      <c r="P679" s="72"/>
      <c r="Q679" s="72"/>
      <c r="R679" s="72"/>
      <c r="S679" s="73"/>
      <c r="U679" s="125" t="str">
        <f>IF(W679,VLOOKUP(MIN(X679:AO679),'Data Validation (hidden)'!$B$2:$C$20,2,FALSE),IF(COUNTA(B679:S679)&gt;0,"'Scheme Name' missing but values entered in other columns",""))</f>
        <v/>
      </c>
      <c r="W679" s="126" t="b">
        <f t="shared" si="372"/>
        <v>0</v>
      </c>
      <c r="X679" s="127">
        <f t="shared" si="373"/>
        <v>1</v>
      </c>
      <c r="Y679" s="127">
        <f t="shared" si="374"/>
        <v>2</v>
      </c>
      <c r="Z679" s="127">
        <f t="shared" si="375"/>
        <v>3</v>
      </c>
      <c r="AA679" s="127">
        <f t="shared" si="376"/>
        <v>4</v>
      </c>
      <c r="AB679" s="127">
        <f t="shared" si="377"/>
        <v>5</v>
      </c>
      <c r="AC679" s="127" t="str">
        <f t="shared" si="378"/>
        <v/>
      </c>
      <c r="AD679" s="127" t="str">
        <f t="shared" si="379"/>
        <v/>
      </c>
      <c r="AE679" s="127" t="str">
        <f t="shared" si="380"/>
        <v/>
      </c>
      <c r="AF679" s="127" t="str">
        <f t="shared" si="381"/>
        <v/>
      </c>
      <c r="AG679" s="127">
        <f t="shared" si="382"/>
        <v>10</v>
      </c>
      <c r="AH679" s="127">
        <f t="shared" si="383"/>
        <v>11</v>
      </c>
      <c r="AI679" s="127">
        <f t="shared" si="384"/>
        <v>12</v>
      </c>
      <c r="AJ679" s="127">
        <f t="shared" si="385"/>
        <v>13</v>
      </c>
      <c r="AK679" s="127">
        <f t="shared" si="386"/>
        <v>14</v>
      </c>
      <c r="AL679" s="127">
        <f t="shared" si="387"/>
        <v>15</v>
      </c>
      <c r="AM679" s="127">
        <f t="shared" si="388"/>
        <v>16</v>
      </c>
      <c r="AN679" s="128" t="str">
        <f t="shared" si="389"/>
        <v/>
      </c>
      <c r="AO679" s="127">
        <f t="shared" ca="1" si="390"/>
        <v>17</v>
      </c>
      <c r="AP679" s="127" t="b">
        <f t="shared" ca="1" si="391"/>
        <v>1</v>
      </c>
      <c r="AQ679" s="127" t="b">
        <f t="shared" ca="1" si="392"/>
        <v>1</v>
      </c>
      <c r="AR679" s="127" t="b">
        <f t="shared" si="393"/>
        <v>0</v>
      </c>
      <c r="AS679" s="127" t="b">
        <f t="shared" si="394"/>
        <v>0</v>
      </c>
      <c r="AT679" s="127" t="b">
        <f t="shared" ca="1" si="395"/>
        <v>1</v>
      </c>
      <c r="AU679" s="127" t="b">
        <f t="shared" ca="1" si="396"/>
        <v>1</v>
      </c>
      <c r="AV679" s="127" t="b">
        <f t="shared" ca="1" si="397"/>
        <v>1</v>
      </c>
      <c r="AW679" s="127" t="b">
        <f t="shared" ca="1" si="398"/>
        <v>1</v>
      </c>
      <c r="AX679" s="127" t="b">
        <f t="shared" ca="1" si="399"/>
        <v>1</v>
      </c>
      <c r="AY679" s="127" t="b">
        <f t="shared" ca="1" si="400"/>
        <v>1</v>
      </c>
      <c r="AZ679" s="127" t="b">
        <f t="shared" ca="1" si="401"/>
        <v>1</v>
      </c>
      <c r="BA679" s="127" t="b">
        <f t="shared" ca="1" si="402"/>
        <v>1</v>
      </c>
      <c r="BB679" s="127" t="b">
        <f t="shared" ca="1" si="403"/>
        <v>1</v>
      </c>
      <c r="BC679" s="127" t="b">
        <f t="shared" ca="1" si="404"/>
        <v>1</v>
      </c>
      <c r="BD679" s="127" t="b">
        <f t="shared" ca="1" si="405"/>
        <v>1</v>
      </c>
      <c r="BE679" s="127" t="b">
        <f t="shared" ca="1" si="406"/>
        <v>1</v>
      </c>
      <c r="BF679" s="127" t="b">
        <f t="shared" ca="1" si="407"/>
        <v>1</v>
      </c>
      <c r="BG679" s="129" t="b">
        <f t="shared" si="408"/>
        <v>0</v>
      </c>
    </row>
    <row r="680" spans="1:59" ht="24.95" customHeight="1" x14ac:dyDescent="0.2">
      <c r="A680" s="74"/>
      <c r="B680" s="69"/>
      <c r="C680" s="75"/>
      <c r="D680" s="68"/>
      <c r="E680" s="68"/>
      <c r="F680" s="67"/>
      <c r="G680" s="67"/>
      <c r="H680" s="67"/>
      <c r="I680" s="67"/>
      <c r="J680" s="70"/>
      <c r="K680" s="71"/>
      <c r="L680" s="72"/>
      <c r="M680" s="72"/>
      <c r="N680" s="72"/>
      <c r="O680" s="72"/>
      <c r="P680" s="72"/>
      <c r="Q680" s="72"/>
      <c r="R680" s="72"/>
      <c r="S680" s="73"/>
      <c r="U680" s="125" t="str">
        <f>IF(W680,VLOOKUP(MIN(X680:AO680),'Data Validation (hidden)'!$B$2:$C$20,2,FALSE),IF(COUNTA(B680:S680)&gt;0,"'Scheme Name' missing but values entered in other columns",""))</f>
        <v/>
      </c>
      <c r="W680" s="126" t="b">
        <f t="shared" si="372"/>
        <v>0</v>
      </c>
      <c r="X680" s="127">
        <f t="shared" si="373"/>
        <v>1</v>
      </c>
      <c r="Y680" s="127">
        <f t="shared" si="374"/>
        <v>2</v>
      </c>
      <c r="Z680" s="127">
        <f t="shared" si="375"/>
        <v>3</v>
      </c>
      <c r="AA680" s="127">
        <f t="shared" si="376"/>
        <v>4</v>
      </c>
      <c r="AB680" s="127">
        <f t="shared" si="377"/>
        <v>5</v>
      </c>
      <c r="AC680" s="127" t="str">
        <f t="shared" si="378"/>
        <v/>
      </c>
      <c r="AD680" s="127" t="str">
        <f t="shared" si="379"/>
        <v/>
      </c>
      <c r="AE680" s="127" t="str">
        <f t="shared" si="380"/>
        <v/>
      </c>
      <c r="AF680" s="127" t="str">
        <f t="shared" si="381"/>
        <v/>
      </c>
      <c r="AG680" s="127">
        <f t="shared" si="382"/>
        <v>10</v>
      </c>
      <c r="AH680" s="127">
        <f t="shared" si="383"/>
        <v>11</v>
      </c>
      <c r="AI680" s="127">
        <f t="shared" si="384"/>
        <v>12</v>
      </c>
      <c r="AJ680" s="127">
        <f t="shared" si="385"/>
        <v>13</v>
      </c>
      <c r="AK680" s="127">
        <f t="shared" si="386"/>
        <v>14</v>
      </c>
      <c r="AL680" s="127">
        <f t="shared" si="387"/>
        <v>15</v>
      </c>
      <c r="AM680" s="127">
        <f t="shared" si="388"/>
        <v>16</v>
      </c>
      <c r="AN680" s="128" t="str">
        <f t="shared" si="389"/>
        <v/>
      </c>
      <c r="AO680" s="127">
        <f t="shared" ca="1" si="390"/>
        <v>17</v>
      </c>
      <c r="AP680" s="127" t="b">
        <f t="shared" ca="1" si="391"/>
        <v>1</v>
      </c>
      <c r="AQ680" s="127" t="b">
        <f t="shared" ca="1" si="392"/>
        <v>1</v>
      </c>
      <c r="AR680" s="127" t="b">
        <f t="shared" si="393"/>
        <v>0</v>
      </c>
      <c r="AS680" s="127" t="b">
        <f t="shared" si="394"/>
        <v>0</v>
      </c>
      <c r="AT680" s="127" t="b">
        <f t="shared" ca="1" si="395"/>
        <v>1</v>
      </c>
      <c r="AU680" s="127" t="b">
        <f t="shared" ca="1" si="396"/>
        <v>1</v>
      </c>
      <c r="AV680" s="127" t="b">
        <f t="shared" ca="1" si="397"/>
        <v>1</v>
      </c>
      <c r="AW680" s="127" t="b">
        <f t="shared" ca="1" si="398"/>
        <v>1</v>
      </c>
      <c r="AX680" s="127" t="b">
        <f t="shared" ca="1" si="399"/>
        <v>1</v>
      </c>
      <c r="AY680" s="127" t="b">
        <f t="shared" ca="1" si="400"/>
        <v>1</v>
      </c>
      <c r="AZ680" s="127" t="b">
        <f t="shared" ca="1" si="401"/>
        <v>1</v>
      </c>
      <c r="BA680" s="127" t="b">
        <f t="shared" ca="1" si="402"/>
        <v>1</v>
      </c>
      <c r="BB680" s="127" t="b">
        <f t="shared" ca="1" si="403"/>
        <v>1</v>
      </c>
      <c r="BC680" s="127" t="b">
        <f t="shared" ca="1" si="404"/>
        <v>1</v>
      </c>
      <c r="BD680" s="127" t="b">
        <f t="shared" ca="1" si="405"/>
        <v>1</v>
      </c>
      <c r="BE680" s="127" t="b">
        <f t="shared" ca="1" si="406"/>
        <v>1</v>
      </c>
      <c r="BF680" s="127" t="b">
        <f t="shared" ca="1" si="407"/>
        <v>1</v>
      </c>
      <c r="BG680" s="129" t="b">
        <f t="shared" si="408"/>
        <v>0</v>
      </c>
    </row>
    <row r="681" spans="1:59" ht="24.95" customHeight="1" x14ac:dyDescent="0.2">
      <c r="A681" s="74"/>
      <c r="B681" s="69"/>
      <c r="C681" s="75"/>
      <c r="D681" s="68"/>
      <c r="E681" s="68"/>
      <c r="F681" s="67"/>
      <c r="G681" s="67"/>
      <c r="H681" s="67"/>
      <c r="I681" s="67"/>
      <c r="J681" s="70"/>
      <c r="K681" s="71"/>
      <c r="L681" s="72"/>
      <c r="M681" s="72"/>
      <c r="N681" s="72"/>
      <c r="O681" s="72"/>
      <c r="P681" s="72"/>
      <c r="Q681" s="72"/>
      <c r="R681" s="72"/>
      <c r="S681" s="73"/>
      <c r="U681" s="125" t="str">
        <f>IF(W681,VLOOKUP(MIN(X681:AO681),'Data Validation (hidden)'!$B$2:$C$20,2,FALSE),IF(COUNTA(B681:S681)&gt;0,"'Scheme Name' missing but values entered in other columns",""))</f>
        <v/>
      </c>
      <c r="W681" s="126" t="b">
        <f t="shared" si="372"/>
        <v>0</v>
      </c>
      <c r="X681" s="127">
        <f t="shared" si="373"/>
        <v>1</v>
      </c>
      <c r="Y681" s="127">
        <f t="shared" si="374"/>
        <v>2</v>
      </c>
      <c r="Z681" s="127">
        <f t="shared" si="375"/>
        <v>3</v>
      </c>
      <c r="AA681" s="127">
        <f t="shared" si="376"/>
        <v>4</v>
      </c>
      <c r="AB681" s="127">
        <f t="shared" si="377"/>
        <v>5</v>
      </c>
      <c r="AC681" s="127" t="str">
        <f t="shared" si="378"/>
        <v/>
      </c>
      <c r="AD681" s="127" t="str">
        <f t="shared" si="379"/>
        <v/>
      </c>
      <c r="AE681" s="127" t="str">
        <f t="shared" si="380"/>
        <v/>
      </c>
      <c r="AF681" s="127" t="str">
        <f t="shared" si="381"/>
        <v/>
      </c>
      <c r="AG681" s="127">
        <f t="shared" si="382"/>
        <v>10</v>
      </c>
      <c r="AH681" s="127">
        <f t="shared" si="383"/>
        <v>11</v>
      </c>
      <c r="AI681" s="127">
        <f t="shared" si="384"/>
        <v>12</v>
      </c>
      <c r="AJ681" s="127">
        <f t="shared" si="385"/>
        <v>13</v>
      </c>
      <c r="AK681" s="127">
        <f t="shared" si="386"/>
        <v>14</v>
      </c>
      <c r="AL681" s="127">
        <f t="shared" si="387"/>
        <v>15</v>
      </c>
      <c r="AM681" s="127">
        <f t="shared" si="388"/>
        <v>16</v>
      </c>
      <c r="AN681" s="128" t="str">
        <f t="shared" si="389"/>
        <v/>
      </c>
      <c r="AO681" s="127">
        <f t="shared" ca="1" si="390"/>
        <v>17</v>
      </c>
      <c r="AP681" s="127" t="b">
        <f t="shared" ca="1" si="391"/>
        <v>1</v>
      </c>
      <c r="AQ681" s="127" t="b">
        <f t="shared" ca="1" si="392"/>
        <v>1</v>
      </c>
      <c r="AR681" s="127" t="b">
        <f t="shared" si="393"/>
        <v>0</v>
      </c>
      <c r="AS681" s="127" t="b">
        <f t="shared" si="394"/>
        <v>0</v>
      </c>
      <c r="AT681" s="127" t="b">
        <f t="shared" ca="1" si="395"/>
        <v>1</v>
      </c>
      <c r="AU681" s="127" t="b">
        <f t="shared" ca="1" si="396"/>
        <v>1</v>
      </c>
      <c r="AV681" s="127" t="b">
        <f t="shared" ca="1" si="397"/>
        <v>1</v>
      </c>
      <c r="AW681" s="127" t="b">
        <f t="shared" ca="1" si="398"/>
        <v>1</v>
      </c>
      <c r="AX681" s="127" t="b">
        <f t="shared" ca="1" si="399"/>
        <v>1</v>
      </c>
      <c r="AY681" s="127" t="b">
        <f t="shared" ca="1" si="400"/>
        <v>1</v>
      </c>
      <c r="AZ681" s="127" t="b">
        <f t="shared" ca="1" si="401"/>
        <v>1</v>
      </c>
      <c r="BA681" s="127" t="b">
        <f t="shared" ca="1" si="402"/>
        <v>1</v>
      </c>
      <c r="BB681" s="127" t="b">
        <f t="shared" ca="1" si="403"/>
        <v>1</v>
      </c>
      <c r="BC681" s="127" t="b">
        <f t="shared" ca="1" si="404"/>
        <v>1</v>
      </c>
      <c r="BD681" s="127" t="b">
        <f t="shared" ca="1" si="405"/>
        <v>1</v>
      </c>
      <c r="BE681" s="127" t="b">
        <f t="shared" ca="1" si="406"/>
        <v>1</v>
      </c>
      <c r="BF681" s="127" t="b">
        <f t="shared" ca="1" si="407"/>
        <v>1</v>
      </c>
      <c r="BG681" s="129" t="b">
        <f t="shared" si="408"/>
        <v>0</v>
      </c>
    </row>
    <row r="682" spans="1:59" ht="24.95" customHeight="1" x14ac:dyDescent="0.2">
      <c r="A682" s="74"/>
      <c r="B682" s="69"/>
      <c r="C682" s="75"/>
      <c r="D682" s="68"/>
      <c r="E682" s="68"/>
      <c r="F682" s="67"/>
      <c r="G682" s="67"/>
      <c r="H682" s="67"/>
      <c r="I682" s="67"/>
      <c r="J682" s="70"/>
      <c r="K682" s="71"/>
      <c r="L682" s="72"/>
      <c r="M682" s="72"/>
      <c r="N682" s="72"/>
      <c r="O682" s="72"/>
      <c r="P682" s="72"/>
      <c r="Q682" s="72"/>
      <c r="R682" s="72"/>
      <c r="S682" s="73"/>
      <c r="U682" s="125" t="str">
        <f>IF(W682,VLOOKUP(MIN(X682:AO682),'Data Validation (hidden)'!$B$2:$C$20,2,FALSE),IF(COUNTA(B682:S682)&gt;0,"'Scheme Name' missing but values entered in other columns",""))</f>
        <v/>
      </c>
      <c r="W682" s="126" t="b">
        <f t="shared" si="372"/>
        <v>0</v>
      </c>
      <c r="X682" s="127">
        <f t="shared" si="373"/>
        <v>1</v>
      </c>
      <c r="Y682" s="127">
        <f t="shared" si="374"/>
        <v>2</v>
      </c>
      <c r="Z682" s="127">
        <f t="shared" si="375"/>
        <v>3</v>
      </c>
      <c r="AA682" s="127">
        <f t="shared" si="376"/>
        <v>4</v>
      </c>
      <c r="AB682" s="127">
        <f t="shared" si="377"/>
        <v>5</v>
      </c>
      <c r="AC682" s="127" t="str">
        <f t="shared" si="378"/>
        <v/>
      </c>
      <c r="AD682" s="127" t="str">
        <f t="shared" si="379"/>
        <v/>
      </c>
      <c r="AE682" s="127" t="str">
        <f t="shared" si="380"/>
        <v/>
      </c>
      <c r="AF682" s="127" t="str">
        <f t="shared" si="381"/>
        <v/>
      </c>
      <c r="AG682" s="127">
        <f t="shared" si="382"/>
        <v>10</v>
      </c>
      <c r="AH682" s="127">
        <f t="shared" si="383"/>
        <v>11</v>
      </c>
      <c r="AI682" s="127">
        <f t="shared" si="384"/>
        <v>12</v>
      </c>
      <c r="AJ682" s="127">
        <f t="shared" si="385"/>
        <v>13</v>
      </c>
      <c r="AK682" s="127">
        <f t="shared" si="386"/>
        <v>14</v>
      </c>
      <c r="AL682" s="127">
        <f t="shared" si="387"/>
        <v>15</v>
      </c>
      <c r="AM682" s="127">
        <f t="shared" si="388"/>
        <v>16</v>
      </c>
      <c r="AN682" s="128" t="str">
        <f t="shared" si="389"/>
        <v/>
      </c>
      <c r="AO682" s="127">
        <f t="shared" ca="1" si="390"/>
        <v>17</v>
      </c>
      <c r="AP682" s="127" t="b">
        <f t="shared" ca="1" si="391"/>
        <v>1</v>
      </c>
      <c r="AQ682" s="127" t="b">
        <f t="shared" ca="1" si="392"/>
        <v>1</v>
      </c>
      <c r="AR682" s="127" t="b">
        <f t="shared" si="393"/>
        <v>0</v>
      </c>
      <c r="AS682" s="127" t="b">
        <f t="shared" si="394"/>
        <v>0</v>
      </c>
      <c r="AT682" s="127" t="b">
        <f t="shared" ca="1" si="395"/>
        <v>1</v>
      </c>
      <c r="AU682" s="127" t="b">
        <f t="shared" ca="1" si="396"/>
        <v>1</v>
      </c>
      <c r="AV682" s="127" t="b">
        <f t="shared" ca="1" si="397"/>
        <v>1</v>
      </c>
      <c r="AW682" s="127" t="b">
        <f t="shared" ca="1" si="398"/>
        <v>1</v>
      </c>
      <c r="AX682" s="127" t="b">
        <f t="shared" ca="1" si="399"/>
        <v>1</v>
      </c>
      <c r="AY682" s="127" t="b">
        <f t="shared" ca="1" si="400"/>
        <v>1</v>
      </c>
      <c r="AZ682" s="127" t="b">
        <f t="shared" ca="1" si="401"/>
        <v>1</v>
      </c>
      <c r="BA682" s="127" t="b">
        <f t="shared" ca="1" si="402"/>
        <v>1</v>
      </c>
      <c r="BB682" s="127" t="b">
        <f t="shared" ca="1" si="403"/>
        <v>1</v>
      </c>
      <c r="BC682" s="127" t="b">
        <f t="shared" ca="1" si="404"/>
        <v>1</v>
      </c>
      <c r="BD682" s="127" t="b">
        <f t="shared" ca="1" si="405"/>
        <v>1</v>
      </c>
      <c r="BE682" s="127" t="b">
        <f t="shared" ca="1" si="406"/>
        <v>1</v>
      </c>
      <c r="BF682" s="127" t="b">
        <f t="shared" ca="1" si="407"/>
        <v>1</v>
      </c>
      <c r="BG682" s="129" t="b">
        <f t="shared" si="408"/>
        <v>0</v>
      </c>
    </row>
    <row r="683" spans="1:59" ht="24.95" customHeight="1" x14ac:dyDescent="0.2">
      <c r="A683" s="74"/>
      <c r="B683" s="69"/>
      <c r="C683" s="75"/>
      <c r="D683" s="68"/>
      <c r="E683" s="68"/>
      <c r="F683" s="67"/>
      <c r="G683" s="67"/>
      <c r="H683" s="67"/>
      <c r="I683" s="67"/>
      <c r="J683" s="70"/>
      <c r="K683" s="71"/>
      <c r="L683" s="72"/>
      <c r="M683" s="72"/>
      <c r="N683" s="72"/>
      <c r="O683" s="72"/>
      <c r="P683" s="72"/>
      <c r="Q683" s="72"/>
      <c r="R683" s="72"/>
      <c r="S683" s="73"/>
      <c r="U683" s="125" t="str">
        <f>IF(W683,VLOOKUP(MIN(X683:AO683),'Data Validation (hidden)'!$B$2:$C$20,2,FALSE),IF(COUNTA(B683:S683)&gt;0,"'Scheme Name' missing but values entered in other columns",""))</f>
        <v/>
      </c>
      <c r="W683" s="126" t="b">
        <f t="shared" si="372"/>
        <v>0</v>
      </c>
      <c r="X683" s="127">
        <f t="shared" si="373"/>
        <v>1</v>
      </c>
      <c r="Y683" s="127">
        <f t="shared" si="374"/>
        <v>2</v>
      </c>
      <c r="Z683" s="127">
        <f t="shared" si="375"/>
        <v>3</v>
      </c>
      <c r="AA683" s="127">
        <f t="shared" si="376"/>
        <v>4</v>
      </c>
      <c r="AB683" s="127">
        <f t="shared" si="377"/>
        <v>5</v>
      </c>
      <c r="AC683" s="127" t="str">
        <f t="shared" si="378"/>
        <v/>
      </c>
      <c r="AD683" s="127" t="str">
        <f t="shared" si="379"/>
        <v/>
      </c>
      <c r="AE683" s="127" t="str">
        <f t="shared" si="380"/>
        <v/>
      </c>
      <c r="AF683" s="127" t="str">
        <f t="shared" si="381"/>
        <v/>
      </c>
      <c r="AG683" s="127">
        <f t="shared" si="382"/>
        <v>10</v>
      </c>
      <c r="AH683" s="127">
        <f t="shared" si="383"/>
        <v>11</v>
      </c>
      <c r="AI683" s="127">
        <f t="shared" si="384"/>
        <v>12</v>
      </c>
      <c r="AJ683" s="127">
        <f t="shared" si="385"/>
        <v>13</v>
      </c>
      <c r="AK683" s="127">
        <f t="shared" si="386"/>
        <v>14</v>
      </c>
      <c r="AL683" s="127">
        <f t="shared" si="387"/>
        <v>15</v>
      </c>
      <c r="AM683" s="127">
        <f t="shared" si="388"/>
        <v>16</v>
      </c>
      <c r="AN683" s="128" t="str">
        <f t="shared" si="389"/>
        <v/>
      </c>
      <c r="AO683" s="127">
        <f t="shared" ca="1" si="390"/>
        <v>17</v>
      </c>
      <c r="AP683" s="127" t="b">
        <f t="shared" ca="1" si="391"/>
        <v>1</v>
      </c>
      <c r="AQ683" s="127" t="b">
        <f t="shared" ca="1" si="392"/>
        <v>1</v>
      </c>
      <c r="AR683" s="127" t="b">
        <f t="shared" si="393"/>
        <v>0</v>
      </c>
      <c r="AS683" s="127" t="b">
        <f t="shared" si="394"/>
        <v>0</v>
      </c>
      <c r="AT683" s="127" t="b">
        <f t="shared" ca="1" si="395"/>
        <v>1</v>
      </c>
      <c r="AU683" s="127" t="b">
        <f t="shared" ca="1" si="396"/>
        <v>1</v>
      </c>
      <c r="AV683" s="127" t="b">
        <f t="shared" ca="1" si="397"/>
        <v>1</v>
      </c>
      <c r="AW683" s="127" t="b">
        <f t="shared" ca="1" si="398"/>
        <v>1</v>
      </c>
      <c r="AX683" s="127" t="b">
        <f t="shared" ca="1" si="399"/>
        <v>1</v>
      </c>
      <c r="AY683" s="127" t="b">
        <f t="shared" ca="1" si="400"/>
        <v>1</v>
      </c>
      <c r="AZ683" s="127" t="b">
        <f t="shared" ca="1" si="401"/>
        <v>1</v>
      </c>
      <c r="BA683" s="127" t="b">
        <f t="shared" ca="1" si="402"/>
        <v>1</v>
      </c>
      <c r="BB683" s="127" t="b">
        <f t="shared" ca="1" si="403"/>
        <v>1</v>
      </c>
      <c r="BC683" s="127" t="b">
        <f t="shared" ca="1" si="404"/>
        <v>1</v>
      </c>
      <c r="BD683" s="127" t="b">
        <f t="shared" ca="1" si="405"/>
        <v>1</v>
      </c>
      <c r="BE683" s="127" t="b">
        <f t="shared" ca="1" si="406"/>
        <v>1</v>
      </c>
      <c r="BF683" s="127" t="b">
        <f t="shared" ca="1" si="407"/>
        <v>1</v>
      </c>
      <c r="BG683" s="129" t="b">
        <f t="shared" si="408"/>
        <v>0</v>
      </c>
    </row>
    <row r="684" spans="1:59" ht="24.95" customHeight="1" x14ac:dyDescent="0.2">
      <c r="A684" s="74"/>
      <c r="B684" s="69"/>
      <c r="C684" s="75"/>
      <c r="D684" s="68"/>
      <c r="E684" s="68"/>
      <c r="F684" s="67"/>
      <c r="G684" s="67"/>
      <c r="H684" s="67"/>
      <c r="I684" s="67"/>
      <c r="J684" s="70"/>
      <c r="K684" s="71"/>
      <c r="L684" s="72"/>
      <c r="M684" s="72"/>
      <c r="N684" s="72"/>
      <c r="O684" s="72"/>
      <c r="P684" s="72"/>
      <c r="Q684" s="72"/>
      <c r="R684" s="72"/>
      <c r="S684" s="73"/>
      <c r="U684" s="125" t="str">
        <f>IF(W684,VLOOKUP(MIN(X684:AO684),'Data Validation (hidden)'!$B$2:$C$20,2,FALSE),IF(COUNTA(B684:S684)&gt;0,"'Scheme Name' missing but values entered in other columns",""))</f>
        <v/>
      </c>
      <c r="W684" s="126" t="b">
        <f t="shared" si="372"/>
        <v>0</v>
      </c>
      <c r="X684" s="127">
        <f t="shared" si="373"/>
        <v>1</v>
      </c>
      <c r="Y684" s="127">
        <f t="shared" si="374"/>
        <v>2</v>
      </c>
      <c r="Z684" s="127">
        <f t="shared" si="375"/>
        <v>3</v>
      </c>
      <c r="AA684" s="127">
        <f t="shared" si="376"/>
        <v>4</v>
      </c>
      <c r="AB684" s="127">
        <f t="shared" si="377"/>
        <v>5</v>
      </c>
      <c r="AC684" s="127" t="str">
        <f t="shared" si="378"/>
        <v/>
      </c>
      <c r="AD684" s="127" t="str">
        <f t="shared" si="379"/>
        <v/>
      </c>
      <c r="AE684" s="127" t="str">
        <f t="shared" si="380"/>
        <v/>
      </c>
      <c r="AF684" s="127" t="str">
        <f t="shared" si="381"/>
        <v/>
      </c>
      <c r="AG684" s="127">
        <f t="shared" si="382"/>
        <v>10</v>
      </c>
      <c r="AH684" s="127">
        <f t="shared" si="383"/>
        <v>11</v>
      </c>
      <c r="AI684" s="127">
        <f t="shared" si="384"/>
        <v>12</v>
      </c>
      <c r="AJ684" s="127">
        <f t="shared" si="385"/>
        <v>13</v>
      </c>
      <c r="AK684" s="127">
        <f t="shared" si="386"/>
        <v>14</v>
      </c>
      <c r="AL684" s="127">
        <f t="shared" si="387"/>
        <v>15</v>
      </c>
      <c r="AM684" s="127">
        <f t="shared" si="388"/>
        <v>16</v>
      </c>
      <c r="AN684" s="128" t="str">
        <f t="shared" si="389"/>
        <v/>
      </c>
      <c r="AO684" s="127">
        <f t="shared" ca="1" si="390"/>
        <v>17</v>
      </c>
      <c r="AP684" s="127" t="b">
        <f t="shared" ca="1" si="391"/>
        <v>1</v>
      </c>
      <c r="AQ684" s="127" t="b">
        <f t="shared" ca="1" si="392"/>
        <v>1</v>
      </c>
      <c r="AR684" s="127" t="b">
        <f t="shared" si="393"/>
        <v>0</v>
      </c>
      <c r="AS684" s="127" t="b">
        <f t="shared" si="394"/>
        <v>0</v>
      </c>
      <c r="AT684" s="127" t="b">
        <f t="shared" ca="1" si="395"/>
        <v>1</v>
      </c>
      <c r="AU684" s="127" t="b">
        <f t="shared" ca="1" si="396"/>
        <v>1</v>
      </c>
      <c r="AV684" s="127" t="b">
        <f t="shared" ca="1" si="397"/>
        <v>1</v>
      </c>
      <c r="AW684" s="127" t="b">
        <f t="shared" ca="1" si="398"/>
        <v>1</v>
      </c>
      <c r="AX684" s="127" t="b">
        <f t="shared" ca="1" si="399"/>
        <v>1</v>
      </c>
      <c r="AY684" s="127" t="b">
        <f t="shared" ca="1" si="400"/>
        <v>1</v>
      </c>
      <c r="AZ684" s="127" t="b">
        <f t="shared" ca="1" si="401"/>
        <v>1</v>
      </c>
      <c r="BA684" s="127" t="b">
        <f t="shared" ca="1" si="402"/>
        <v>1</v>
      </c>
      <c r="BB684" s="127" t="b">
        <f t="shared" ca="1" si="403"/>
        <v>1</v>
      </c>
      <c r="BC684" s="127" t="b">
        <f t="shared" ca="1" si="404"/>
        <v>1</v>
      </c>
      <c r="BD684" s="127" t="b">
        <f t="shared" ca="1" si="405"/>
        <v>1</v>
      </c>
      <c r="BE684" s="127" t="b">
        <f t="shared" ca="1" si="406"/>
        <v>1</v>
      </c>
      <c r="BF684" s="127" t="b">
        <f t="shared" ca="1" si="407"/>
        <v>1</v>
      </c>
      <c r="BG684" s="129" t="b">
        <f t="shared" si="408"/>
        <v>0</v>
      </c>
    </row>
    <row r="685" spans="1:59" ht="24.95" customHeight="1" x14ac:dyDescent="0.2">
      <c r="A685" s="74"/>
      <c r="B685" s="69"/>
      <c r="C685" s="75"/>
      <c r="D685" s="68"/>
      <c r="E685" s="68"/>
      <c r="F685" s="67"/>
      <c r="G685" s="67"/>
      <c r="H685" s="67"/>
      <c r="I685" s="67"/>
      <c r="J685" s="70"/>
      <c r="K685" s="71"/>
      <c r="L685" s="72"/>
      <c r="M685" s="72"/>
      <c r="N685" s="72"/>
      <c r="O685" s="72"/>
      <c r="P685" s="72"/>
      <c r="Q685" s="72"/>
      <c r="R685" s="72"/>
      <c r="S685" s="73"/>
      <c r="U685" s="125" t="str">
        <f>IF(W685,VLOOKUP(MIN(X685:AO685),'Data Validation (hidden)'!$B$2:$C$20,2,FALSE),IF(COUNTA(B685:S685)&gt;0,"'Scheme Name' missing but values entered in other columns",""))</f>
        <v/>
      </c>
      <c r="W685" s="126" t="b">
        <f t="shared" si="372"/>
        <v>0</v>
      </c>
      <c r="X685" s="127">
        <f t="shared" si="373"/>
        <v>1</v>
      </c>
      <c r="Y685" s="127">
        <f t="shared" si="374"/>
        <v>2</v>
      </c>
      <c r="Z685" s="127">
        <f t="shared" si="375"/>
        <v>3</v>
      </c>
      <c r="AA685" s="127">
        <f t="shared" si="376"/>
        <v>4</v>
      </c>
      <c r="AB685" s="127">
        <f t="shared" si="377"/>
        <v>5</v>
      </c>
      <c r="AC685" s="127" t="str">
        <f t="shared" si="378"/>
        <v/>
      </c>
      <c r="AD685" s="127" t="str">
        <f t="shared" si="379"/>
        <v/>
      </c>
      <c r="AE685" s="127" t="str">
        <f t="shared" si="380"/>
        <v/>
      </c>
      <c r="AF685" s="127" t="str">
        <f t="shared" si="381"/>
        <v/>
      </c>
      <c r="AG685" s="127">
        <f t="shared" si="382"/>
        <v>10</v>
      </c>
      <c r="AH685" s="127">
        <f t="shared" si="383"/>
        <v>11</v>
      </c>
      <c r="AI685" s="127">
        <f t="shared" si="384"/>
        <v>12</v>
      </c>
      <c r="AJ685" s="127">
        <f t="shared" si="385"/>
        <v>13</v>
      </c>
      <c r="AK685" s="127">
        <f t="shared" si="386"/>
        <v>14</v>
      </c>
      <c r="AL685" s="127">
        <f t="shared" si="387"/>
        <v>15</v>
      </c>
      <c r="AM685" s="127">
        <f t="shared" si="388"/>
        <v>16</v>
      </c>
      <c r="AN685" s="128" t="str">
        <f t="shared" si="389"/>
        <v/>
      </c>
      <c r="AO685" s="127">
        <f t="shared" ca="1" si="390"/>
        <v>17</v>
      </c>
      <c r="AP685" s="127" t="b">
        <f t="shared" ca="1" si="391"/>
        <v>1</v>
      </c>
      <c r="AQ685" s="127" t="b">
        <f t="shared" ca="1" si="392"/>
        <v>1</v>
      </c>
      <c r="AR685" s="127" t="b">
        <f t="shared" si="393"/>
        <v>0</v>
      </c>
      <c r="AS685" s="127" t="b">
        <f t="shared" si="394"/>
        <v>0</v>
      </c>
      <c r="AT685" s="127" t="b">
        <f t="shared" ca="1" si="395"/>
        <v>1</v>
      </c>
      <c r="AU685" s="127" t="b">
        <f t="shared" ca="1" si="396"/>
        <v>1</v>
      </c>
      <c r="AV685" s="127" t="b">
        <f t="shared" ca="1" si="397"/>
        <v>1</v>
      </c>
      <c r="AW685" s="127" t="b">
        <f t="shared" ca="1" si="398"/>
        <v>1</v>
      </c>
      <c r="AX685" s="127" t="b">
        <f t="shared" ca="1" si="399"/>
        <v>1</v>
      </c>
      <c r="AY685" s="127" t="b">
        <f t="shared" ca="1" si="400"/>
        <v>1</v>
      </c>
      <c r="AZ685" s="127" t="b">
        <f t="shared" ca="1" si="401"/>
        <v>1</v>
      </c>
      <c r="BA685" s="127" t="b">
        <f t="shared" ca="1" si="402"/>
        <v>1</v>
      </c>
      <c r="BB685" s="127" t="b">
        <f t="shared" ca="1" si="403"/>
        <v>1</v>
      </c>
      <c r="BC685" s="127" t="b">
        <f t="shared" ca="1" si="404"/>
        <v>1</v>
      </c>
      <c r="BD685" s="127" t="b">
        <f t="shared" ca="1" si="405"/>
        <v>1</v>
      </c>
      <c r="BE685" s="127" t="b">
        <f t="shared" ca="1" si="406"/>
        <v>1</v>
      </c>
      <c r="BF685" s="127" t="b">
        <f t="shared" ca="1" si="407"/>
        <v>1</v>
      </c>
      <c r="BG685" s="129" t="b">
        <f t="shared" si="408"/>
        <v>0</v>
      </c>
    </row>
    <row r="686" spans="1:59" ht="24.95" customHeight="1" x14ac:dyDescent="0.2">
      <c r="A686" s="74"/>
      <c r="B686" s="69"/>
      <c r="C686" s="75"/>
      <c r="D686" s="68"/>
      <c r="E686" s="68"/>
      <c r="F686" s="67"/>
      <c r="G686" s="67"/>
      <c r="H686" s="67"/>
      <c r="I686" s="67"/>
      <c r="J686" s="70"/>
      <c r="K686" s="71"/>
      <c r="L686" s="72"/>
      <c r="M686" s="72"/>
      <c r="N686" s="72"/>
      <c r="O686" s="72"/>
      <c r="P686" s="72"/>
      <c r="Q686" s="72"/>
      <c r="R686" s="72"/>
      <c r="S686" s="73"/>
      <c r="U686" s="125" t="str">
        <f>IF(W686,VLOOKUP(MIN(X686:AO686),'Data Validation (hidden)'!$B$2:$C$20,2,FALSE),IF(COUNTA(B686:S686)&gt;0,"'Scheme Name' missing but values entered in other columns",""))</f>
        <v/>
      </c>
      <c r="W686" s="126" t="b">
        <f t="shared" si="372"/>
        <v>0</v>
      </c>
      <c r="X686" s="127">
        <f t="shared" si="373"/>
        <v>1</v>
      </c>
      <c r="Y686" s="127">
        <f t="shared" si="374"/>
        <v>2</v>
      </c>
      <c r="Z686" s="127">
        <f t="shared" si="375"/>
        <v>3</v>
      </c>
      <c r="AA686" s="127">
        <f t="shared" si="376"/>
        <v>4</v>
      </c>
      <c r="AB686" s="127">
        <f t="shared" si="377"/>
        <v>5</v>
      </c>
      <c r="AC686" s="127" t="str">
        <f t="shared" si="378"/>
        <v/>
      </c>
      <c r="AD686" s="127" t="str">
        <f t="shared" si="379"/>
        <v/>
      </c>
      <c r="AE686" s="127" t="str">
        <f t="shared" si="380"/>
        <v/>
      </c>
      <c r="AF686" s="127" t="str">
        <f t="shared" si="381"/>
        <v/>
      </c>
      <c r="AG686" s="127">
        <f t="shared" si="382"/>
        <v>10</v>
      </c>
      <c r="AH686" s="127">
        <f t="shared" si="383"/>
        <v>11</v>
      </c>
      <c r="AI686" s="127">
        <f t="shared" si="384"/>
        <v>12</v>
      </c>
      <c r="AJ686" s="127">
        <f t="shared" si="385"/>
        <v>13</v>
      </c>
      <c r="AK686" s="127">
        <f t="shared" si="386"/>
        <v>14</v>
      </c>
      <c r="AL686" s="127">
        <f t="shared" si="387"/>
        <v>15</v>
      </c>
      <c r="AM686" s="127">
        <f t="shared" si="388"/>
        <v>16</v>
      </c>
      <c r="AN686" s="128" t="str">
        <f t="shared" si="389"/>
        <v/>
      </c>
      <c r="AO686" s="127">
        <f t="shared" ca="1" si="390"/>
        <v>17</v>
      </c>
      <c r="AP686" s="127" t="b">
        <f t="shared" ca="1" si="391"/>
        <v>1</v>
      </c>
      <c r="AQ686" s="127" t="b">
        <f t="shared" ca="1" si="392"/>
        <v>1</v>
      </c>
      <c r="AR686" s="127" t="b">
        <f t="shared" si="393"/>
        <v>0</v>
      </c>
      <c r="AS686" s="127" t="b">
        <f t="shared" si="394"/>
        <v>0</v>
      </c>
      <c r="AT686" s="127" t="b">
        <f t="shared" ca="1" si="395"/>
        <v>1</v>
      </c>
      <c r="AU686" s="127" t="b">
        <f t="shared" ca="1" si="396"/>
        <v>1</v>
      </c>
      <c r="AV686" s="127" t="b">
        <f t="shared" ca="1" si="397"/>
        <v>1</v>
      </c>
      <c r="AW686" s="127" t="b">
        <f t="shared" ca="1" si="398"/>
        <v>1</v>
      </c>
      <c r="AX686" s="127" t="b">
        <f t="shared" ca="1" si="399"/>
        <v>1</v>
      </c>
      <c r="AY686" s="127" t="b">
        <f t="shared" ca="1" si="400"/>
        <v>1</v>
      </c>
      <c r="AZ686" s="127" t="b">
        <f t="shared" ca="1" si="401"/>
        <v>1</v>
      </c>
      <c r="BA686" s="127" t="b">
        <f t="shared" ca="1" si="402"/>
        <v>1</v>
      </c>
      <c r="BB686" s="127" t="b">
        <f t="shared" ca="1" si="403"/>
        <v>1</v>
      </c>
      <c r="BC686" s="127" t="b">
        <f t="shared" ca="1" si="404"/>
        <v>1</v>
      </c>
      <c r="BD686" s="127" t="b">
        <f t="shared" ca="1" si="405"/>
        <v>1</v>
      </c>
      <c r="BE686" s="127" t="b">
        <f t="shared" ca="1" si="406"/>
        <v>1</v>
      </c>
      <c r="BF686" s="127" t="b">
        <f t="shared" ca="1" si="407"/>
        <v>1</v>
      </c>
      <c r="BG686" s="129" t="b">
        <f t="shared" si="408"/>
        <v>0</v>
      </c>
    </row>
    <row r="687" spans="1:59" ht="24.95" customHeight="1" x14ac:dyDescent="0.2">
      <c r="A687" s="74"/>
      <c r="B687" s="69"/>
      <c r="C687" s="75"/>
      <c r="D687" s="68"/>
      <c r="E687" s="68"/>
      <c r="F687" s="67"/>
      <c r="G687" s="67"/>
      <c r="H687" s="67"/>
      <c r="I687" s="67"/>
      <c r="J687" s="70"/>
      <c r="K687" s="71"/>
      <c r="L687" s="72"/>
      <c r="M687" s="72"/>
      <c r="N687" s="72"/>
      <c r="O687" s="72"/>
      <c r="P687" s="72"/>
      <c r="Q687" s="72"/>
      <c r="R687" s="72"/>
      <c r="S687" s="73"/>
      <c r="U687" s="125" t="str">
        <f>IF(W687,VLOOKUP(MIN(X687:AO687),'Data Validation (hidden)'!$B$2:$C$20,2,FALSE),IF(COUNTA(B687:S687)&gt;0,"'Scheme Name' missing but values entered in other columns",""))</f>
        <v/>
      </c>
      <c r="W687" s="126" t="b">
        <f t="shared" si="372"/>
        <v>0</v>
      </c>
      <c r="X687" s="127">
        <f t="shared" si="373"/>
        <v>1</v>
      </c>
      <c r="Y687" s="127">
        <f t="shared" si="374"/>
        <v>2</v>
      </c>
      <c r="Z687" s="127">
        <f t="shared" si="375"/>
        <v>3</v>
      </c>
      <c r="AA687" s="127">
        <f t="shared" si="376"/>
        <v>4</v>
      </c>
      <c r="AB687" s="127">
        <f t="shared" si="377"/>
        <v>5</v>
      </c>
      <c r="AC687" s="127" t="str">
        <f t="shared" si="378"/>
        <v/>
      </c>
      <c r="AD687" s="127" t="str">
        <f t="shared" si="379"/>
        <v/>
      </c>
      <c r="AE687" s="127" t="str">
        <f t="shared" si="380"/>
        <v/>
      </c>
      <c r="AF687" s="127" t="str">
        <f t="shared" si="381"/>
        <v/>
      </c>
      <c r="AG687" s="127">
        <f t="shared" si="382"/>
        <v>10</v>
      </c>
      <c r="AH687" s="127">
        <f t="shared" si="383"/>
        <v>11</v>
      </c>
      <c r="AI687" s="127">
        <f t="shared" si="384"/>
        <v>12</v>
      </c>
      <c r="AJ687" s="127">
        <f t="shared" si="385"/>
        <v>13</v>
      </c>
      <c r="AK687" s="127">
        <f t="shared" si="386"/>
        <v>14</v>
      </c>
      <c r="AL687" s="127">
        <f t="shared" si="387"/>
        <v>15</v>
      </c>
      <c r="AM687" s="127">
        <f t="shared" si="388"/>
        <v>16</v>
      </c>
      <c r="AN687" s="128" t="str">
        <f t="shared" si="389"/>
        <v/>
      </c>
      <c r="AO687" s="127">
        <f t="shared" ca="1" si="390"/>
        <v>17</v>
      </c>
      <c r="AP687" s="127" t="b">
        <f t="shared" ca="1" si="391"/>
        <v>1</v>
      </c>
      <c r="AQ687" s="127" t="b">
        <f t="shared" ca="1" si="392"/>
        <v>1</v>
      </c>
      <c r="AR687" s="127" t="b">
        <f t="shared" si="393"/>
        <v>0</v>
      </c>
      <c r="AS687" s="127" t="b">
        <f t="shared" si="394"/>
        <v>0</v>
      </c>
      <c r="AT687" s="127" t="b">
        <f t="shared" ca="1" si="395"/>
        <v>1</v>
      </c>
      <c r="AU687" s="127" t="b">
        <f t="shared" ca="1" si="396"/>
        <v>1</v>
      </c>
      <c r="AV687" s="127" t="b">
        <f t="shared" ca="1" si="397"/>
        <v>1</v>
      </c>
      <c r="AW687" s="127" t="b">
        <f t="shared" ca="1" si="398"/>
        <v>1</v>
      </c>
      <c r="AX687" s="127" t="b">
        <f t="shared" ca="1" si="399"/>
        <v>1</v>
      </c>
      <c r="AY687" s="127" t="b">
        <f t="shared" ca="1" si="400"/>
        <v>1</v>
      </c>
      <c r="AZ687" s="127" t="b">
        <f t="shared" ca="1" si="401"/>
        <v>1</v>
      </c>
      <c r="BA687" s="127" t="b">
        <f t="shared" ca="1" si="402"/>
        <v>1</v>
      </c>
      <c r="BB687" s="127" t="b">
        <f t="shared" ca="1" si="403"/>
        <v>1</v>
      </c>
      <c r="BC687" s="127" t="b">
        <f t="shared" ca="1" si="404"/>
        <v>1</v>
      </c>
      <c r="BD687" s="127" t="b">
        <f t="shared" ca="1" si="405"/>
        <v>1</v>
      </c>
      <c r="BE687" s="127" t="b">
        <f t="shared" ca="1" si="406"/>
        <v>1</v>
      </c>
      <c r="BF687" s="127" t="b">
        <f t="shared" ca="1" si="407"/>
        <v>1</v>
      </c>
      <c r="BG687" s="129" t="b">
        <f t="shared" si="408"/>
        <v>0</v>
      </c>
    </row>
    <row r="688" spans="1:59" ht="24.95" customHeight="1" x14ac:dyDescent="0.2">
      <c r="A688" s="74"/>
      <c r="B688" s="69"/>
      <c r="C688" s="75"/>
      <c r="D688" s="68"/>
      <c r="E688" s="68"/>
      <c r="F688" s="67"/>
      <c r="G688" s="67"/>
      <c r="H688" s="67"/>
      <c r="I688" s="67"/>
      <c r="J688" s="70"/>
      <c r="K688" s="71"/>
      <c r="L688" s="72"/>
      <c r="M688" s="72"/>
      <c r="N688" s="72"/>
      <c r="O688" s="72"/>
      <c r="P688" s="72"/>
      <c r="Q688" s="72"/>
      <c r="R688" s="72"/>
      <c r="S688" s="73"/>
      <c r="U688" s="125" t="str">
        <f>IF(W688,VLOOKUP(MIN(X688:AO688),'Data Validation (hidden)'!$B$2:$C$20,2,FALSE),IF(COUNTA(B688:S688)&gt;0,"'Scheme Name' missing but values entered in other columns",""))</f>
        <v/>
      </c>
      <c r="W688" s="126" t="b">
        <f t="shared" si="372"/>
        <v>0</v>
      </c>
      <c r="X688" s="127">
        <f t="shared" si="373"/>
        <v>1</v>
      </c>
      <c r="Y688" s="127">
        <f t="shared" si="374"/>
        <v>2</v>
      </c>
      <c r="Z688" s="127">
        <f t="shared" si="375"/>
        <v>3</v>
      </c>
      <c r="AA688" s="127">
        <f t="shared" si="376"/>
        <v>4</v>
      </c>
      <c r="AB688" s="127">
        <f t="shared" si="377"/>
        <v>5</v>
      </c>
      <c r="AC688" s="127" t="str">
        <f t="shared" si="378"/>
        <v/>
      </c>
      <c r="AD688" s="127" t="str">
        <f t="shared" si="379"/>
        <v/>
      </c>
      <c r="AE688" s="127" t="str">
        <f t="shared" si="380"/>
        <v/>
      </c>
      <c r="AF688" s="127" t="str">
        <f t="shared" si="381"/>
        <v/>
      </c>
      <c r="AG688" s="127">
        <f t="shared" si="382"/>
        <v>10</v>
      </c>
      <c r="AH688" s="127">
        <f t="shared" si="383"/>
        <v>11</v>
      </c>
      <c r="AI688" s="127">
        <f t="shared" si="384"/>
        <v>12</v>
      </c>
      <c r="AJ688" s="127">
        <f t="shared" si="385"/>
        <v>13</v>
      </c>
      <c r="AK688" s="127">
        <f t="shared" si="386"/>
        <v>14</v>
      </c>
      <c r="AL688" s="127">
        <f t="shared" si="387"/>
        <v>15</v>
      </c>
      <c r="AM688" s="127">
        <f t="shared" si="388"/>
        <v>16</v>
      </c>
      <c r="AN688" s="128" t="str">
        <f t="shared" si="389"/>
        <v/>
      </c>
      <c r="AO688" s="127">
        <f t="shared" ca="1" si="390"/>
        <v>17</v>
      </c>
      <c r="AP688" s="127" t="b">
        <f t="shared" ca="1" si="391"/>
        <v>1</v>
      </c>
      <c r="AQ688" s="127" t="b">
        <f t="shared" ca="1" si="392"/>
        <v>1</v>
      </c>
      <c r="AR688" s="127" t="b">
        <f t="shared" si="393"/>
        <v>0</v>
      </c>
      <c r="AS688" s="127" t="b">
        <f t="shared" si="394"/>
        <v>0</v>
      </c>
      <c r="AT688" s="127" t="b">
        <f t="shared" ca="1" si="395"/>
        <v>1</v>
      </c>
      <c r="AU688" s="127" t="b">
        <f t="shared" ca="1" si="396"/>
        <v>1</v>
      </c>
      <c r="AV688" s="127" t="b">
        <f t="shared" ca="1" si="397"/>
        <v>1</v>
      </c>
      <c r="AW688" s="127" t="b">
        <f t="shared" ca="1" si="398"/>
        <v>1</v>
      </c>
      <c r="AX688" s="127" t="b">
        <f t="shared" ca="1" si="399"/>
        <v>1</v>
      </c>
      <c r="AY688" s="127" t="b">
        <f t="shared" ca="1" si="400"/>
        <v>1</v>
      </c>
      <c r="AZ688" s="127" t="b">
        <f t="shared" ca="1" si="401"/>
        <v>1</v>
      </c>
      <c r="BA688" s="127" t="b">
        <f t="shared" ca="1" si="402"/>
        <v>1</v>
      </c>
      <c r="BB688" s="127" t="b">
        <f t="shared" ca="1" si="403"/>
        <v>1</v>
      </c>
      <c r="BC688" s="127" t="b">
        <f t="shared" ca="1" si="404"/>
        <v>1</v>
      </c>
      <c r="BD688" s="127" t="b">
        <f t="shared" ca="1" si="405"/>
        <v>1</v>
      </c>
      <c r="BE688" s="127" t="b">
        <f t="shared" ca="1" si="406"/>
        <v>1</v>
      </c>
      <c r="BF688" s="127" t="b">
        <f t="shared" ca="1" si="407"/>
        <v>1</v>
      </c>
      <c r="BG688" s="129" t="b">
        <f t="shared" si="408"/>
        <v>0</v>
      </c>
    </row>
    <row r="689" spans="1:59" ht="24.95" customHeight="1" x14ac:dyDescent="0.2">
      <c r="A689" s="74"/>
      <c r="B689" s="69"/>
      <c r="C689" s="75"/>
      <c r="D689" s="68"/>
      <c r="E689" s="68"/>
      <c r="F689" s="67"/>
      <c r="G689" s="67"/>
      <c r="H689" s="67"/>
      <c r="I689" s="67"/>
      <c r="J689" s="70"/>
      <c r="K689" s="71"/>
      <c r="L689" s="72"/>
      <c r="M689" s="72"/>
      <c r="N689" s="72"/>
      <c r="O689" s="72"/>
      <c r="P689" s="72"/>
      <c r="Q689" s="72"/>
      <c r="R689" s="72"/>
      <c r="S689" s="73"/>
      <c r="U689" s="125" t="str">
        <f>IF(W689,VLOOKUP(MIN(X689:AO689),'Data Validation (hidden)'!$B$2:$C$20,2,FALSE),IF(COUNTA(B689:S689)&gt;0,"'Scheme Name' missing but values entered in other columns",""))</f>
        <v/>
      </c>
      <c r="W689" s="126" t="b">
        <f t="shared" si="372"/>
        <v>0</v>
      </c>
      <c r="X689" s="127">
        <f t="shared" si="373"/>
        <v>1</v>
      </c>
      <c r="Y689" s="127">
        <f t="shared" si="374"/>
        <v>2</v>
      </c>
      <c r="Z689" s="127">
        <f t="shared" si="375"/>
        <v>3</v>
      </c>
      <c r="AA689" s="127">
        <f t="shared" si="376"/>
        <v>4</v>
      </c>
      <c r="AB689" s="127">
        <f t="shared" si="377"/>
        <v>5</v>
      </c>
      <c r="AC689" s="127" t="str">
        <f t="shared" si="378"/>
        <v/>
      </c>
      <c r="AD689" s="127" t="str">
        <f t="shared" si="379"/>
        <v/>
      </c>
      <c r="AE689" s="127" t="str">
        <f t="shared" si="380"/>
        <v/>
      </c>
      <c r="AF689" s="127" t="str">
        <f t="shared" si="381"/>
        <v/>
      </c>
      <c r="AG689" s="127">
        <f t="shared" si="382"/>
        <v>10</v>
      </c>
      <c r="AH689" s="127">
        <f t="shared" si="383"/>
        <v>11</v>
      </c>
      <c r="AI689" s="127">
        <f t="shared" si="384"/>
        <v>12</v>
      </c>
      <c r="AJ689" s="127">
        <f t="shared" si="385"/>
        <v>13</v>
      </c>
      <c r="AK689" s="127">
        <f t="shared" si="386"/>
        <v>14</v>
      </c>
      <c r="AL689" s="127">
        <f t="shared" si="387"/>
        <v>15</v>
      </c>
      <c r="AM689" s="127">
        <f t="shared" si="388"/>
        <v>16</v>
      </c>
      <c r="AN689" s="128" t="str">
        <f t="shared" si="389"/>
        <v/>
      </c>
      <c r="AO689" s="127">
        <f t="shared" ca="1" si="390"/>
        <v>17</v>
      </c>
      <c r="AP689" s="127" t="b">
        <f t="shared" ca="1" si="391"/>
        <v>1</v>
      </c>
      <c r="AQ689" s="127" t="b">
        <f t="shared" ca="1" si="392"/>
        <v>1</v>
      </c>
      <c r="AR689" s="127" t="b">
        <f t="shared" si="393"/>
        <v>0</v>
      </c>
      <c r="AS689" s="127" t="b">
        <f t="shared" si="394"/>
        <v>0</v>
      </c>
      <c r="AT689" s="127" t="b">
        <f t="shared" ca="1" si="395"/>
        <v>1</v>
      </c>
      <c r="AU689" s="127" t="b">
        <f t="shared" ca="1" si="396"/>
        <v>1</v>
      </c>
      <c r="AV689" s="127" t="b">
        <f t="shared" ca="1" si="397"/>
        <v>1</v>
      </c>
      <c r="AW689" s="127" t="b">
        <f t="shared" ca="1" si="398"/>
        <v>1</v>
      </c>
      <c r="AX689" s="127" t="b">
        <f t="shared" ca="1" si="399"/>
        <v>1</v>
      </c>
      <c r="AY689" s="127" t="b">
        <f t="shared" ca="1" si="400"/>
        <v>1</v>
      </c>
      <c r="AZ689" s="127" t="b">
        <f t="shared" ca="1" si="401"/>
        <v>1</v>
      </c>
      <c r="BA689" s="127" t="b">
        <f t="shared" ca="1" si="402"/>
        <v>1</v>
      </c>
      <c r="BB689" s="127" t="b">
        <f t="shared" ca="1" si="403"/>
        <v>1</v>
      </c>
      <c r="BC689" s="127" t="b">
        <f t="shared" ca="1" si="404"/>
        <v>1</v>
      </c>
      <c r="BD689" s="127" t="b">
        <f t="shared" ca="1" si="405"/>
        <v>1</v>
      </c>
      <c r="BE689" s="127" t="b">
        <f t="shared" ca="1" si="406"/>
        <v>1</v>
      </c>
      <c r="BF689" s="127" t="b">
        <f t="shared" ca="1" si="407"/>
        <v>1</v>
      </c>
      <c r="BG689" s="129" t="b">
        <f t="shared" si="408"/>
        <v>0</v>
      </c>
    </row>
    <row r="690" spans="1:59" ht="24.95" customHeight="1" x14ac:dyDescent="0.2">
      <c r="A690" s="74"/>
      <c r="B690" s="69"/>
      <c r="C690" s="75"/>
      <c r="D690" s="68"/>
      <c r="E690" s="68"/>
      <c r="F690" s="67"/>
      <c r="G690" s="67"/>
      <c r="H690" s="67"/>
      <c r="I690" s="67"/>
      <c r="J690" s="70"/>
      <c r="K690" s="71"/>
      <c r="L690" s="72"/>
      <c r="M690" s="72"/>
      <c r="N690" s="72"/>
      <c r="O690" s="72"/>
      <c r="P690" s="72"/>
      <c r="Q690" s="72"/>
      <c r="R690" s="72"/>
      <c r="S690" s="73"/>
      <c r="U690" s="125" t="str">
        <f>IF(W690,VLOOKUP(MIN(X690:AO690),'Data Validation (hidden)'!$B$2:$C$20,2,FALSE),IF(COUNTA(B690:S690)&gt;0,"'Scheme Name' missing but values entered in other columns",""))</f>
        <v/>
      </c>
      <c r="W690" s="126" t="b">
        <f t="shared" si="372"/>
        <v>0</v>
      </c>
      <c r="X690" s="127">
        <f t="shared" si="373"/>
        <v>1</v>
      </c>
      <c r="Y690" s="127">
        <f t="shared" si="374"/>
        <v>2</v>
      </c>
      <c r="Z690" s="127">
        <f t="shared" si="375"/>
        <v>3</v>
      </c>
      <c r="AA690" s="127">
        <f t="shared" si="376"/>
        <v>4</v>
      </c>
      <c r="AB690" s="127">
        <f t="shared" si="377"/>
        <v>5</v>
      </c>
      <c r="AC690" s="127" t="str">
        <f t="shared" si="378"/>
        <v/>
      </c>
      <c r="AD690" s="127" t="str">
        <f t="shared" si="379"/>
        <v/>
      </c>
      <c r="AE690" s="127" t="str">
        <f t="shared" si="380"/>
        <v/>
      </c>
      <c r="AF690" s="127" t="str">
        <f t="shared" si="381"/>
        <v/>
      </c>
      <c r="AG690" s="127">
        <f t="shared" si="382"/>
        <v>10</v>
      </c>
      <c r="AH690" s="127">
        <f t="shared" si="383"/>
        <v>11</v>
      </c>
      <c r="AI690" s="127">
        <f t="shared" si="384"/>
        <v>12</v>
      </c>
      <c r="AJ690" s="127">
        <f t="shared" si="385"/>
        <v>13</v>
      </c>
      <c r="AK690" s="127">
        <f t="shared" si="386"/>
        <v>14</v>
      </c>
      <c r="AL690" s="127">
        <f t="shared" si="387"/>
        <v>15</v>
      </c>
      <c r="AM690" s="127">
        <f t="shared" si="388"/>
        <v>16</v>
      </c>
      <c r="AN690" s="128" t="str">
        <f t="shared" si="389"/>
        <v/>
      </c>
      <c r="AO690" s="127">
        <f t="shared" ca="1" si="390"/>
        <v>17</v>
      </c>
      <c r="AP690" s="127" t="b">
        <f t="shared" ca="1" si="391"/>
        <v>1</v>
      </c>
      <c r="AQ690" s="127" t="b">
        <f t="shared" ca="1" si="392"/>
        <v>1</v>
      </c>
      <c r="AR690" s="127" t="b">
        <f t="shared" si="393"/>
        <v>0</v>
      </c>
      <c r="AS690" s="127" t="b">
        <f t="shared" si="394"/>
        <v>0</v>
      </c>
      <c r="AT690" s="127" t="b">
        <f t="shared" ca="1" si="395"/>
        <v>1</v>
      </c>
      <c r="AU690" s="127" t="b">
        <f t="shared" ca="1" si="396"/>
        <v>1</v>
      </c>
      <c r="AV690" s="127" t="b">
        <f t="shared" ca="1" si="397"/>
        <v>1</v>
      </c>
      <c r="AW690" s="127" t="b">
        <f t="shared" ca="1" si="398"/>
        <v>1</v>
      </c>
      <c r="AX690" s="127" t="b">
        <f t="shared" ca="1" si="399"/>
        <v>1</v>
      </c>
      <c r="AY690" s="127" t="b">
        <f t="shared" ca="1" si="400"/>
        <v>1</v>
      </c>
      <c r="AZ690" s="127" t="b">
        <f t="shared" ca="1" si="401"/>
        <v>1</v>
      </c>
      <c r="BA690" s="127" t="b">
        <f t="shared" ca="1" si="402"/>
        <v>1</v>
      </c>
      <c r="BB690" s="127" t="b">
        <f t="shared" ca="1" si="403"/>
        <v>1</v>
      </c>
      <c r="BC690" s="127" t="b">
        <f t="shared" ca="1" si="404"/>
        <v>1</v>
      </c>
      <c r="BD690" s="127" t="b">
        <f t="shared" ca="1" si="405"/>
        <v>1</v>
      </c>
      <c r="BE690" s="127" t="b">
        <f t="shared" ca="1" si="406"/>
        <v>1</v>
      </c>
      <c r="BF690" s="127" t="b">
        <f t="shared" ca="1" si="407"/>
        <v>1</v>
      </c>
      <c r="BG690" s="129" t="b">
        <f t="shared" si="408"/>
        <v>0</v>
      </c>
    </row>
    <row r="691" spans="1:59" ht="24.95" customHeight="1" x14ac:dyDescent="0.2">
      <c r="A691" s="74"/>
      <c r="B691" s="69"/>
      <c r="C691" s="75"/>
      <c r="D691" s="68"/>
      <c r="E691" s="68"/>
      <c r="F691" s="67"/>
      <c r="G691" s="67"/>
      <c r="H691" s="67"/>
      <c r="I691" s="67"/>
      <c r="J691" s="70"/>
      <c r="K691" s="71"/>
      <c r="L691" s="72"/>
      <c r="M691" s="72"/>
      <c r="N691" s="72"/>
      <c r="O691" s="72"/>
      <c r="P691" s="72"/>
      <c r="Q691" s="72"/>
      <c r="R691" s="72"/>
      <c r="S691" s="73"/>
      <c r="U691" s="125" t="str">
        <f>IF(W691,VLOOKUP(MIN(X691:AO691),'Data Validation (hidden)'!$B$2:$C$20,2,FALSE),IF(COUNTA(B691:S691)&gt;0,"'Scheme Name' missing but values entered in other columns",""))</f>
        <v/>
      </c>
      <c r="W691" s="126" t="b">
        <f t="shared" si="372"/>
        <v>0</v>
      </c>
      <c r="X691" s="127">
        <f t="shared" si="373"/>
        <v>1</v>
      </c>
      <c r="Y691" s="127">
        <f t="shared" si="374"/>
        <v>2</v>
      </c>
      <c r="Z691" s="127">
        <f t="shared" si="375"/>
        <v>3</v>
      </c>
      <c r="AA691" s="127">
        <f t="shared" si="376"/>
        <v>4</v>
      </c>
      <c r="AB691" s="127">
        <f t="shared" si="377"/>
        <v>5</v>
      </c>
      <c r="AC691" s="127" t="str">
        <f t="shared" si="378"/>
        <v/>
      </c>
      <c r="AD691" s="127" t="str">
        <f t="shared" si="379"/>
        <v/>
      </c>
      <c r="AE691" s="127" t="str">
        <f t="shared" si="380"/>
        <v/>
      </c>
      <c r="AF691" s="127" t="str">
        <f t="shared" si="381"/>
        <v/>
      </c>
      <c r="AG691" s="127">
        <f t="shared" si="382"/>
        <v>10</v>
      </c>
      <c r="AH691" s="127">
        <f t="shared" si="383"/>
        <v>11</v>
      </c>
      <c r="AI691" s="127">
        <f t="shared" si="384"/>
        <v>12</v>
      </c>
      <c r="AJ691" s="127">
        <f t="shared" si="385"/>
        <v>13</v>
      </c>
      <c r="AK691" s="127">
        <f t="shared" si="386"/>
        <v>14</v>
      </c>
      <c r="AL691" s="127">
        <f t="shared" si="387"/>
        <v>15</v>
      </c>
      <c r="AM691" s="127">
        <f t="shared" si="388"/>
        <v>16</v>
      </c>
      <c r="AN691" s="128" t="str">
        <f t="shared" si="389"/>
        <v/>
      </c>
      <c r="AO691" s="127">
        <f t="shared" ca="1" si="390"/>
        <v>17</v>
      </c>
      <c r="AP691" s="127" t="b">
        <f t="shared" ca="1" si="391"/>
        <v>1</v>
      </c>
      <c r="AQ691" s="127" t="b">
        <f t="shared" ca="1" si="392"/>
        <v>1</v>
      </c>
      <c r="AR691" s="127" t="b">
        <f t="shared" si="393"/>
        <v>0</v>
      </c>
      <c r="AS691" s="127" t="b">
        <f t="shared" si="394"/>
        <v>0</v>
      </c>
      <c r="AT691" s="127" t="b">
        <f t="shared" ca="1" si="395"/>
        <v>1</v>
      </c>
      <c r="AU691" s="127" t="b">
        <f t="shared" ca="1" si="396"/>
        <v>1</v>
      </c>
      <c r="AV691" s="127" t="b">
        <f t="shared" ca="1" si="397"/>
        <v>1</v>
      </c>
      <c r="AW691" s="127" t="b">
        <f t="shared" ca="1" si="398"/>
        <v>1</v>
      </c>
      <c r="AX691" s="127" t="b">
        <f t="shared" ca="1" si="399"/>
        <v>1</v>
      </c>
      <c r="AY691" s="127" t="b">
        <f t="shared" ca="1" si="400"/>
        <v>1</v>
      </c>
      <c r="AZ691" s="127" t="b">
        <f t="shared" ca="1" si="401"/>
        <v>1</v>
      </c>
      <c r="BA691" s="127" t="b">
        <f t="shared" ca="1" si="402"/>
        <v>1</v>
      </c>
      <c r="BB691" s="127" t="b">
        <f t="shared" ca="1" si="403"/>
        <v>1</v>
      </c>
      <c r="BC691" s="127" t="b">
        <f t="shared" ca="1" si="404"/>
        <v>1</v>
      </c>
      <c r="BD691" s="127" t="b">
        <f t="shared" ca="1" si="405"/>
        <v>1</v>
      </c>
      <c r="BE691" s="127" t="b">
        <f t="shared" ca="1" si="406"/>
        <v>1</v>
      </c>
      <c r="BF691" s="127" t="b">
        <f t="shared" ca="1" si="407"/>
        <v>1</v>
      </c>
      <c r="BG691" s="129" t="b">
        <f t="shared" si="408"/>
        <v>0</v>
      </c>
    </row>
    <row r="692" spans="1:59" ht="24.95" customHeight="1" x14ac:dyDescent="0.2">
      <c r="A692" s="74"/>
      <c r="B692" s="69"/>
      <c r="C692" s="75"/>
      <c r="D692" s="68"/>
      <c r="E692" s="68"/>
      <c r="F692" s="67"/>
      <c r="G692" s="67"/>
      <c r="H692" s="67"/>
      <c r="I692" s="67"/>
      <c r="J692" s="70"/>
      <c r="K692" s="71"/>
      <c r="L692" s="72"/>
      <c r="M692" s="72"/>
      <c r="N692" s="72"/>
      <c r="O692" s="72"/>
      <c r="P692" s="72"/>
      <c r="Q692" s="72"/>
      <c r="R692" s="72"/>
      <c r="S692" s="73"/>
      <c r="U692" s="125" t="str">
        <f>IF(W692,VLOOKUP(MIN(X692:AO692),'Data Validation (hidden)'!$B$2:$C$20,2,FALSE),IF(COUNTA(B692:S692)&gt;0,"'Scheme Name' missing but values entered in other columns",""))</f>
        <v/>
      </c>
      <c r="W692" s="126" t="b">
        <f t="shared" si="372"/>
        <v>0</v>
      </c>
      <c r="X692" s="127">
        <f t="shared" si="373"/>
        <v>1</v>
      </c>
      <c r="Y692" s="127">
        <f t="shared" si="374"/>
        <v>2</v>
      </c>
      <c r="Z692" s="127">
        <f t="shared" si="375"/>
        <v>3</v>
      </c>
      <c r="AA692" s="127">
        <f t="shared" si="376"/>
        <v>4</v>
      </c>
      <c r="AB692" s="127">
        <f t="shared" si="377"/>
        <v>5</v>
      </c>
      <c r="AC692" s="127" t="str">
        <f t="shared" si="378"/>
        <v/>
      </c>
      <c r="AD692" s="127" t="str">
        <f t="shared" si="379"/>
        <v/>
      </c>
      <c r="AE692" s="127" t="str">
        <f t="shared" si="380"/>
        <v/>
      </c>
      <c r="AF692" s="127" t="str">
        <f t="shared" si="381"/>
        <v/>
      </c>
      <c r="AG692" s="127">
        <f t="shared" si="382"/>
        <v>10</v>
      </c>
      <c r="AH692" s="127">
        <f t="shared" si="383"/>
        <v>11</v>
      </c>
      <c r="AI692" s="127">
        <f t="shared" si="384"/>
        <v>12</v>
      </c>
      <c r="AJ692" s="127">
        <f t="shared" si="385"/>
        <v>13</v>
      </c>
      <c r="AK692" s="127">
        <f t="shared" si="386"/>
        <v>14</v>
      </c>
      <c r="AL692" s="127">
        <f t="shared" si="387"/>
        <v>15</v>
      </c>
      <c r="AM692" s="127">
        <f t="shared" si="388"/>
        <v>16</v>
      </c>
      <c r="AN692" s="128" t="str">
        <f t="shared" si="389"/>
        <v/>
      </c>
      <c r="AO692" s="127">
        <f t="shared" ca="1" si="390"/>
        <v>17</v>
      </c>
      <c r="AP692" s="127" t="b">
        <f t="shared" ca="1" si="391"/>
        <v>1</v>
      </c>
      <c r="AQ692" s="127" t="b">
        <f t="shared" ca="1" si="392"/>
        <v>1</v>
      </c>
      <c r="AR692" s="127" t="b">
        <f t="shared" si="393"/>
        <v>0</v>
      </c>
      <c r="AS692" s="127" t="b">
        <f t="shared" si="394"/>
        <v>0</v>
      </c>
      <c r="AT692" s="127" t="b">
        <f t="shared" ca="1" si="395"/>
        <v>1</v>
      </c>
      <c r="AU692" s="127" t="b">
        <f t="shared" ca="1" si="396"/>
        <v>1</v>
      </c>
      <c r="AV692" s="127" t="b">
        <f t="shared" ca="1" si="397"/>
        <v>1</v>
      </c>
      <c r="AW692" s="127" t="b">
        <f t="shared" ca="1" si="398"/>
        <v>1</v>
      </c>
      <c r="AX692" s="127" t="b">
        <f t="shared" ca="1" si="399"/>
        <v>1</v>
      </c>
      <c r="AY692" s="127" t="b">
        <f t="shared" ca="1" si="400"/>
        <v>1</v>
      </c>
      <c r="AZ692" s="127" t="b">
        <f t="shared" ca="1" si="401"/>
        <v>1</v>
      </c>
      <c r="BA692" s="127" t="b">
        <f t="shared" ca="1" si="402"/>
        <v>1</v>
      </c>
      <c r="BB692" s="127" t="b">
        <f t="shared" ca="1" si="403"/>
        <v>1</v>
      </c>
      <c r="BC692" s="127" t="b">
        <f t="shared" ca="1" si="404"/>
        <v>1</v>
      </c>
      <c r="BD692" s="127" t="b">
        <f t="shared" ca="1" si="405"/>
        <v>1</v>
      </c>
      <c r="BE692" s="127" t="b">
        <f t="shared" ca="1" si="406"/>
        <v>1</v>
      </c>
      <c r="BF692" s="127" t="b">
        <f t="shared" ca="1" si="407"/>
        <v>1</v>
      </c>
      <c r="BG692" s="129" t="b">
        <f t="shared" si="408"/>
        <v>0</v>
      </c>
    </row>
    <row r="693" spans="1:59" ht="24.75" customHeight="1" x14ac:dyDescent="0.2">
      <c r="A693" s="74"/>
      <c r="B693" s="69"/>
      <c r="C693" s="75"/>
      <c r="D693" s="68"/>
      <c r="E693" s="68"/>
      <c r="F693" s="67"/>
      <c r="G693" s="67"/>
      <c r="H693" s="67"/>
      <c r="I693" s="67"/>
      <c r="J693" s="70"/>
      <c r="K693" s="71"/>
      <c r="L693" s="72"/>
      <c r="M693" s="72"/>
      <c r="N693" s="72"/>
      <c r="O693" s="72"/>
      <c r="P693" s="72"/>
      <c r="Q693" s="72"/>
      <c r="R693" s="72"/>
      <c r="S693" s="73"/>
      <c r="U693" s="125" t="str">
        <f>IF(W693,VLOOKUP(MIN(X693:AO693),'Data Validation (hidden)'!$B$2:$C$20,2,FALSE),IF(COUNTA(B693:S693)&gt;0,"'Scheme Name' missing but values entered in other columns",""))</f>
        <v/>
      </c>
      <c r="W693" s="126" t="b">
        <f t="shared" si="372"/>
        <v>0</v>
      </c>
      <c r="X693" s="127">
        <f t="shared" si="373"/>
        <v>1</v>
      </c>
      <c r="Y693" s="127">
        <f t="shared" si="374"/>
        <v>2</v>
      </c>
      <c r="Z693" s="127">
        <f t="shared" si="375"/>
        <v>3</v>
      </c>
      <c r="AA693" s="127">
        <f t="shared" si="376"/>
        <v>4</v>
      </c>
      <c r="AB693" s="127">
        <f t="shared" si="377"/>
        <v>5</v>
      </c>
      <c r="AC693" s="127" t="str">
        <f t="shared" si="378"/>
        <v/>
      </c>
      <c r="AD693" s="127" t="str">
        <f t="shared" si="379"/>
        <v/>
      </c>
      <c r="AE693" s="127" t="str">
        <f t="shared" si="380"/>
        <v/>
      </c>
      <c r="AF693" s="127" t="str">
        <f t="shared" si="381"/>
        <v/>
      </c>
      <c r="AG693" s="127">
        <f t="shared" si="382"/>
        <v>10</v>
      </c>
      <c r="AH693" s="127">
        <f t="shared" si="383"/>
        <v>11</v>
      </c>
      <c r="AI693" s="127">
        <f t="shared" si="384"/>
        <v>12</v>
      </c>
      <c r="AJ693" s="127">
        <f t="shared" si="385"/>
        <v>13</v>
      </c>
      <c r="AK693" s="127">
        <f t="shared" si="386"/>
        <v>14</v>
      </c>
      <c r="AL693" s="127">
        <f t="shared" si="387"/>
        <v>15</v>
      </c>
      <c r="AM693" s="127">
        <f t="shared" si="388"/>
        <v>16</v>
      </c>
      <c r="AN693" s="128" t="str">
        <f t="shared" si="389"/>
        <v/>
      </c>
      <c r="AO693" s="127">
        <f t="shared" ca="1" si="390"/>
        <v>17</v>
      </c>
      <c r="AP693" s="127" t="b">
        <f t="shared" ca="1" si="391"/>
        <v>1</v>
      </c>
      <c r="AQ693" s="127" t="b">
        <f t="shared" ca="1" si="392"/>
        <v>1</v>
      </c>
      <c r="AR693" s="127" t="b">
        <f t="shared" si="393"/>
        <v>0</v>
      </c>
      <c r="AS693" s="127" t="b">
        <f t="shared" si="394"/>
        <v>0</v>
      </c>
      <c r="AT693" s="127" t="b">
        <f t="shared" ca="1" si="395"/>
        <v>1</v>
      </c>
      <c r="AU693" s="127" t="b">
        <f t="shared" ca="1" si="396"/>
        <v>1</v>
      </c>
      <c r="AV693" s="127" t="b">
        <f t="shared" ca="1" si="397"/>
        <v>1</v>
      </c>
      <c r="AW693" s="127" t="b">
        <f t="shared" ca="1" si="398"/>
        <v>1</v>
      </c>
      <c r="AX693" s="127" t="b">
        <f t="shared" ca="1" si="399"/>
        <v>1</v>
      </c>
      <c r="AY693" s="127" t="b">
        <f t="shared" ca="1" si="400"/>
        <v>1</v>
      </c>
      <c r="AZ693" s="127" t="b">
        <f t="shared" ca="1" si="401"/>
        <v>1</v>
      </c>
      <c r="BA693" s="127" t="b">
        <f t="shared" ca="1" si="402"/>
        <v>1</v>
      </c>
      <c r="BB693" s="127" t="b">
        <f t="shared" ca="1" si="403"/>
        <v>1</v>
      </c>
      <c r="BC693" s="127" t="b">
        <f t="shared" ca="1" si="404"/>
        <v>1</v>
      </c>
      <c r="BD693" s="127" t="b">
        <f t="shared" ca="1" si="405"/>
        <v>1</v>
      </c>
      <c r="BE693" s="127" t="b">
        <f t="shared" ca="1" si="406"/>
        <v>1</v>
      </c>
      <c r="BF693" s="127" t="b">
        <f t="shared" ca="1" si="407"/>
        <v>1</v>
      </c>
      <c r="BG693" s="129" t="b">
        <f t="shared" si="408"/>
        <v>0</v>
      </c>
    </row>
    <row r="694" spans="1:59" ht="24.95" customHeight="1" x14ac:dyDescent="0.2">
      <c r="A694" s="74"/>
      <c r="B694" s="69"/>
      <c r="C694" s="75"/>
      <c r="D694" s="68"/>
      <c r="E694" s="68"/>
      <c r="F694" s="67"/>
      <c r="G694" s="67"/>
      <c r="H694" s="67"/>
      <c r="I694" s="67"/>
      <c r="J694" s="70"/>
      <c r="K694" s="71"/>
      <c r="L694" s="72"/>
      <c r="M694" s="72"/>
      <c r="N694" s="72"/>
      <c r="O694" s="72"/>
      <c r="P694" s="72"/>
      <c r="Q694" s="72"/>
      <c r="R694" s="72"/>
      <c r="S694" s="73"/>
      <c r="U694" s="125" t="str">
        <f>IF(W694,VLOOKUP(MIN(X694:AO694),'Data Validation (hidden)'!$B$2:$C$20,2,FALSE),IF(COUNTA(B694:S694)&gt;0,"'Scheme Name' missing but values entered in other columns",""))</f>
        <v/>
      </c>
      <c r="W694" s="126" t="b">
        <f t="shared" si="372"/>
        <v>0</v>
      </c>
      <c r="X694" s="127">
        <f t="shared" si="373"/>
        <v>1</v>
      </c>
      <c r="Y694" s="127">
        <f t="shared" si="374"/>
        <v>2</v>
      </c>
      <c r="Z694" s="127">
        <f t="shared" si="375"/>
        <v>3</v>
      </c>
      <c r="AA694" s="127">
        <f t="shared" si="376"/>
        <v>4</v>
      </c>
      <c r="AB694" s="127">
        <f t="shared" si="377"/>
        <v>5</v>
      </c>
      <c r="AC694" s="127" t="str">
        <f t="shared" si="378"/>
        <v/>
      </c>
      <c r="AD694" s="127" t="str">
        <f t="shared" si="379"/>
        <v/>
      </c>
      <c r="AE694" s="127" t="str">
        <f t="shared" si="380"/>
        <v/>
      </c>
      <c r="AF694" s="127" t="str">
        <f t="shared" si="381"/>
        <v/>
      </c>
      <c r="AG694" s="127">
        <f t="shared" si="382"/>
        <v>10</v>
      </c>
      <c r="AH694" s="127">
        <f t="shared" si="383"/>
        <v>11</v>
      </c>
      <c r="AI694" s="127">
        <f t="shared" si="384"/>
        <v>12</v>
      </c>
      <c r="AJ694" s="127">
        <f t="shared" si="385"/>
        <v>13</v>
      </c>
      <c r="AK694" s="127">
        <f t="shared" si="386"/>
        <v>14</v>
      </c>
      <c r="AL694" s="127">
        <f t="shared" si="387"/>
        <v>15</v>
      </c>
      <c r="AM694" s="127">
        <f t="shared" si="388"/>
        <v>16</v>
      </c>
      <c r="AN694" s="128" t="str">
        <f t="shared" si="389"/>
        <v/>
      </c>
      <c r="AO694" s="127">
        <f t="shared" ca="1" si="390"/>
        <v>17</v>
      </c>
      <c r="AP694" s="127" t="b">
        <f t="shared" ca="1" si="391"/>
        <v>1</v>
      </c>
      <c r="AQ694" s="127" t="b">
        <f t="shared" ca="1" si="392"/>
        <v>1</v>
      </c>
      <c r="AR694" s="127" t="b">
        <f t="shared" si="393"/>
        <v>0</v>
      </c>
      <c r="AS694" s="127" t="b">
        <f t="shared" si="394"/>
        <v>0</v>
      </c>
      <c r="AT694" s="127" t="b">
        <f t="shared" ca="1" si="395"/>
        <v>1</v>
      </c>
      <c r="AU694" s="127" t="b">
        <f t="shared" ca="1" si="396"/>
        <v>1</v>
      </c>
      <c r="AV694" s="127" t="b">
        <f t="shared" ca="1" si="397"/>
        <v>1</v>
      </c>
      <c r="AW694" s="127" t="b">
        <f t="shared" ca="1" si="398"/>
        <v>1</v>
      </c>
      <c r="AX694" s="127" t="b">
        <f t="shared" ca="1" si="399"/>
        <v>1</v>
      </c>
      <c r="AY694" s="127" t="b">
        <f t="shared" ca="1" si="400"/>
        <v>1</v>
      </c>
      <c r="AZ694" s="127" t="b">
        <f t="shared" ca="1" si="401"/>
        <v>1</v>
      </c>
      <c r="BA694" s="127" t="b">
        <f t="shared" ca="1" si="402"/>
        <v>1</v>
      </c>
      <c r="BB694" s="127" t="b">
        <f t="shared" ca="1" si="403"/>
        <v>1</v>
      </c>
      <c r="BC694" s="127" t="b">
        <f t="shared" ca="1" si="404"/>
        <v>1</v>
      </c>
      <c r="BD694" s="127" t="b">
        <f t="shared" ca="1" si="405"/>
        <v>1</v>
      </c>
      <c r="BE694" s="127" t="b">
        <f t="shared" ca="1" si="406"/>
        <v>1</v>
      </c>
      <c r="BF694" s="127" t="b">
        <f t="shared" ca="1" si="407"/>
        <v>1</v>
      </c>
      <c r="BG694" s="129" t="b">
        <f t="shared" si="408"/>
        <v>0</v>
      </c>
    </row>
    <row r="695" spans="1:59" ht="24.95" customHeight="1" x14ac:dyDescent="0.2">
      <c r="A695" s="74"/>
      <c r="B695" s="69"/>
      <c r="C695" s="75"/>
      <c r="D695" s="68"/>
      <c r="E695" s="68"/>
      <c r="F695" s="67"/>
      <c r="G695" s="67"/>
      <c r="H695" s="67"/>
      <c r="I695" s="67"/>
      <c r="J695" s="70"/>
      <c r="K695" s="71"/>
      <c r="L695" s="72"/>
      <c r="M695" s="72"/>
      <c r="N695" s="72"/>
      <c r="O695" s="72"/>
      <c r="P695" s="72"/>
      <c r="Q695" s="72"/>
      <c r="R695" s="72"/>
      <c r="S695" s="73"/>
      <c r="U695" s="125" t="str">
        <f>IF(W695,VLOOKUP(MIN(X695:AO695),'Data Validation (hidden)'!$B$2:$C$20,2,FALSE),IF(COUNTA(B695:S695)&gt;0,"'Scheme Name' missing but values entered in other columns",""))</f>
        <v/>
      </c>
      <c r="W695" s="126" t="b">
        <f t="shared" si="372"/>
        <v>0</v>
      </c>
      <c r="X695" s="127">
        <f t="shared" si="373"/>
        <v>1</v>
      </c>
      <c r="Y695" s="127">
        <f t="shared" si="374"/>
        <v>2</v>
      </c>
      <c r="Z695" s="127">
        <f t="shared" si="375"/>
        <v>3</v>
      </c>
      <c r="AA695" s="127">
        <f t="shared" si="376"/>
        <v>4</v>
      </c>
      <c r="AB695" s="127">
        <f t="shared" si="377"/>
        <v>5</v>
      </c>
      <c r="AC695" s="127" t="str">
        <f t="shared" si="378"/>
        <v/>
      </c>
      <c r="AD695" s="127" t="str">
        <f t="shared" si="379"/>
        <v/>
      </c>
      <c r="AE695" s="127" t="str">
        <f t="shared" si="380"/>
        <v/>
      </c>
      <c r="AF695" s="127" t="str">
        <f t="shared" si="381"/>
        <v/>
      </c>
      <c r="AG695" s="127">
        <f t="shared" si="382"/>
        <v>10</v>
      </c>
      <c r="AH695" s="127">
        <f t="shared" si="383"/>
        <v>11</v>
      </c>
      <c r="AI695" s="127">
        <f t="shared" si="384"/>
        <v>12</v>
      </c>
      <c r="AJ695" s="127">
        <f t="shared" si="385"/>
        <v>13</v>
      </c>
      <c r="AK695" s="127">
        <f t="shared" si="386"/>
        <v>14</v>
      </c>
      <c r="AL695" s="127">
        <f t="shared" si="387"/>
        <v>15</v>
      </c>
      <c r="AM695" s="127">
        <f t="shared" si="388"/>
        <v>16</v>
      </c>
      <c r="AN695" s="128" t="str">
        <f t="shared" si="389"/>
        <v/>
      </c>
      <c r="AO695" s="127">
        <f t="shared" ca="1" si="390"/>
        <v>17</v>
      </c>
      <c r="AP695" s="127" t="b">
        <f t="shared" ca="1" si="391"/>
        <v>1</v>
      </c>
      <c r="AQ695" s="127" t="b">
        <f t="shared" ca="1" si="392"/>
        <v>1</v>
      </c>
      <c r="AR695" s="127" t="b">
        <f t="shared" si="393"/>
        <v>0</v>
      </c>
      <c r="AS695" s="127" t="b">
        <f t="shared" si="394"/>
        <v>0</v>
      </c>
      <c r="AT695" s="127" t="b">
        <f t="shared" ca="1" si="395"/>
        <v>1</v>
      </c>
      <c r="AU695" s="127" t="b">
        <f t="shared" ca="1" si="396"/>
        <v>1</v>
      </c>
      <c r="AV695" s="127" t="b">
        <f t="shared" ca="1" si="397"/>
        <v>1</v>
      </c>
      <c r="AW695" s="127" t="b">
        <f t="shared" ca="1" si="398"/>
        <v>1</v>
      </c>
      <c r="AX695" s="127" t="b">
        <f t="shared" ca="1" si="399"/>
        <v>1</v>
      </c>
      <c r="AY695" s="127" t="b">
        <f t="shared" ca="1" si="400"/>
        <v>1</v>
      </c>
      <c r="AZ695" s="127" t="b">
        <f t="shared" ca="1" si="401"/>
        <v>1</v>
      </c>
      <c r="BA695" s="127" t="b">
        <f t="shared" ca="1" si="402"/>
        <v>1</v>
      </c>
      <c r="BB695" s="127" t="b">
        <f t="shared" ca="1" si="403"/>
        <v>1</v>
      </c>
      <c r="BC695" s="127" t="b">
        <f t="shared" ca="1" si="404"/>
        <v>1</v>
      </c>
      <c r="BD695" s="127" t="b">
        <f t="shared" ca="1" si="405"/>
        <v>1</v>
      </c>
      <c r="BE695" s="127" t="b">
        <f t="shared" ca="1" si="406"/>
        <v>1</v>
      </c>
      <c r="BF695" s="127" t="b">
        <f t="shared" ca="1" si="407"/>
        <v>1</v>
      </c>
      <c r="BG695" s="129" t="b">
        <f t="shared" si="408"/>
        <v>0</v>
      </c>
    </row>
    <row r="696" spans="1:59" ht="24.95" customHeight="1" x14ac:dyDescent="0.2">
      <c r="A696" s="74"/>
      <c r="B696" s="69"/>
      <c r="C696" s="75"/>
      <c r="D696" s="68"/>
      <c r="E696" s="68"/>
      <c r="F696" s="67"/>
      <c r="G696" s="67"/>
      <c r="H696" s="67"/>
      <c r="I696" s="67"/>
      <c r="J696" s="70"/>
      <c r="K696" s="71"/>
      <c r="L696" s="72"/>
      <c r="M696" s="72"/>
      <c r="N696" s="72"/>
      <c r="O696" s="72"/>
      <c r="P696" s="72"/>
      <c r="Q696" s="72"/>
      <c r="R696" s="72"/>
      <c r="S696" s="73"/>
      <c r="U696" s="125" t="str">
        <f>IF(W696,VLOOKUP(MIN(X696:AO696),'Data Validation (hidden)'!$B$2:$C$20,2,FALSE),IF(COUNTA(B696:S696)&gt;0,"'Scheme Name' missing but values entered in other columns",""))</f>
        <v/>
      </c>
      <c r="W696" s="126" t="b">
        <f t="shared" si="372"/>
        <v>0</v>
      </c>
      <c r="X696" s="127">
        <f t="shared" si="373"/>
        <v>1</v>
      </c>
      <c r="Y696" s="127">
        <f t="shared" si="374"/>
        <v>2</v>
      </c>
      <c r="Z696" s="127">
        <f t="shared" si="375"/>
        <v>3</v>
      </c>
      <c r="AA696" s="127">
        <f t="shared" si="376"/>
        <v>4</v>
      </c>
      <c r="AB696" s="127">
        <f t="shared" si="377"/>
        <v>5</v>
      </c>
      <c r="AC696" s="127" t="str">
        <f t="shared" si="378"/>
        <v/>
      </c>
      <c r="AD696" s="127" t="str">
        <f t="shared" si="379"/>
        <v/>
      </c>
      <c r="AE696" s="127" t="str">
        <f t="shared" si="380"/>
        <v/>
      </c>
      <c r="AF696" s="127" t="str">
        <f t="shared" si="381"/>
        <v/>
      </c>
      <c r="AG696" s="127">
        <f t="shared" si="382"/>
        <v>10</v>
      </c>
      <c r="AH696" s="127">
        <f t="shared" si="383"/>
        <v>11</v>
      </c>
      <c r="AI696" s="127">
        <f t="shared" si="384"/>
        <v>12</v>
      </c>
      <c r="AJ696" s="127">
        <f t="shared" si="385"/>
        <v>13</v>
      </c>
      <c r="AK696" s="127">
        <f t="shared" si="386"/>
        <v>14</v>
      </c>
      <c r="AL696" s="127">
        <f t="shared" si="387"/>
        <v>15</v>
      </c>
      <c r="AM696" s="127">
        <f t="shared" si="388"/>
        <v>16</v>
      </c>
      <c r="AN696" s="128" t="str">
        <f t="shared" si="389"/>
        <v/>
      </c>
      <c r="AO696" s="127">
        <f t="shared" ca="1" si="390"/>
        <v>17</v>
      </c>
      <c r="AP696" s="127" t="b">
        <f t="shared" ca="1" si="391"/>
        <v>1</v>
      </c>
      <c r="AQ696" s="127" t="b">
        <f t="shared" ca="1" si="392"/>
        <v>1</v>
      </c>
      <c r="AR696" s="127" t="b">
        <f t="shared" si="393"/>
        <v>0</v>
      </c>
      <c r="AS696" s="127" t="b">
        <f t="shared" si="394"/>
        <v>0</v>
      </c>
      <c r="AT696" s="127" t="b">
        <f t="shared" ca="1" si="395"/>
        <v>1</v>
      </c>
      <c r="AU696" s="127" t="b">
        <f t="shared" ca="1" si="396"/>
        <v>1</v>
      </c>
      <c r="AV696" s="127" t="b">
        <f t="shared" ca="1" si="397"/>
        <v>1</v>
      </c>
      <c r="AW696" s="127" t="b">
        <f t="shared" ca="1" si="398"/>
        <v>1</v>
      </c>
      <c r="AX696" s="127" t="b">
        <f t="shared" ca="1" si="399"/>
        <v>1</v>
      </c>
      <c r="AY696" s="127" t="b">
        <f t="shared" ca="1" si="400"/>
        <v>1</v>
      </c>
      <c r="AZ696" s="127" t="b">
        <f t="shared" ca="1" si="401"/>
        <v>1</v>
      </c>
      <c r="BA696" s="127" t="b">
        <f t="shared" ca="1" si="402"/>
        <v>1</v>
      </c>
      <c r="BB696" s="127" t="b">
        <f t="shared" ca="1" si="403"/>
        <v>1</v>
      </c>
      <c r="BC696" s="127" t="b">
        <f t="shared" ca="1" si="404"/>
        <v>1</v>
      </c>
      <c r="BD696" s="127" t="b">
        <f t="shared" ca="1" si="405"/>
        <v>1</v>
      </c>
      <c r="BE696" s="127" t="b">
        <f t="shared" ca="1" si="406"/>
        <v>1</v>
      </c>
      <c r="BF696" s="127" t="b">
        <f t="shared" ca="1" si="407"/>
        <v>1</v>
      </c>
      <c r="BG696" s="129" t="b">
        <f t="shared" si="408"/>
        <v>0</v>
      </c>
    </row>
    <row r="697" spans="1:59" ht="24.95" customHeight="1" x14ac:dyDescent="0.2">
      <c r="A697" s="74"/>
      <c r="B697" s="69"/>
      <c r="C697" s="75"/>
      <c r="D697" s="68"/>
      <c r="E697" s="68"/>
      <c r="F697" s="67"/>
      <c r="G697" s="67"/>
      <c r="H697" s="67"/>
      <c r="I697" s="67"/>
      <c r="J697" s="70"/>
      <c r="K697" s="71"/>
      <c r="L697" s="72"/>
      <c r="M697" s="72"/>
      <c r="N697" s="72"/>
      <c r="O697" s="72"/>
      <c r="P697" s="72"/>
      <c r="Q697" s="72"/>
      <c r="R697" s="72"/>
      <c r="S697" s="73"/>
      <c r="U697" s="125" t="str">
        <f>IF(W697,VLOOKUP(MIN(X697:AO697),'Data Validation (hidden)'!$B$2:$C$20,2,FALSE),IF(COUNTA(B697:S697)&gt;0,"'Scheme Name' missing but values entered in other columns",""))</f>
        <v/>
      </c>
      <c r="W697" s="126" t="b">
        <f t="shared" si="372"/>
        <v>0</v>
      </c>
      <c r="X697" s="127">
        <f t="shared" si="373"/>
        <v>1</v>
      </c>
      <c r="Y697" s="127">
        <f t="shared" si="374"/>
        <v>2</v>
      </c>
      <c r="Z697" s="127">
        <f t="shared" si="375"/>
        <v>3</v>
      </c>
      <c r="AA697" s="127">
        <f t="shared" si="376"/>
        <v>4</v>
      </c>
      <c r="AB697" s="127">
        <f t="shared" si="377"/>
        <v>5</v>
      </c>
      <c r="AC697" s="127" t="str">
        <f t="shared" si="378"/>
        <v/>
      </c>
      <c r="AD697" s="127" t="str">
        <f t="shared" si="379"/>
        <v/>
      </c>
      <c r="AE697" s="127" t="str">
        <f t="shared" si="380"/>
        <v/>
      </c>
      <c r="AF697" s="127" t="str">
        <f t="shared" si="381"/>
        <v/>
      </c>
      <c r="AG697" s="127">
        <f t="shared" si="382"/>
        <v>10</v>
      </c>
      <c r="AH697" s="127">
        <f t="shared" si="383"/>
        <v>11</v>
      </c>
      <c r="AI697" s="127">
        <f t="shared" si="384"/>
        <v>12</v>
      </c>
      <c r="AJ697" s="127">
        <f t="shared" si="385"/>
        <v>13</v>
      </c>
      <c r="AK697" s="127">
        <f t="shared" si="386"/>
        <v>14</v>
      </c>
      <c r="AL697" s="127">
        <f t="shared" si="387"/>
        <v>15</v>
      </c>
      <c r="AM697" s="127">
        <f t="shared" si="388"/>
        <v>16</v>
      </c>
      <c r="AN697" s="128" t="str">
        <f t="shared" si="389"/>
        <v/>
      </c>
      <c r="AO697" s="127">
        <f t="shared" ca="1" si="390"/>
        <v>17</v>
      </c>
      <c r="AP697" s="127" t="b">
        <f t="shared" ca="1" si="391"/>
        <v>1</v>
      </c>
      <c r="AQ697" s="127" t="b">
        <f t="shared" ca="1" si="392"/>
        <v>1</v>
      </c>
      <c r="AR697" s="127" t="b">
        <f t="shared" si="393"/>
        <v>0</v>
      </c>
      <c r="AS697" s="127" t="b">
        <f t="shared" si="394"/>
        <v>0</v>
      </c>
      <c r="AT697" s="127" t="b">
        <f t="shared" ca="1" si="395"/>
        <v>1</v>
      </c>
      <c r="AU697" s="127" t="b">
        <f t="shared" ca="1" si="396"/>
        <v>1</v>
      </c>
      <c r="AV697" s="127" t="b">
        <f t="shared" ca="1" si="397"/>
        <v>1</v>
      </c>
      <c r="AW697" s="127" t="b">
        <f t="shared" ca="1" si="398"/>
        <v>1</v>
      </c>
      <c r="AX697" s="127" t="b">
        <f t="shared" ca="1" si="399"/>
        <v>1</v>
      </c>
      <c r="AY697" s="127" t="b">
        <f t="shared" ca="1" si="400"/>
        <v>1</v>
      </c>
      <c r="AZ697" s="127" t="b">
        <f t="shared" ca="1" si="401"/>
        <v>1</v>
      </c>
      <c r="BA697" s="127" t="b">
        <f t="shared" ca="1" si="402"/>
        <v>1</v>
      </c>
      <c r="BB697" s="127" t="b">
        <f t="shared" ca="1" si="403"/>
        <v>1</v>
      </c>
      <c r="BC697" s="127" t="b">
        <f t="shared" ca="1" si="404"/>
        <v>1</v>
      </c>
      <c r="BD697" s="127" t="b">
        <f t="shared" ca="1" si="405"/>
        <v>1</v>
      </c>
      <c r="BE697" s="127" t="b">
        <f t="shared" ca="1" si="406"/>
        <v>1</v>
      </c>
      <c r="BF697" s="127" t="b">
        <f t="shared" ca="1" si="407"/>
        <v>1</v>
      </c>
      <c r="BG697" s="129" t="b">
        <f t="shared" si="408"/>
        <v>0</v>
      </c>
    </row>
    <row r="698" spans="1:59" ht="24.95" customHeight="1" x14ac:dyDescent="0.2">
      <c r="A698" s="74"/>
      <c r="B698" s="69"/>
      <c r="C698" s="75"/>
      <c r="D698" s="68"/>
      <c r="E698" s="68"/>
      <c r="F698" s="67"/>
      <c r="G698" s="67"/>
      <c r="H698" s="67"/>
      <c r="I698" s="67"/>
      <c r="J698" s="70"/>
      <c r="K698" s="71"/>
      <c r="L698" s="72"/>
      <c r="M698" s="72"/>
      <c r="N698" s="72"/>
      <c r="O698" s="72"/>
      <c r="P698" s="72"/>
      <c r="Q698" s="72"/>
      <c r="R698" s="72"/>
      <c r="S698" s="73"/>
      <c r="U698" s="125" t="str">
        <f>IF(W698,VLOOKUP(MIN(X698:AO698),'Data Validation (hidden)'!$B$2:$C$20,2,FALSE),IF(COUNTA(B698:S698)&gt;0,"'Scheme Name' missing but values entered in other columns",""))</f>
        <v/>
      </c>
      <c r="W698" s="126" t="b">
        <f t="shared" si="372"/>
        <v>0</v>
      </c>
      <c r="X698" s="127">
        <f t="shared" si="373"/>
        <v>1</v>
      </c>
      <c r="Y698" s="127">
        <f t="shared" si="374"/>
        <v>2</v>
      </c>
      <c r="Z698" s="127">
        <f t="shared" si="375"/>
        <v>3</v>
      </c>
      <c r="AA698" s="127">
        <f t="shared" si="376"/>
        <v>4</v>
      </c>
      <c r="AB698" s="127">
        <f t="shared" si="377"/>
        <v>5</v>
      </c>
      <c r="AC698" s="127" t="str">
        <f t="shared" si="378"/>
        <v/>
      </c>
      <c r="AD698" s="127" t="str">
        <f t="shared" si="379"/>
        <v/>
      </c>
      <c r="AE698" s="127" t="str">
        <f t="shared" si="380"/>
        <v/>
      </c>
      <c r="AF698" s="127" t="str">
        <f t="shared" si="381"/>
        <v/>
      </c>
      <c r="AG698" s="127">
        <f t="shared" si="382"/>
        <v>10</v>
      </c>
      <c r="AH698" s="127">
        <f t="shared" si="383"/>
        <v>11</v>
      </c>
      <c r="AI698" s="127">
        <f t="shared" si="384"/>
        <v>12</v>
      </c>
      <c r="AJ698" s="127">
        <f t="shared" si="385"/>
        <v>13</v>
      </c>
      <c r="AK698" s="127">
        <f t="shared" si="386"/>
        <v>14</v>
      </c>
      <c r="AL698" s="127">
        <f t="shared" si="387"/>
        <v>15</v>
      </c>
      <c r="AM698" s="127">
        <f t="shared" si="388"/>
        <v>16</v>
      </c>
      <c r="AN698" s="128" t="str">
        <f t="shared" si="389"/>
        <v/>
      </c>
      <c r="AO698" s="127">
        <f t="shared" ca="1" si="390"/>
        <v>17</v>
      </c>
      <c r="AP698" s="127" t="b">
        <f t="shared" ca="1" si="391"/>
        <v>1</v>
      </c>
      <c r="AQ698" s="127" t="b">
        <f t="shared" ca="1" si="392"/>
        <v>1</v>
      </c>
      <c r="AR698" s="127" t="b">
        <f t="shared" si="393"/>
        <v>0</v>
      </c>
      <c r="AS698" s="127" t="b">
        <f t="shared" si="394"/>
        <v>0</v>
      </c>
      <c r="AT698" s="127" t="b">
        <f t="shared" ca="1" si="395"/>
        <v>1</v>
      </c>
      <c r="AU698" s="127" t="b">
        <f t="shared" ca="1" si="396"/>
        <v>1</v>
      </c>
      <c r="AV698" s="127" t="b">
        <f t="shared" ca="1" si="397"/>
        <v>1</v>
      </c>
      <c r="AW698" s="127" t="b">
        <f t="shared" ca="1" si="398"/>
        <v>1</v>
      </c>
      <c r="AX698" s="127" t="b">
        <f t="shared" ca="1" si="399"/>
        <v>1</v>
      </c>
      <c r="AY698" s="127" t="b">
        <f t="shared" ca="1" si="400"/>
        <v>1</v>
      </c>
      <c r="AZ698" s="127" t="b">
        <f t="shared" ca="1" si="401"/>
        <v>1</v>
      </c>
      <c r="BA698" s="127" t="b">
        <f t="shared" ca="1" si="402"/>
        <v>1</v>
      </c>
      <c r="BB698" s="127" t="b">
        <f t="shared" ca="1" si="403"/>
        <v>1</v>
      </c>
      <c r="BC698" s="127" t="b">
        <f t="shared" ca="1" si="404"/>
        <v>1</v>
      </c>
      <c r="BD698" s="127" t="b">
        <f t="shared" ca="1" si="405"/>
        <v>1</v>
      </c>
      <c r="BE698" s="127" t="b">
        <f t="shared" ca="1" si="406"/>
        <v>1</v>
      </c>
      <c r="BF698" s="127" t="b">
        <f t="shared" ca="1" si="407"/>
        <v>1</v>
      </c>
      <c r="BG698" s="129" t="b">
        <f t="shared" si="408"/>
        <v>0</v>
      </c>
    </row>
    <row r="699" spans="1:59" ht="24.95" customHeight="1" x14ac:dyDescent="0.2">
      <c r="A699" s="74"/>
      <c r="B699" s="69"/>
      <c r="C699" s="75"/>
      <c r="D699" s="68"/>
      <c r="E699" s="68"/>
      <c r="F699" s="67"/>
      <c r="G699" s="67"/>
      <c r="H699" s="67"/>
      <c r="I699" s="67"/>
      <c r="J699" s="70"/>
      <c r="K699" s="71"/>
      <c r="L699" s="72"/>
      <c r="M699" s="72"/>
      <c r="N699" s="72"/>
      <c r="O699" s="72"/>
      <c r="P699" s="72"/>
      <c r="Q699" s="72"/>
      <c r="R699" s="72"/>
      <c r="S699" s="73"/>
      <c r="U699" s="125" t="str">
        <f>IF(W699,VLOOKUP(MIN(X699:AO699),'Data Validation (hidden)'!$B$2:$C$20,2,FALSE),IF(COUNTA(B699:S699)&gt;0,"'Scheme Name' missing but values entered in other columns",""))</f>
        <v/>
      </c>
      <c r="W699" s="126" t="b">
        <f t="shared" si="372"/>
        <v>0</v>
      </c>
      <c r="X699" s="127">
        <f t="shared" si="373"/>
        <v>1</v>
      </c>
      <c r="Y699" s="127">
        <f t="shared" si="374"/>
        <v>2</v>
      </c>
      <c r="Z699" s="127">
        <f t="shared" si="375"/>
        <v>3</v>
      </c>
      <c r="AA699" s="127">
        <f t="shared" si="376"/>
        <v>4</v>
      </c>
      <c r="AB699" s="127">
        <f t="shared" si="377"/>
        <v>5</v>
      </c>
      <c r="AC699" s="127" t="str">
        <f t="shared" si="378"/>
        <v/>
      </c>
      <c r="AD699" s="127" t="str">
        <f t="shared" si="379"/>
        <v/>
      </c>
      <c r="AE699" s="127" t="str">
        <f t="shared" si="380"/>
        <v/>
      </c>
      <c r="AF699" s="127" t="str">
        <f t="shared" si="381"/>
        <v/>
      </c>
      <c r="AG699" s="127">
        <f t="shared" si="382"/>
        <v>10</v>
      </c>
      <c r="AH699" s="127">
        <f t="shared" si="383"/>
        <v>11</v>
      </c>
      <c r="AI699" s="127">
        <f t="shared" si="384"/>
        <v>12</v>
      </c>
      <c r="AJ699" s="127">
        <f t="shared" si="385"/>
        <v>13</v>
      </c>
      <c r="AK699" s="127">
        <f t="shared" si="386"/>
        <v>14</v>
      </c>
      <c r="AL699" s="127">
        <f t="shared" si="387"/>
        <v>15</v>
      </c>
      <c r="AM699" s="127">
        <f t="shared" si="388"/>
        <v>16</v>
      </c>
      <c r="AN699" s="128" t="str">
        <f t="shared" si="389"/>
        <v/>
      </c>
      <c r="AO699" s="127">
        <f t="shared" ca="1" si="390"/>
        <v>17</v>
      </c>
      <c r="AP699" s="127" t="b">
        <f t="shared" ca="1" si="391"/>
        <v>1</v>
      </c>
      <c r="AQ699" s="127" t="b">
        <f t="shared" ca="1" si="392"/>
        <v>1</v>
      </c>
      <c r="AR699" s="127" t="b">
        <f t="shared" si="393"/>
        <v>0</v>
      </c>
      <c r="AS699" s="127" t="b">
        <f t="shared" si="394"/>
        <v>0</v>
      </c>
      <c r="AT699" s="127" t="b">
        <f t="shared" ca="1" si="395"/>
        <v>1</v>
      </c>
      <c r="AU699" s="127" t="b">
        <f t="shared" ca="1" si="396"/>
        <v>1</v>
      </c>
      <c r="AV699" s="127" t="b">
        <f t="shared" ca="1" si="397"/>
        <v>1</v>
      </c>
      <c r="AW699" s="127" t="b">
        <f t="shared" ca="1" si="398"/>
        <v>1</v>
      </c>
      <c r="AX699" s="127" t="b">
        <f t="shared" ca="1" si="399"/>
        <v>1</v>
      </c>
      <c r="AY699" s="127" t="b">
        <f t="shared" ca="1" si="400"/>
        <v>1</v>
      </c>
      <c r="AZ699" s="127" t="b">
        <f t="shared" ca="1" si="401"/>
        <v>1</v>
      </c>
      <c r="BA699" s="127" t="b">
        <f t="shared" ca="1" si="402"/>
        <v>1</v>
      </c>
      <c r="BB699" s="127" t="b">
        <f t="shared" ca="1" si="403"/>
        <v>1</v>
      </c>
      <c r="BC699" s="127" t="b">
        <f t="shared" ca="1" si="404"/>
        <v>1</v>
      </c>
      <c r="BD699" s="127" t="b">
        <f t="shared" ca="1" si="405"/>
        <v>1</v>
      </c>
      <c r="BE699" s="127" t="b">
        <f t="shared" ca="1" si="406"/>
        <v>1</v>
      </c>
      <c r="BF699" s="127" t="b">
        <f t="shared" ca="1" si="407"/>
        <v>1</v>
      </c>
      <c r="BG699" s="129" t="b">
        <f t="shared" si="408"/>
        <v>0</v>
      </c>
    </row>
    <row r="700" spans="1:59" ht="24.95" customHeight="1" x14ac:dyDescent="0.2">
      <c r="A700" s="74"/>
      <c r="B700" s="69"/>
      <c r="C700" s="75"/>
      <c r="D700" s="68"/>
      <c r="E700" s="68"/>
      <c r="F700" s="67"/>
      <c r="G700" s="67"/>
      <c r="H700" s="67"/>
      <c r="I700" s="67"/>
      <c r="J700" s="70"/>
      <c r="K700" s="71"/>
      <c r="L700" s="72"/>
      <c r="M700" s="72"/>
      <c r="N700" s="72"/>
      <c r="O700" s="72"/>
      <c r="P700" s="72"/>
      <c r="Q700" s="72"/>
      <c r="R700" s="72"/>
      <c r="S700" s="73"/>
      <c r="U700" s="125" t="str">
        <f>IF(W700,VLOOKUP(MIN(X700:AO700),'Data Validation (hidden)'!$B$2:$C$20,2,FALSE),IF(COUNTA(B700:S700)&gt;0,"'Scheme Name' missing but values entered in other columns",""))</f>
        <v/>
      </c>
      <c r="W700" s="126" t="b">
        <f t="shared" si="372"/>
        <v>0</v>
      </c>
      <c r="X700" s="127">
        <f t="shared" si="373"/>
        <v>1</v>
      </c>
      <c r="Y700" s="127">
        <f t="shared" si="374"/>
        <v>2</v>
      </c>
      <c r="Z700" s="127">
        <f t="shared" si="375"/>
        <v>3</v>
      </c>
      <c r="AA700" s="127">
        <f t="shared" si="376"/>
        <v>4</v>
      </c>
      <c r="AB700" s="127">
        <f t="shared" si="377"/>
        <v>5</v>
      </c>
      <c r="AC700" s="127" t="str">
        <f t="shared" si="378"/>
        <v/>
      </c>
      <c r="AD700" s="127" t="str">
        <f t="shared" si="379"/>
        <v/>
      </c>
      <c r="AE700" s="127" t="str">
        <f t="shared" si="380"/>
        <v/>
      </c>
      <c r="AF700" s="127" t="str">
        <f t="shared" si="381"/>
        <v/>
      </c>
      <c r="AG700" s="127">
        <f t="shared" si="382"/>
        <v>10</v>
      </c>
      <c r="AH700" s="127">
        <f t="shared" si="383"/>
        <v>11</v>
      </c>
      <c r="AI700" s="127">
        <f t="shared" si="384"/>
        <v>12</v>
      </c>
      <c r="AJ700" s="127">
        <f t="shared" si="385"/>
        <v>13</v>
      </c>
      <c r="AK700" s="127">
        <f t="shared" si="386"/>
        <v>14</v>
      </c>
      <c r="AL700" s="127">
        <f t="shared" si="387"/>
        <v>15</v>
      </c>
      <c r="AM700" s="127">
        <f t="shared" si="388"/>
        <v>16</v>
      </c>
      <c r="AN700" s="128" t="str">
        <f t="shared" si="389"/>
        <v/>
      </c>
      <c r="AO700" s="127">
        <f t="shared" ca="1" si="390"/>
        <v>17</v>
      </c>
      <c r="AP700" s="127" t="b">
        <f t="shared" ca="1" si="391"/>
        <v>1</v>
      </c>
      <c r="AQ700" s="127" t="b">
        <f t="shared" ca="1" si="392"/>
        <v>1</v>
      </c>
      <c r="AR700" s="127" t="b">
        <f t="shared" si="393"/>
        <v>0</v>
      </c>
      <c r="AS700" s="127" t="b">
        <f t="shared" si="394"/>
        <v>0</v>
      </c>
      <c r="AT700" s="127" t="b">
        <f t="shared" ca="1" si="395"/>
        <v>1</v>
      </c>
      <c r="AU700" s="127" t="b">
        <f t="shared" ca="1" si="396"/>
        <v>1</v>
      </c>
      <c r="AV700" s="127" t="b">
        <f t="shared" ca="1" si="397"/>
        <v>1</v>
      </c>
      <c r="AW700" s="127" t="b">
        <f t="shared" ca="1" si="398"/>
        <v>1</v>
      </c>
      <c r="AX700" s="127" t="b">
        <f t="shared" ca="1" si="399"/>
        <v>1</v>
      </c>
      <c r="AY700" s="127" t="b">
        <f t="shared" ca="1" si="400"/>
        <v>1</v>
      </c>
      <c r="AZ700" s="127" t="b">
        <f t="shared" ca="1" si="401"/>
        <v>1</v>
      </c>
      <c r="BA700" s="127" t="b">
        <f t="shared" ca="1" si="402"/>
        <v>1</v>
      </c>
      <c r="BB700" s="127" t="b">
        <f t="shared" ca="1" si="403"/>
        <v>1</v>
      </c>
      <c r="BC700" s="127" t="b">
        <f t="shared" ca="1" si="404"/>
        <v>1</v>
      </c>
      <c r="BD700" s="127" t="b">
        <f t="shared" ca="1" si="405"/>
        <v>1</v>
      </c>
      <c r="BE700" s="127" t="b">
        <f t="shared" ca="1" si="406"/>
        <v>1</v>
      </c>
      <c r="BF700" s="127" t="b">
        <f t="shared" ca="1" si="407"/>
        <v>1</v>
      </c>
      <c r="BG700" s="129" t="b">
        <f t="shared" si="408"/>
        <v>0</v>
      </c>
    </row>
    <row r="701" spans="1:59" ht="24.95" customHeight="1" x14ac:dyDescent="0.2">
      <c r="A701" s="74"/>
      <c r="B701" s="69"/>
      <c r="C701" s="75"/>
      <c r="D701" s="68"/>
      <c r="E701" s="68"/>
      <c r="F701" s="67"/>
      <c r="G701" s="67"/>
      <c r="H701" s="67"/>
      <c r="I701" s="67"/>
      <c r="J701" s="70"/>
      <c r="K701" s="71"/>
      <c r="L701" s="72"/>
      <c r="M701" s="72"/>
      <c r="N701" s="72"/>
      <c r="O701" s="72"/>
      <c r="P701" s="72"/>
      <c r="Q701" s="72"/>
      <c r="R701" s="72"/>
      <c r="S701" s="73"/>
      <c r="U701" s="125" t="str">
        <f>IF(W701,VLOOKUP(MIN(X701:AO701),'Data Validation (hidden)'!$B$2:$C$20,2,FALSE),IF(COUNTA(B701:S701)&gt;0,"'Scheme Name' missing but values entered in other columns",""))</f>
        <v/>
      </c>
      <c r="W701" s="126" t="b">
        <f t="shared" si="372"/>
        <v>0</v>
      </c>
      <c r="X701" s="127">
        <f t="shared" si="373"/>
        <v>1</v>
      </c>
      <c r="Y701" s="127">
        <f t="shared" si="374"/>
        <v>2</v>
      </c>
      <c r="Z701" s="127">
        <f t="shared" si="375"/>
        <v>3</v>
      </c>
      <c r="AA701" s="127">
        <f t="shared" si="376"/>
        <v>4</v>
      </c>
      <c r="AB701" s="127">
        <f t="shared" si="377"/>
        <v>5</v>
      </c>
      <c r="AC701" s="127" t="str">
        <f t="shared" si="378"/>
        <v/>
      </c>
      <c r="AD701" s="127" t="str">
        <f t="shared" si="379"/>
        <v/>
      </c>
      <c r="AE701" s="127" t="str">
        <f t="shared" si="380"/>
        <v/>
      </c>
      <c r="AF701" s="127" t="str">
        <f t="shared" si="381"/>
        <v/>
      </c>
      <c r="AG701" s="127">
        <f t="shared" si="382"/>
        <v>10</v>
      </c>
      <c r="AH701" s="127">
        <f t="shared" si="383"/>
        <v>11</v>
      </c>
      <c r="AI701" s="127">
        <f t="shared" si="384"/>
        <v>12</v>
      </c>
      <c r="AJ701" s="127">
        <f t="shared" si="385"/>
        <v>13</v>
      </c>
      <c r="AK701" s="127">
        <f t="shared" si="386"/>
        <v>14</v>
      </c>
      <c r="AL701" s="127">
        <f t="shared" si="387"/>
        <v>15</v>
      </c>
      <c r="AM701" s="127">
        <f t="shared" si="388"/>
        <v>16</v>
      </c>
      <c r="AN701" s="128" t="str">
        <f t="shared" si="389"/>
        <v/>
      </c>
      <c r="AO701" s="127">
        <f t="shared" ca="1" si="390"/>
        <v>17</v>
      </c>
      <c r="AP701" s="127" t="b">
        <f t="shared" ca="1" si="391"/>
        <v>1</v>
      </c>
      <c r="AQ701" s="127" t="b">
        <f t="shared" ca="1" si="392"/>
        <v>1</v>
      </c>
      <c r="AR701" s="127" t="b">
        <f t="shared" si="393"/>
        <v>0</v>
      </c>
      <c r="AS701" s="127" t="b">
        <f t="shared" si="394"/>
        <v>0</v>
      </c>
      <c r="AT701" s="127" t="b">
        <f t="shared" ca="1" si="395"/>
        <v>1</v>
      </c>
      <c r="AU701" s="127" t="b">
        <f t="shared" ca="1" si="396"/>
        <v>1</v>
      </c>
      <c r="AV701" s="127" t="b">
        <f t="shared" ca="1" si="397"/>
        <v>1</v>
      </c>
      <c r="AW701" s="127" t="b">
        <f t="shared" ca="1" si="398"/>
        <v>1</v>
      </c>
      <c r="AX701" s="127" t="b">
        <f t="shared" ca="1" si="399"/>
        <v>1</v>
      </c>
      <c r="AY701" s="127" t="b">
        <f t="shared" ca="1" si="400"/>
        <v>1</v>
      </c>
      <c r="AZ701" s="127" t="b">
        <f t="shared" ca="1" si="401"/>
        <v>1</v>
      </c>
      <c r="BA701" s="127" t="b">
        <f t="shared" ca="1" si="402"/>
        <v>1</v>
      </c>
      <c r="BB701" s="127" t="b">
        <f t="shared" ca="1" si="403"/>
        <v>1</v>
      </c>
      <c r="BC701" s="127" t="b">
        <f t="shared" ca="1" si="404"/>
        <v>1</v>
      </c>
      <c r="BD701" s="127" t="b">
        <f t="shared" ca="1" si="405"/>
        <v>1</v>
      </c>
      <c r="BE701" s="127" t="b">
        <f t="shared" ca="1" si="406"/>
        <v>1</v>
      </c>
      <c r="BF701" s="127" t="b">
        <f t="shared" ca="1" si="407"/>
        <v>1</v>
      </c>
      <c r="BG701" s="129" t="b">
        <f t="shared" si="408"/>
        <v>0</v>
      </c>
    </row>
    <row r="702" spans="1:59" ht="24.95" customHeight="1" x14ac:dyDescent="0.2">
      <c r="A702" s="74"/>
      <c r="B702" s="69"/>
      <c r="C702" s="75"/>
      <c r="D702" s="68"/>
      <c r="E702" s="68"/>
      <c r="F702" s="67"/>
      <c r="G702" s="67"/>
      <c r="H702" s="67"/>
      <c r="I702" s="67"/>
      <c r="J702" s="70"/>
      <c r="K702" s="71"/>
      <c r="L702" s="72"/>
      <c r="M702" s="72"/>
      <c r="N702" s="72"/>
      <c r="O702" s="72"/>
      <c r="P702" s="72"/>
      <c r="Q702" s="72"/>
      <c r="R702" s="72"/>
      <c r="S702" s="73"/>
      <c r="U702" s="125" t="str">
        <f>IF(W702,VLOOKUP(MIN(X702:AO702),'Data Validation (hidden)'!$B$2:$C$20,2,FALSE),IF(COUNTA(B702:S702)&gt;0,"'Scheme Name' missing but values entered in other columns",""))</f>
        <v/>
      </c>
      <c r="W702" s="126" t="b">
        <f t="shared" si="372"/>
        <v>0</v>
      </c>
      <c r="X702" s="127">
        <f t="shared" si="373"/>
        <v>1</v>
      </c>
      <c r="Y702" s="127">
        <f t="shared" si="374"/>
        <v>2</v>
      </c>
      <c r="Z702" s="127">
        <f t="shared" si="375"/>
        <v>3</v>
      </c>
      <c r="AA702" s="127">
        <f t="shared" si="376"/>
        <v>4</v>
      </c>
      <c r="AB702" s="127">
        <f t="shared" si="377"/>
        <v>5</v>
      </c>
      <c r="AC702" s="127" t="str">
        <f t="shared" si="378"/>
        <v/>
      </c>
      <c r="AD702" s="127" t="str">
        <f t="shared" si="379"/>
        <v/>
      </c>
      <c r="AE702" s="127" t="str">
        <f t="shared" si="380"/>
        <v/>
      </c>
      <c r="AF702" s="127" t="str">
        <f t="shared" si="381"/>
        <v/>
      </c>
      <c r="AG702" s="127">
        <f t="shared" si="382"/>
        <v>10</v>
      </c>
      <c r="AH702" s="127">
        <f t="shared" si="383"/>
        <v>11</v>
      </c>
      <c r="AI702" s="127">
        <f t="shared" si="384"/>
        <v>12</v>
      </c>
      <c r="AJ702" s="127">
        <f t="shared" si="385"/>
        <v>13</v>
      </c>
      <c r="AK702" s="127">
        <f t="shared" si="386"/>
        <v>14</v>
      </c>
      <c r="AL702" s="127">
        <f t="shared" si="387"/>
        <v>15</v>
      </c>
      <c r="AM702" s="127">
        <f t="shared" si="388"/>
        <v>16</v>
      </c>
      <c r="AN702" s="128" t="str">
        <f t="shared" si="389"/>
        <v/>
      </c>
      <c r="AO702" s="127">
        <f t="shared" ca="1" si="390"/>
        <v>17</v>
      </c>
      <c r="AP702" s="127" t="b">
        <f t="shared" ca="1" si="391"/>
        <v>1</v>
      </c>
      <c r="AQ702" s="127" t="b">
        <f t="shared" ca="1" si="392"/>
        <v>1</v>
      </c>
      <c r="AR702" s="127" t="b">
        <f t="shared" si="393"/>
        <v>0</v>
      </c>
      <c r="AS702" s="127" t="b">
        <f t="shared" si="394"/>
        <v>0</v>
      </c>
      <c r="AT702" s="127" t="b">
        <f t="shared" ca="1" si="395"/>
        <v>1</v>
      </c>
      <c r="AU702" s="127" t="b">
        <f t="shared" ca="1" si="396"/>
        <v>1</v>
      </c>
      <c r="AV702" s="127" t="b">
        <f t="shared" ca="1" si="397"/>
        <v>1</v>
      </c>
      <c r="AW702" s="127" t="b">
        <f t="shared" ca="1" si="398"/>
        <v>1</v>
      </c>
      <c r="AX702" s="127" t="b">
        <f t="shared" ca="1" si="399"/>
        <v>1</v>
      </c>
      <c r="AY702" s="127" t="b">
        <f t="shared" ca="1" si="400"/>
        <v>1</v>
      </c>
      <c r="AZ702" s="127" t="b">
        <f t="shared" ca="1" si="401"/>
        <v>1</v>
      </c>
      <c r="BA702" s="127" t="b">
        <f t="shared" ca="1" si="402"/>
        <v>1</v>
      </c>
      <c r="BB702" s="127" t="b">
        <f t="shared" ca="1" si="403"/>
        <v>1</v>
      </c>
      <c r="BC702" s="127" t="b">
        <f t="shared" ca="1" si="404"/>
        <v>1</v>
      </c>
      <c r="BD702" s="127" t="b">
        <f t="shared" ca="1" si="405"/>
        <v>1</v>
      </c>
      <c r="BE702" s="127" t="b">
        <f t="shared" ca="1" si="406"/>
        <v>1</v>
      </c>
      <c r="BF702" s="127" t="b">
        <f t="shared" ca="1" si="407"/>
        <v>1</v>
      </c>
      <c r="BG702" s="129" t="b">
        <f t="shared" si="408"/>
        <v>0</v>
      </c>
    </row>
    <row r="703" spans="1:59" ht="24.95" customHeight="1" x14ac:dyDescent="0.2">
      <c r="A703" s="74"/>
      <c r="B703" s="69"/>
      <c r="C703" s="75"/>
      <c r="D703" s="68"/>
      <c r="E703" s="68"/>
      <c r="F703" s="67"/>
      <c r="G703" s="67"/>
      <c r="H703" s="67"/>
      <c r="I703" s="67"/>
      <c r="J703" s="70"/>
      <c r="K703" s="71"/>
      <c r="L703" s="72"/>
      <c r="M703" s="72"/>
      <c r="N703" s="72"/>
      <c r="O703" s="72"/>
      <c r="P703" s="72"/>
      <c r="Q703" s="72"/>
      <c r="R703" s="72"/>
      <c r="S703" s="73"/>
      <c r="U703" s="125" t="str">
        <f>IF(W703,VLOOKUP(MIN(X703:AO703),'Data Validation (hidden)'!$B$2:$C$20,2,FALSE),IF(COUNTA(B703:S703)&gt;0,"'Scheme Name' missing but values entered in other columns",""))</f>
        <v/>
      </c>
      <c r="W703" s="126" t="b">
        <f t="shared" si="372"/>
        <v>0</v>
      </c>
      <c r="X703" s="127">
        <f t="shared" si="373"/>
        <v>1</v>
      </c>
      <c r="Y703" s="127">
        <f t="shared" si="374"/>
        <v>2</v>
      </c>
      <c r="Z703" s="127">
        <f t="shared" si="375"/>
        <v>3</v>
      </c>
      <c r="AA703" s="127">
        <f t="shared" si="376"/>
        <v>4</v>
      </c>
      <c r="AB703" s="127">
        <f t="shared" si="377"/>
        <v>5</v>
      </c>
      <c r="AC703" s="127" t="str">
        <f t="shared" si="378"/>
        <v/>
      </c>
      <c r="AD703" s="127" t="str">
        <f t="shared" si="379"/>
        <v/>
      </c>
      <c r="AE703" s="127" t="str">
        <f t="shared" si="380"/>
        <v/>
      </c>
      <c r="AF703" s="127" t="str">
        <f t="shared" si="381"/>
        <v/>
      </c>
      <c r="AG703" s="127">
        <f t="shared" si="382"/>
        <v>10</v>
      </c>
      <c r="AH703" s="127">
        <f t="shared" si="383"/>
        <v>11</v>
      </c>
      <c r="AI703" s="127">
        <f t="shared" si="384"/>
        <v>12</v>
      </c>
      <c r="AJ703" s="127">
        <f t="shared" si="385"/>
        <v>13</v>
      </c>
      <c r="AK703" s="127">
        <f t="shared" si="386"/>
        <v>14</v>
      </c>
      <c r="AL703" s="127">
        <f t="shared" si="387"/>
        <v>15</v>
      </c>
      <c r="AM703" s="127">
        <f t="shared" si="388"/>
        <v>16</v>
      </c>
      <c r="AN703" s="128" t="str">
        <f t="shared" si="389"/>
        <v/>
      </c>
      <c r="AO703" s="127">
        <f t="shared" ca="1" si="390"/>
        <v>17</v>
      </c>
      <c r="AP703" s="127" t="b">
        <f t="shared" ca="1" si="391"/>
        <v>1</v>
      </c>
      <c r="AQ703" s="127" t="b">
        <f t="shared" ca="1" si="392"/>
        <v>1</v>
      </c>
      <c r="AR703" s="127" t="b">
        <f t="shared" si="393"/>
        <v>0</v>
      </c>
      <c r="AS703" s="127" t="b">
        <f t="shared" si="394"/>
        <v>0</v>
      </c>
      <c r="AT703" s="127" t="b">
        <f t="shared" ca="1" si="395"/>
        <v>1</v>
      </c>
      <c r="AU703" s="127" t="b">
        <f t="shared" ca="1" si="396"/>
        <v>1</v>
      </c>
      <c r="AV703" s="127" t="b">
        <f t="shared" ca="1" si="397"/>
        <v>1</v>
      </c>
      <c r="AW703" s="127" t="b">
        <f t="shared" ca="1" si="398"/>
        <v>1</v>
      </c>
      <c r="AX703" s="127" t="b">
        <f t="shared" ca="1" si="399"/>
        <v>1</v>
      </c>
      <c r="AY703" s="127" t="b">
        <f t="shared" ca="1" si="400"/>
        <v>1</v>
      </c>
      <c r="AZ703" s="127" t="b">
        <f t="shared" ca="1" si="401"/>
        <v>1</v>
      </c>
      <c r="BA703" s="127" t="b">
        <f t="shared" ca="1" si="402"/>
        <v>1</v>
      </c>
      <c r="BB703" s="127" t="b">
        <f t="shared" ca="1" si="403"/>
        <v>1</v>
      </c>
      <c r="BC703" s="127" t="b">
        <f t="shared" ca="1" si="404"/>
        <v>1</v>
      </c>
      <c r="BD703" s="127" t="b">
        <f t="shared" ca="1" si="405"/>
        <v>1</v>
      </c>
      <c r="BE703" s="127" t="b">
        <f t="shared" ca="1" si="406"/>
        <v>1</v>
      </c>
      <c r="BF703" s="127" t="b">
        <f t="shared" ca="1" si="407"/>
        <v>1</v>
      </c>
      <c r="BG703" s="129" t="b">
        <f t="shared" si="408"/>
        <v>0</v>
      </c>
    </row>
    <row r="704" spans="1:59" ht="24.95" customHeight="1" x14ac:dyDescent="0.2">
      <c r="A704" s="74"/>
      <c r="B704" s="69"/>
      <c r="C704" s="75"/>
      <c r="D704" s="68"/>
      <c r="E704" s="68"/>
      <c r="F704" s="67"/>
      <c r="G704" s="67"/>
      <c r="H704" s="67"/>
      <c r="I704" s="67"/>
      <c r="J704" s="70"/>
      <c r="K704" s="71"/>
      <c r="L704" s="72"/>
      <c r="M704" s="72"/>
      <c r="N704" s="72"/>
      <c r="O704" s="72"/>
      <c r="P704" s="72"/>
      <c r="Q704" s="72"/>
      <c r="R704" s="72"/>
      <c r="S704" s="73"/>
      <c r="U704" s="125" t="str">
        <f>IF(W704,VLOOKUP(MIN(X704:AO704),'Data Validation (hidden)'!$B$2:$C$20,2,FALSE),IF(COUNTA(B704:S704)&gt;0,"'Scheme Name' missing but values entered in other columns",""))</f>
        <v/>
      </c>
      <c r="W704" s="126" t="b">
        <f t="shared" si="372"/>
        <v>0</v>
      </c>
      <c r="X704" s="127">
        <f t="shared" si="373"/>
        <v>1</v>
      </c>
      <c r="Y704" s="127">
        <f t="shared" si="374"/>
        <v>2</v>
      </c>
      <c r="Z704" s="127">
        <f t="shared" si="375"/>
        <v>3</v>
      </c>
      <c r="AA704" s="127">
        <f t="shared" si="376"/>
        <v>4</v>
      </c>
      <c r="AB704" s="127">
        <f t="shared" si="377"/>
        <v>5</v>
      </c>
      <c r="AC704" s="127" t="str">
        <f t="shared" si="378"/>
        <v/>
      </c>
      <c r="AD704" s="127" t="str">
        <f t="shared" si="379"/>
        <v/>
      </c>
      <c r="AE704" s="127" t="str">
        <f t="shared" si="380"/>
        <v/>
      </c>
      <c r="AF704" s="127" t="str">
        <f t="shared" si="381"/>
        <v/>
      </c>
      <c r="AG704" s="127">
        <f t="shared" si="382"/>
        <v>10</v>
      </c>
      <c r="AH704" s="127">
        <f t="shared" si="383"/>
        <v>11</v>
      </c>
      <c r="AI704" s="127">
        <f t="shared" si="384"/>
        <v>12</v>
      </c>
      <c r="AJ704" s="127">
        <f t="shared" si="385"/>
        <v>13</v>
      </c>
      <c r="AK704" s="127">
        <f t="shared" si="386"/>
        <v>14</v>
      </c>
      <c r="AL704" s="127">
        <f t="shared" si="387"/>
        <v>15</v>
      </c>
      <c r="AM704" s="127">
        <f t="shared" si="388"/>
        <v>16</v>
      </c>
      <c r="AN704" s="128" t="str">
        <f t="shared" si="389"/>
        <v/>
      </c>
      <c r="AO704" s="127">
        <f t="shared" ca="1" si="390"/>
        <v>17</v>
      </c>
      <c r="AP704" s="127" t="b">
        <f t="shared" ca="1" si="391"/>
        <v>1</v>
      </c>
      <c r="AQ704" s="127" t="b">
        <f t="shared" ca="1" si="392"/>
        <v>1</v>
      </c>
      <c r="AR704" s="127" t="b">
        <f t="shared" si="393"/>
        <v>0</v>
      </c>
      <c r="AS704" s="127" t="b">
        <f t="shared" si="394"/>
        <v>0</v>
      </c>
      <c r="AT704" s="127" t="b">
        <f t="shared" ca="1" si="395"/>
        <v>1</v>
      </c>
      <c r="AU704" s="127" t="b">
        <f t="shared" ca="1" si="396"/>
        <v>1</v>
      </c>
      <c r="AV704" s="127" t="b">
        <f t="shared" ca="1" si="397"/>
        <v>1</v>
      </c>
      <c r="AW704" s="127" t="b">
        <f t="shared" ca="1" si="398"/>
        <v>1</v>
      </c>
      <c r="AX704" s="127" t="b">
        <f t="shared" ca="1" si="399"/>
        <v>1</v>
      </c>
      <c r="AY704" s="127" t="b">
        <f t="shared" ca="1" si="400"/>
        <v>1</v>
      </c>
      <c r="AZ704" s="127" t="b">
        <f t="shared" ca="1" si="401"/>
        <v>1</v>
      </c>
      <c r="BA704" s="127" t="b">
        <f t="shared" ca="1" si="402"/>
        <v>1</v>
      </c>
      <c r="BB704" s="127" t="b">
        <f t="shared" ca="1" si="403"/>
        <v>1</v>
      </c>
      <c r="BC704" s="127" t="b">
        <f t="shared" ca="1" si="404"/>
        <v>1</v>
      </c>
      <c r="BD704" s="127" t="b">
        <f t="shared" ca="1" si="405"/>
        <v>1</v>
      </c>
      <c r="BE704" s="127" t="b">
        <f t="shared" ca="1" si="406"/>
        <v>1</v>
      </c>
      <c r="BF704" s="127" t="b">
        <f t="shared" ca="1" si="407"/>
        <v>1</v>
      </c>
      <c r="BG704" s="129" t="b">
        <f t="shared" si="408"/>
        <v>0</v>
      </c>
    </row>
    <row r="705" spans="1:59" ht="24.95" customHeight="1" x14ac:dyDescent="0.2">
      <c r="A705" s="74"/>
      <c r="B705" s="69"/>
      <c r="C705" s="75"/>
      <c r="D705" s="68"/>
      <c r="E705" s="68"/>
      <c r="F705" s="67"/>
      <c r="G705" s="67"/>
      <c r="H705" s="67"/>
      <c r="I705" s="67"/>
      <c r="J705" s="70"/>
      <c r="K705" s="71"/>
      <c r="L705" s="72"/>
      <c r="M705" s="72"/>
      <c r="N705" s="72"/>
      <c r="O705" s="72"/>
      <c r="P705" s="72"/>
      <c r="Q705" s="72"/>
      <c r="R705" s="72"/>
      <c r="S705" s="73"/>
      <c r="U705" s="125" t="str">
        <f>IF(W705,VLOOKUP(MIN(X705:AO705),'Data Validation (hidden)'!$B$2:$C$20,2,FALSE),IF(COUNTA(B705:S705)&gt;0,"'Scheme Name' missing but values entered in other columns",""))</f>
        <v/>
      </c>
      <c r="W705" s="126" t="b">
        <f t="shared" si="372"/>
        <v>0</v>
      </c>
      <c r="X705" s="127">
        <f t="shared" si="373"/>
        <v>1</v>
      </c>
      <c r="Y705" s="127">
        <f t="shared" si="374"/>
        <v>2</v>
      </c>
      <c r="Z705" s="127">
        <f t="shared" si="375"/>
        <v>3</v>
      </c>
      <c r="AA705" s="127">
        <f t="shared" si="376"/>
        <v>4</v>
      </c>
      <c r="AB705" s="127">
        <f t="shared" si="377"/>
        <v>5</v>
      </c>
      <c r="AC705" s="127" t="str">
        <f t="shared" si="378"/>
        <v/>
      </c>
      <c r="AD705" s="127" t="str">
        <f t="shared" si="379"/>
        <v/>
      </c>
      <c r="AE705" s="127" t="str">
        <f t="shared" si="380"/>
        <v/>
      </c>
      <c r="AF705" s="127" t="str">
        <f t="shared" si="381"/>
        <v/>
      </c>
      <c r="AG705" s="127">
        <f t="shared" si="382"/>
        <v>10</v>
      </c>
      <c r="AH705" s="127">
        <f t="shared" si="383"/>
        <v>11</v>
      </c>
      <c r="AI705" s="127">
        <f t="shared" si="384"/>
        <v>12</v>
      </c>
      <c r="AJ705" s="127">
        <f t="shared" si="385"/>
        <v>13</v>
      </c>
      <c r="AK705" s="127">
        <f t="shared" si="386"/>
        <v>14</v>
      </c>
      <c r="AL705" s="127">
        <f t="shared" si="387"/>
        <v>15</v>
      </c>
      <c r="AM705" s="127">
        <f t="shared" si="388"/>
        <v>16</v>
      </c>
      <c r="AN705" s="128" t="str">
        <f t="shared" si="389"/>
        <v/>
      </c>
      <c r="AO705" s="127">
        <f t="shared" ca="1" si="390"/>
        <v>17</v>
      </c>
      <c r="AP705" s="127" t="b">
        <f t="shared" ca="1" si="391"/>
        <v>1</v>
      </c>
      <c r="AQ705" s="127" t="b">
        <f t="shared" ca="1" si="392"/>
        <v>1</v>
      </c>
      <c r="AR705" s="127" t="b">
        <f t="shared" si="393"/>
        <v>0</v>
      </c>
      <c r="AS705" s="127" t="b">
        <f t="shared" si="394"/>
        <v>0</v>
      </c>
      <c r="AT705" s="127" t="b">
        <f t="shared" ca="1" si="395"/>
        <v>1</v>
      </c>
      <c r="AU705" s="127" t="b">
        <f t="shared" ca="1" si="396"/>
        <v>1</v>
      </c>
      <c r="AV705" s="127" t="b">
        <f t="shared" ca="1" si="397"/>
        <v>1</v>
      </c>
      <c r="AW705" s="127" t="b">
        <f t="shared" ca="1" si="398"/>
        <v>1</v>
      </c>
      <c r="AX705" s="127" t="b">
        <f t="shared" ca="1" si="399"/>
        <v>1</v>
      </c>
      <c r="AY705" s="127" t="b">
        <f t="shared" ca="1" si="400"/>
        <v>1</v>
      </c>
      <c r="AZ705" s="127" t="b">
        <f t="shared" ca="1" si="401"/>
        <v>1</v>
      </c>
      <c r="BA705" s="127" t="b">
        <f t="shared" ca="1" si="402"/>
        <v>1</v>
      </c>
      <c r="BB705" s="127" t="b">
        <f t="shared" ca="1" si="403"/>
        <v>1</v>
      </c>
      <c r="BC705" s="127" t="b">
        <f t="shared" ca="1" si="404"/>
        <v>1</v>
      </c>
      <c r="BD705" s="127" t="b">
        <f t="shared" ca="1" si="405"/>
        <v>1</v>
      </c>
      <c r="BE705" s="127" t="b">
        <f t="shared" ca="1" si="406"/>
        <v>1</v>
      </c>
      <c r="BF705" s="127" t="b">
        <f t="shared" ca="1" si="407"/>
        <v>1</v>
      </c>
      <c r="BG705" s="129" t="b">
        <f t="shared" si="408"/>
        <v>0</v>
      </c>
    </row>
    <row r="706" spans="1:59" ht="24.95" customHeight="1" x14ac:dyDescent="0.2">
      <c r="A706" s="74"/>
      <c r="B706" s="69"/>
      <c r="C706" s="75"/>
      <c r="D706" s="68"/>
      <c r="E706" s="68"/>
      <c r="F706" s="67"/>
      <c r="G706" s="67"/>
      <c r="H706" s="67"/>
      <c r="I706" s="67"/>
      <c r="J706" s="70"/>
      <c r="K706" s="71"/>
      <c r="L706" s="72"/>
      <c r="M706" s="72"/>
      <c r="N706" s="72"/>
      <c r="O706" s="72"/>
      <c r="P706" s="72"/>
      <c r="Q706" s="72"/>
      <c r="R706" s="72"/>
      <c r="S706" s="73"/>
      <c r="U706" s="125" t="str">
        <f>IF(W706,VLOOKUP(MIN(X706:AO706),'Data Validation (hidden)'!$B$2:$C$20,2,FALSE),IF(COUNTA(B706:S706)&gt;0,"'Scheme Name' missing but values entered in other columns",""))</f>
        <v/>
      </c>
      <c r="W706" s="126" t="b">
        <f t="shared" si="372"/>
        <v>0</v>
      </c>
      <c r="X706" s="127">
        <f t="shared" si="373"/>
        <v>1</v>
      </c>
      <c r="Y706" s="127">
        <f t="shared" si="374"/>
        <v>2</v>
      </c>
      <c r="Z706" s="127">
        <f t="shared" si="375"/>
        <v>3</v>
      </c>
      <c r="AA706" s="127">
        <f t="shared" si="376"/>
        <v>4</v>
      </c>
      <c r="AB706" s="127">
        <f t="shared" si="377"/>
        <v>5</v>
      </c>
      <c r="AC706" s="127" t="str">
        <f t="shared" si="378"/>
        <v/>
      </c>
      <c r="AD706" s="127" t="str">
        <f t="shared" si="379"/>
        <v/>
      </c>
      <c r="AE706" s="127" t="str">
        <f t="shared" si="380"/>
        <v/>
      </c>
      <c r="AF706" s="127" t="str">
        <f t="shared" si="381"/>
        <v/>
      </c>
      <c r="AG706" s="127">
        <f t="shared" si="382"/>
        <v>10</v>
      </c>
      <c r="AH706" s="127">
        <f t="shared" si="383"/>
        <v>11</v>
      </c>
      <c r="AI706" s="127">
        <f t="shared" si="384"/>
        <v>12</v>
      </c>
      <c r="AJ706" s="127">
        <f t="shared" si="385"/>
        <v>13</v>
      </c>
      <c r="AK706" s="127">
        <f t="shared" si="386"/>
        <v>14</v>
      </c>
      <c r="AL706" s="127">
        <f t="shared" si="387"/>
        <v>15</v>
      </c>
      <c r="AM706" s="127">
        <f t="shared" si="388"/>
        <v>16</v>
      </c>
      <c r="AN706" s="128" t="str">
        <f t="shared" si="389"/>
        <v/>
      </c>
      <c r="AO706" s="127">
        <f t="shared" ca="1" si="390"/>
        <v>17</v>
      </c>
      <c r="AP706" s="127" t="b">
        <f t="shared" ca="1" si="391"/>
        <v>1</v>
      </c>
      <c r="AQ706" s="127" t="b">
        <f t="shared" ca="1" si="392"/>
        <v>1</v>
      </c>
      <c r="AR706" s="127" t="b">
        <f t="shared" si="393"/>
        <v>0</v>
      </c>
      <c r="AS706" s="127" t="b">
        <f t="shared" si="394"/>
        <v>0</v>
      </c>
      <c r="AT706" s="127" t="b">
        <f t="shared" ca="1" si="395"/>
        <v>1</v>
      </c>
      <c r="AU706" s="127" t="b">
        <f t="shared" ca="1" si="396"/>
        <v>1</v>
      </c>
      <c r="AV706" s="127" t="b">
        <f t="shared" ca="1" si="397"/>
        <v>1</v>
      </c>
      <c r="AW706" s="127" t="b">
        <f t="shared" ca="1" si="398"/>
        <v>1</v>
      </c>
      <c r="AX706" s="127" t="b">
        <f t="shared" ca="1" si="399"/>
        <v>1</v>
      </c>
      <c r="AY706" s="127" t="b">
        <f t="shared" ca="1" si="400"/>
        <v>1</v>
      </c>
      <c r="AZ706" s="127" t="b">
        <f t="shared" ca="1" si="401"/>
        <v>1</v>
      </c>
      <c r="BA706" s="127" t="b">
        <f t="shared" ca="1" si="402"/>
        <v>1</v>
      </c>
      <c r="BB706" s="127" t="b">
        <f t="shared" ca="1" si="403"/>
        <v>1</v>
      </c>
      <c r="BC706" s="127" t="b">
        <f t="shared" ca="1" si="404"/>
        <v>1</v>
      </c>
      <c r="BD706" s="127" t="b">
        <f t="shared" ca="1" si="405"/>
        <v>1</v>
      </c>
      <c r="BE706" s="127" t="b">
        <f t="shared" ca="1" si="406"/>
        <v>1</v>
      </c>
      <c r="BF706" s="127" t="b">
        <f t="shared" ca="1" si="407"/>
        <v>1</v>
      </c>
      <c r="BG706" s="129" t="b">
        <f t="shared" si="408"/>
        <v>0</v>
      </c>
    </row>
    <row r="707" spans="1:59" ht="24.95" customHeight="1" x14ac:dyDescent="0.2">
      <c r="A707" s="74"/>
      <c r="B707" s="69"/>
      <c r="C707" s="75"/>
      <c r="D707" s="68"/>
      <c r="E707" s="68"/>
      <c r="F707" s="67"/>
      <c r="G707" s="67"/>
      <c r="H707" s="67"/>
      <c r="I707" s="67"/>
      <c r="J707" s="70"/>
      <c r="K707" s="71"/>
      <c r="L707" s="72"/>
      <c r="M707" s="72"/>
      <c r="N707" s="72"/>
      <c r="O707" s="72"/>
      <c r="P707" s="72"/>
      <c r="Q707" s="72"/>
      <c r="R707" s="72"/>
      <c r="S707" s="73"/>
      <c r="U707" s="125" t="str">
        <f>IF(W707,VLOOKUP(MIN(X707:AO707),'Data Validation (hidden)'!$B$2:$C$20,2,FALSE),IF(COUNTA(B707:S707)&gt;0,"'Scheme Name' missing but values entered in other columns",""))</f>
        <v/>
      </c>
      <c r="W707" s="126" t="b">
        <f t="shared" si="372"/>
        <v>0</v>
      </c>
      <c r="X707" s="127">
        <f t="shared" si="373"/>
        <v>1</v>
      </c>
      <c r="Y707" s="127">
        <f t="shared" si="374"/>
        <v>2</v>
      </c>
      <c r="Z707" s="127">
        <f t="shared" si="375"/>
        <v>3</v>
      </c>
      <c r="AA707" s="127">
        <f t="shared" si="376"/>
        <v>4</v>
      </c>
      <c r="AB707" s="127">
        <f t="shared" si="377"/>
        <v>5</v>
      </c>
      <c r="AC707" s="127" t="str">
        <f t="shared" si="378"/>
        <v/>
      </c>
      <c r="AD707" s="127" t="str">
        <f t="shared" si="379"/>
        <v/>
      </c>
      <c r="AE707" s="127" t="str">
        <f t="shared" si="380"/>
        <v/>
      </c>
      <c r="AF707" s="127" t="str">
        <f t="shared" si="381"/>
        <v/>
      </c>
      <c r="AG707" s="127">
        <f t="shared" si="382"/>
        <v>10</v>
      </c>
      <c r="AH707" s="127">
        <f t="shared" si="383"/>
        <v>11</v>
      </c>
      <c r="AI707" s="127">
        <f t="shared" si="384"/>
        <v>12</v>
      </c>
      <c r="AJ707" s="127">
        <f t="shared" si="385"/>
        <v>13</v>
      </c>
      <c r="AK707" s="127">
        <f t="shared" si="386"/>
        <v>14</v>
      </c>
      <c r="AL707" s="127">
        <f t="shared" si="387"/>
        <v>15</v>
      </c>
      <c r="AM707" s="127">
        <f t="shared" si="388"/>
        <v>16</v>
      </c>
      <c r="AN707" s="128" t="str">
        <f t="shared" si="389"/>
        <v/>
      </c>
      <c r="AO707" s="127">
        <f t="shared" ca="1" si="390"/>
        <v>17</v>
      </c>
      <c r="AP707" s="127" t="b">
        <f t="shared" ca="1" si="391"/>
        <v>1</v>
      </c>
      <c r="AQ707" s="127" t="b">
        <f t="shared" ca="1" si="392"/>
        <v>1</v>
      </c>
      <c r="AR707" s="127" t="b">
        <f t="shared" si="393"/>
        <v>0</v>
      </c>
      <c r="AS707" s="127" t="b">
        <f t="shared" si="394"/>
        <v>0</v>
      </c>
      <c r="AT707" s="127" t="b">
        <f t="shared" ca="1" si="395"/>
        <v>1</v>
      </c>
      <c r="AU707" s="127" t="b">
        <f t="shared" ca="1" si="396"/>
        <v>1</v>
      </c>
      <c r="AV707" s="127" t="b">
        <f t="shared" ca="1" si="397"/>
        <v>1</v>
      </c>
      <c r="AW707" s="127" t="b">
        <f t="shared" ca="1" si="398"/>
        <v>1</v>
      </c>
      <c r="AX707" s="127" t="b">
        <f t="shared" ca="1" si="399"/>
        <v>1</v>
      </c>
      <c r="AY707" s="127" t="b">
        <f t="shared" ca="1" si="400"/>
        <v>1</v>
      </c>
      <c r="AZ707" s="127" t="b">
        <f t="shared" ca="1" si="401"/>
        <v>1</v>
      </c>
      <c r="BA707" s="127" t="b">
        <f t="shared" ca="1" si="402"/>
        <v>1</v>
      </c>
      <c r="BB707" s="127" t="b">
        <f t="shared" ca="1" si="403"/>
        <v>1</v>
      </c>
      <c r="BC707" s="127" t="b">
        <f t="shared" ca="1" si="404"/>
        <v>1</v>
      </c>
      <c r="BD707" s="127" t="b">
        <f t="shared" ca="1" si="405"/>
        <v>1</v>
      </c>
      <c r="BE707" s="127" t="b">
        <f t="shared" ca="1" si="406"/>
        <v>1</v>
      </c>
      <c r="BF707" s="127" t="b">
        <f t="shared" ca="1" si="407"/>
        <v>1</v>
      </c>
      <c r="BG707" s="129" t="b">
        <f t="shared" si="408"/>
        <v>0</v>
      </c>
    </row>
    <row r="708" spans="1:59" ht="24.95" customHeight="1" x14ac:dyDescent="0.2">
      <c r="A708" s="74"/>
      <c r="B708" s="69"/>
      <c r="C708" s="75"/>
      <c r="D708" s="68"/>
      <c r="E708" s="68"/>
      <c r="F708" s="67"/>
      <c r="G708" s="67"/>
      <c r="H708" s="67"/>
      <c r="I708" s="67"/>
      <c r="J708" s="70"/>
      <c r="K708" s="71"/>
      <c r="L708" s="72"/>
      <c r="M708" s="72"/>
      <c r="N708" s="72"/>
      <c r="O708" s="72"/>
      <c r="P708" s="72"/>
      <c r="Q708" s="72"/>
      <c r="R708" s="72"/>
      <c r="S708" s="73"/>
      <c r="U708" s="125" t="str">
        <f>IF(W708,VLOOKUP(MIN(X708:AO708),'Data Validation (hidden)'!$B$2:$C$20,2,FALSE),IF(COUNTA(B708:S708)&gt;0,"'Scheme Name' missing but values entered in other columns",""))</f>
        <v/>
      </c>
      <c r="W708" s="126" t="b">
        <f t="shared" si="372"/>
        <v>0</v>
      </c>
      <c r="X708" s="127">
        <f t="shared" si="373"/>
        <v>1</v>
      </c>
      <c r="Y708" s="127">
        <f t="shared" si="374"/>
        <v>2</v>
      </c>
      <c r="Z708" s="127">
        <f t="shared" si="375"/>
        <v>3</v>
      </c>
      <c r="AA708" s="127">
        <f t="shared" si="376"/>
        <v>4</v>
      </c>
      <c r="AB708" s="127">
        <f t="shared" si="377"/>
        <v>5</v>
      </c>
      <c r="AC708" s="127" t="str">
        <f t="shared" si="378"/>
        <v/>
      </c>
      <c r="AD708" s="127" t="str">
        <f t="shared" si="379"/>
        <v/>
      </c>
      <c r="AE708" s="127" t="str">
        <f t="shared" si="380"/>
        <v/>
      </c>
      <c r="AF708" s="127" t="str">
        <f t="shared" si="381"/>
        <v/>
      </c>
      <c r="AG708" s="127">
        <f t="shared" si="382"/>
        <v>10</v>
      </c>
      <c r="AH708" s="127">
        <f t="shared" si="383"/>
        <v>11</v>
      </c>
      <c r="AI708" s="127">
        <f t="shared" si="384"/>
        <v>12</v>
      </c>
      <c r="AJ708" s="127">
        <f t="shared" si="385"/>
        <v>13</v>
      </c>
      <c r="AK708" s="127">
        <f t="shared" si="386"/>
        <v>14</v>
      </c>
      <c r="AL708" s="127">
        <f t="shared" si="387"/>
        <v>15</v>
      </c>
      <c r="AM708" s="127">
        <f t="shared" si="388"/>
        <v>16</v>
      </c>
      <c r="AN708" s="128" t="str">
        <f t="shared" si="389"/>
        <v/>
      </c>
      <c r="AO708" s="127">
        <f t="shared" ca="1" si="390"/>
        <v>17</v>
      </c>
      <c r="AP708" s="127" t="b">
        <f t="shared" ca="1" si="391"/>
        <v>1</v>
      </c>
      <c r="AQ708" s="127" t="b">
        <f t="shared" ca="1" si="392"/>
        <v>1</v>
      </c>
      <c r="AR708" s="127" t="b">
        <f t="shared" si="393"/>
        <v>0</v>
      </c>
      <c r="AS708" s="127" t="b">
        <f t="shared" si="394"/>
        <v>0</v>
      </c>
      <c r="AT708" s="127" t="b">
        <f t="shared" ca="1" si="395"/>
        <v>1</v>
      </c>
      <c r="AU708" s="127" t="b">
        <f t="shared" ca="1" si="396"/>
        <v>1</v>
      </c>
      <c r="AV708" s="127" t="b">
        <f t="shared" ca="1" si="397"/>
        <v>1</v>
      </c>
      <c r="AW708" s="127" t="b">
        <f t="shared" ca="1" si="398"/>
        <v>1</v>
      </c>
      <c r="AX708" s="127" t="b">
        <f t="shared" ca="1" si="399"/>
        <v>1</v>
      </c>
      <c r="AY708" s="127" t="b">
        <f t="shared" ca="1" si="400"/>
        <v>1</v>
      </c>
      <c r="AZ708" s="127" t="b">
        <f t="shared" ca="1" si="401"/>
        <v>1</v>
      </c>
      <c r="BA708" s="127" t="b">
        <f t="shared" ca="1" si="402"/>
        <v>1</v>
      </c>
      <c r="BB708" s="127" t="b">
        <f t="shared" ca="1" si="403"/>
        <v>1</v>
      </c>
      <c r="BC708" s="127" t="b">
        <f t="shared" ca="1" si="404"/>
        <v>1</v>
      </c>
      <c r="BD708" s="127" t="b">
        <f t="shared" ca="1" si="405"/>
        <v>1</v>
      </c>
      <c r="BE708" s="127" t="b">
        <f t="shared" ca="1" si="406"/>
        <v>1</v>
      </c>
      <c r="BF708" s="127" t="b">
        <f t="shared" ca="1" si="407"/>
        <v>1</v>
      </c>
      <c r="BG708" s="129" t="b">
        <f t="shared" si="408"/>
        <v>0</v>
      </c>
    </row>
    <row r="709" spans="1:59" ht="24.95" customHeight="1" x14ac:dyDescent="0.2">
      <c r="A709" s="74"/>
      <c r="B709" s="69"/>
      <c r="C709" s="75"/>
      <c r="D709" s="68"/>
      <c r="E709" s="68"/>
      <c r="F709" s="67"/>
      <c r="G709" s="67"/>
      <c r="H709" s="67"/>
      <c r="I709" s="67"/>
      <c r="J709" s="70"/>
      <c r="K709" s="71"/>
      <c r="L709" s="72"/>
      <c r="M709" s="72"/>
      <c r="N709" s="72"/>
      <c r="O709" s="72"/>
      <c r="P709" s="72"/>
      <c r="Q709" s="72"/>
      <c r="R709" s="72"/>
      <c r="S709" s="73"/>
      <c r="U709" s="125" t="str">
        <f>IF(W709,VLOOKUP(MIN(X709:AO709),'Data Validation (hidden)'!$B$2:$C$20,2,FALSE),IF(COUNTA(B709:S709)&gt;0,"'Scheme Name' missing but values entered in other columns",""))</f>
        <v/>
      </c>
      <c r="W709" s="126" t="b">
        <f t="shared" si="372"/>
        <v>0</v>
      </c>
      <c r="X709" s="127">
        <f t="shared" si="373"/>
        <v>1</v>
      </c>
      <c r="Y709" s="127">
        <f t="shared" si="374"/>
        <v>2</v>
      </c>
      <c r="Z709" s="127">
        <f t="shared" si="375"/>
        <v>3</v>
      </c>
      <c r="AA709" s="127">
        <f t="shared" si="376"/>
        <v>4</v>
      </c>
      <c r="AB709" s="127">
        <f t="shared" si="377"/>
        <v>5</v>
      </c>
      <c r="AC709" s="127" t="str">
        <f t="shared" si="378"/>
        <v/>
      </c>
      <c r="AD709" s="127" t="str">
        <f t="shared" si="379"/>
        <v/>
      </c>
      <c r="AE709" s="127" t="str">
        <f t="shared" si="380"/>
        <v/>
      </c>
      <c r="AF709" s="127" t="str">
        <f t="shared" si="381"/>
        <v/>
      </c>
      <c r="AG709" s="127">
        <f t="shared" si="382"/>
        <v>10</v>
      </c>
      <c r="AH709" s="127">
        <f t="shared" si="383"/>
        <v>11</v>
      </c>
      <c r="AI709" s="127">
        <f t="shared" si="384"/>
        <v>12</v>
      </c>
      <c r="AJ709" s="127">
        <f t="shared" si="385"/>
        <v>13</v>
      </c>
      <c r="AK709" s="127">
        <f t="shared" si="386"/>
        <v>14</v>
      </c>
      <c r="AL709" s="127">
        <f t="shared" si="387"/>
        <v>15</v>
      </c>
      <c r="AM709" s="127">
        <f t="shared" si="388"/>
        <v>16</v>
      </c>
      <c r="AN709" s="128" t="str">
        <f t="shared" si="389"/>
        <v/>
      </c>
      <c r="AO709" s="127">
        <f t="shared" ca="1" si="390"/>
        <v>17</v>
      </c>
      <c r="AP709" s="127" t="b">
        <f t="shared" ca="1" si="391"/>
        <v>1</v>
      </c>
      <c r="AQ709" s="127" t="b">
        <f t="shared" ca="1" si="392"/>
        <v>1</v>
      </c>
      <c r="AR709" s="127" t="b">
        <f t="shared" si="393"/>
        <v>0</v>
      </c>
      <c r="AS709" s="127" t="b">
        <f t="shared" si="394"/>
        <v>0</v>
      </c>
      <c r="AT709" s="127" t="b">
        <f t="shared" ca="1" si="395"/>
        <v>1</v>
      </c>
      <c r="AU709" s="127" t="b">
        <f t="shared" ca="1" si="396"/>
        <v>1</v>
      </c>
      <c r="AV709" s="127" t="b">
        <f t="shared" ca="1" si="397"/>
        <v>1</v>
      </c>
      <c r="AW709" s="127" t="b">
        <f t="shared" ca="1" si="398"/>
        <v>1</v>
      </c>
      <c r="AX709" s="127" t="b">
        <f t="shared" ca="1" si="399"/>
        <v>1</v>
      </c>
      <c r="AY709" s="127" t="b">
        <f t="shared" ca="1" si="400"/>
        <v>1</v>
      </c>
      <c r="AZ709" s="127" t="b">
        <f t="shared" ca="1" si="401"/>
        <v>1</v>
      </c>
      <c r="BA709" s="127" t="b">
        <f t="shared" ca="1" si="402"/>
        <v>1</v>
      </c>
      <c r="BB709" s="127" t="b">
        <f t="shared" ca="1" si="403"/>
        <v>1</v>
      </c>
      <c r="BC709" s="127" t="b">
        <f t="shared" ca="1" si="404"/>
        <v>1</v>
      </c>
      <c r="BD709" s="127" t="b">
        <f t="shared" ca="1" si="405"/>
        <v>1</v>
      </c>
      <c r="BE709" s="127" t="b">
        <f t="shared" ca="1" si="406"/>
        <v>1</v>
      </c>
      <c r="BF709" s="127" t="b">
        <f t="shared" ca="1" si="407"/>
        <v>1</v>
      </c>
      <c r="BG709" s="129" t="b">
        <f t="shared" si="408"/>
        <v>0</v>
      </c>
    </row>
    <row r="710" spans="1:59" ht="24.95" customHeight="1" x14ac:dyDescent="0.2">
      <c r="A710" s="74"/>
      <c r="B710" s="69"/>
      <c r="C710" s="75"/>
      <c r="D710" s="68"/>
      <c r="E710" s="68"/>
      <c r="F710" s="67"/>
      <c r="G710" s="67"/>
      <c r="H710" s="67"/>
      <c r="I710" s="67"/>
      <c r="J710" s="70"/>
      <c r="K710" s="71"/>
      <c r="L710" s="72"/>
      <c r="M710" s="72"/>
      <c r="N710" s="72"/>
      <c r="O710" s="72"/>
      <c r="P710" s="72"/>
      <c r="Q710" s="72"/>
      <c r="R710" s="72"/>
      <c r="S710" s="73"/>
      <c r="U710" s="125" t="str">
        <f>IF(W710,VLOOKUP(MIN(X710:AO710),'Data Validation (hidden)'!$B$2:$C$20,2,FALSE),IF(COUNTA(B710:S710)&gt;0,"'Scheme Name' missing but values entered in other columns",""))</f>
        <v/>
      </c>
      <c r="W710" s="126" t="b">
        <f t="shared" si="372"/>
        <v>0</v>
      </c>
      <c r="X710" s="127">
        <f t="shared" si="373"/>
        <v>1</v>
      </c>
      <c r="Y710" s="127">
        <f t="shared" si="374"/>
        <v>2</v>
      </c>
      <c r="Z710" s="127">
        <f t="shared" si="375"/>
        <v>3</v>
      </c>
      <c r="AA710" s="127">
        <f t="shared" si="376"/>
        <v>4</v>
      </c>
      <c r="AB710" s="127">
        <f t="shared" si="377"/>
        <v>5</v>
      </c>
      <c r="AC710" s="127" t="str">
        <f t="shared" si="378"/>
        <v/>
      </c>
      <c r="AD710" s="127" t="str">
        <f t="shared" si="379"/>
        <v/>
      </c>
      <c r="AE710" s="127" t="str">
        <f t="shared" si="380"/>
        <v/>
      </c>
      <c r="AF710" s="127" t="str">
        <f t="shared" si="381"/>
        <v/>
      </c>
      <c r="AG710" s="127">
        <f t="shared" si="382"/>
        <v>10</v>
      </c>
      <c r="AH710" s="127">
        <f t="shared" si="383"/>
        <v>11</v>
      </c>
      <c r="AI710" s="127">
        <f t="shared" si="384"/>
        <v>12</v>
      </c>
      <c r="AJ710" s="127">
        <f t="shared" si="385"/>
        <v>13</v>
      </c>
      <c r="AK710" s="127">
        <f t="shared" si="386"/>
        <v>14</v>
      </c>
      <c r="AL710" s="127">
        <f t="shared" si="387"/>
        <v>15</v>
      </c>
      <c r="AM710" s="127">
        <f t="shared" si="388"/>
        <v>16</v>
      </c>
      <c r="AN710" s="128" t="str">
        <f t="shared" si="389"/>
        <v/>
      </c>
      <c r="AO710" s="127">
        <f t="shared" ca="1" si="390"/>
        <v>17</v>
      </c>
      <c r="AP710" s="127" t="b">
        <f t="shared" ca="1" si="391"/>
        <v>1</v>
      </c>
      <c r="AQ710" s="127" t="b">
        <f t="shared" ca="1" si="392"/>
        <v>1</v>
      </c>
      <c r="AR710" s="127" t="b">
        <f t="shared" si="393"/>
        <v>0</v>
      </c>
      <c r="AS710" s="127" t="b">
        <f t="shared" si="394"/>
        <v>0</v>
      </c>
      <c r="AT710" s="127" t="b">
        <f t="shared" ca="1" si="395"/>
        <v>1</v>
      </c>
      <c r="AU710" s="127" t="b">
        <f t="shared" ca="1" si="396"/>
        <v>1</v>
      </c>
      <c r="AV710" s="127" t="b">
        <f t="shared" ca="1" si="397"/>
        <v>1</v>
      </c>
      <c r="AW710" s="127" t="b">
        <f t="shared" ca="1" si="398"/>
        <v>1</v>
      </c>
      <c r="AX710" s="127" t="b">
        <f t="shared" ca="1" si="399"/>
        <v>1</v>
      </c>
      <c r="AY710" s="127" t="b">
        <f t="shared" ca="1" si="400"/>
        <v>1</v>
      </c>
      <c r="AZ710" s="127" t="b">
        <f t="shared" ca="1" si="401"/>
        <v>1</v>
      </c>
      <c r="BA710" s="127" t="b">
        <f t="shared" ca="1" si="402"/>
        <v>1</v>
      </c>
      <c r="BB710" s="127" t="b">
        <f t="shared" ca="1" si="403"/>
        <v>1</v>
      </c>
      <c r="BC710" s="127" t="b">
        <f t="shared" ca="1" si="404"/>
        <v>1</v>
      </c>
      <c r="BD710" s="127" t="b">
        <f t="shared" ca="1" si="405"/>
        <v>1</v>
      </c>
      <c r="BE710" s="127" t="b">
        <f t="shared" ca="1" si="406"/>
        <v>1</v>
      </c>
      <c r="BF710" s="127" t="b">
        <f t="shared" ca="1" si="407"/>
        <v>1</v>
      </c>
      <c r="BG710" s="129" t="b">
        <f t="shared" si="408"/>
        <v>0</v>
      </c>
    </row>
    <row r="711" spans="1:59" ht="24.95" customHeight="1" x14ac:dyDescent="0.2">
      <c r="A711" s="74"/>
      <c r="B711" s="69"/>
      <c r="C711" s="75"/>
      <c r="D711" s="68"/>
      <c r="E711" s="68"/>
      <c r="F711" s="67"/>
      <c r="G711" s="67"/>
      <c r="H711" s="67"/>
      <c r="I711" s="67"/>
      <c r="J711" s="70"/>
      <c r="K711" s="71"/>
      <c r="L711" s="72"/>
      <c r="M711" s="72"/>
      <c r="N711" s="72"/>
      <c r="O711" s="72"/>
      <c r="P711" s="72"/>
      <c r="Q711" s="72"/>
      <c r="R711" s="72"/>
      <c r="S711" s="73"/>
      <c r="U711" s="125" t="str">
        <f>IF(W711,VLOOKUP(MIN(X711:AO711),'Data Validation (hidden)'!$B$2:$C$20,2,FALSE),IF(COUNTA(B711:S711)&gt;0,"'Scheme Name' missing but values entered in other columns",""))</f>
        <v/>
      </c>
      <c r="W711" s="126" t="b">
        <f t="shared" si="372"/>
        <v>0</v>
      </c>
      <c r="X711" s="127">
        <f t="shared" si="373"/>
        <v>1</v>
      </c>
      <c r="Y711" s="127">
        <f t="shared" si="374"/>
        <v>2</v>
      </c>
      <c r="Z711" s="127">
        <f t="shared" si="375"/>
        <v>3</v>
      </c>
      <c r="AA711" s="127">
        <f t="shared" si="376"/>
        <v>4</v>
      </c>
      <c r="AB711" s="127">
        <f t="shared" si="377"/>
        <v>5</v>
      </c>
      <c r="AC711" s="127" t="str">
        <f t="shared" si="378"/>
        <v/>
      </c>
      <c r="AD711" s="127" t="str">
        <f t="shared" si="379"/>
        <v/>
      </c>
      <c r="AE711" s="127" t="str">
        <f t="shared" si="380"/>
        <v/>
      </c>
      <c r="AF711" s="127" t="str">
        <f t="shared" si="381"/>
        <v/>
      </c>
      <c r="AG711" s="127">
        <f t="shared" si="382"/>
        <v>10</v>
      </c>
      <c r="AH711" s="127">
        <f t="shared" si="383"/>
        <v>11</v>
      </c>
      <c r="AI711" s="127">
        <f t="shared" si="384"/>
        <v>12</v>
      </c>
      <c r="AJ711" s="127">
        <f t="shared" si="385"/>
        <v>13</v>
      </c>
      <c r="AK711" s="127">
        <f t="shared" si="386"/>
        <v>14</v>
      </c>
      <c r="AL711" s="127">
        <f t="shared" si="387"/>
        <v>15</v>
      </c>
      <c r="AM711" s="127">
        <f t="shared" si="388"/>
        <v>16</v>
      </c>
      <c r="AN711" s="128" t="str">
        <f t="shared" si="389"/>
        <v/>
      </c>
      <c r="AO711" s="127">
        <f t="shared" ca="1" si="390"/>
        <v>17</v>
      </c>
      <c r="AP711" s="127" t="b">
        <f t="shared" ca="1" si="391"/>
        <v>1</v>
      </c>
      <c r="AQ711" s="127" t="b">
        <f t="shared" ca="1" si="392"/>
        <v>1</v>
      </c>
      <c r="AR711" s="127" t="b">
        <f t="shared" si="393"/>
        <v>0</v>
      </c>
      <c r="AS711" s="127" t="b">
        <f t="shared" si="394"/>
        <v>0</v>
      </c>
      <c r="AT711" s="127" t="b">
        <f t="shared" ca="1" si="395"/>
        <v>1</v>
      </c>
      <c r="AU711" s="127" t="b">
        <f t="shared" ca="1" si="396"/>
        <v>1</v>
      </c>
      <c r="AV711" s="127" t="b">
        <f t="shared" ca="1" si="397"/>
        <v>1</v>
      </c>
      <c r="AW711" s="127" t="b">
        <f t="shared" ca="1" si="398"/>
        <v>1</v>
      </c>
      <c r="AX711" s="127" t="b">
        <f t="shared" ca="1" si="399"/>
        <v>1</v>
      </c>
      <c r="AY711" s="127" t="b">
        <f t="shared" ca="1" si="400"/>
        <v>1</v>
      </c>
      <c r="AZ711" s="127" t="b">
        <f t="shared" ca="1" si="401"/>
        <v>1</v>
      </c>
      <c r="BA711" s="127" t="b">
        <f t="shared" ca="1" si="402"/>
        <v>1</v>
      </c>
      <c r="BB711" s="127" t="b">
        <f t="shared" ca="1" si="403"/>
        <v>1</v>
      </c>
      <c r="BC711" s="127" t="b">
        <f t="shared" ca="1" si="404"/>
        <v>1</v>
      </c>
      <c r="BD711" s="127" t="b">
        <f t="shared" ca="1" si="405"/>
        <v>1</v>
      </c>
      <c r="BE711" s="127" t="b">
        <f t="shared" ca="1" si="406"/>
        <v>1</v>
      </c>
      <c r="BF711" s="127" t="b">
        <f t="shared" ca="1" si="407"/>
        <v>1</v>
      </c>
      <c r="BG711" s="129" t="b">
        <f t="shared" si="408"/>
        <v>0</v>
      </c>
    </row>
    <row r="712" spans="1:59" ht="24.95" customHeight="1" x14ac:dyDescent="0.2">
      <c r="A712" s="74"/>
      <c r="B712" s="69"/>
      <c r="C712" s="75"/>
      <c r="D712" s="68"/>
      <c r="E712" s="68"/>
      <c r="F712" s="67"/>
      <c r="G712" s="67"/>
      <c r="H712" s="67"/>
      <c r="I712" s="67"/>
      <c r="J712" s="70"/>
      <c r="K712" s="71"/>
      <c r="L712" s="72"/>
      <c r="M712" s="72"/>
      <c r="N712" s="72"/>
      <c r="O712" s="72"/>
      <c r="P712" s="72"/>
      <c r="Q712" s="72"/>
      <c r="R712" s="72"/>
      <c r="S712" s="73"/>
      <c r="U712" s="125" t="str">
        <f>IF(W712,VLOOKUP(MIN(X712:AO712),'Data Validation (hidden)'!$B$2:$C$20,2,FALSE),IF(COUNTA(B712:S712)&gt;0,"'Scheme Name' missing but values entered in other columns",""))</f>
        <v/>
      </c>
      <c r="W712" s="126" t="b">
        <f t="shared" si="372"/>
        <v>0</v>
      </c>
      <c r="X712" s="127">
        <f t="shared" si="373"/>
        <v>1</v>
      </c>
      <c r="Y712" s="127">
        <f t="shared" si="374"/>
        <v>2</v>
      </c>
      <c r="Z712" s="127">
        <f t="shared" si="375"/>
        <v>3</v>
      </c>
      <c r="AA712" s="127">
        <f t="shared" si="376"/>
        <v>4</v>
      </c>
      <c r="AB712" s="127">
        <f t="shared" si="377"/>
        <v>5</v>
      </c>
      <c r="AC712" s="127" t="str">
        <f t="shared" si="378"/>
        <v/>
      </c>
      <c r="AD712" s="127" t="str">
        <f t="shared" si="379"/>
        <v/>
      </c>
      <c r="AE712" s="127" t="str">
        <f t="shared" si="380"/>
        <v/>
      </c>
      <c r="AF712" s="127" t="str">
        <f t="shared" si="381"/>
        <v/>
      </c>
      <c r="AG712" s="127">
        <f t="shared" si="382"/>
        <v>10</v>
      </c>
      <c r="AH712" s="127">
        <f t="shared" si="383"/>
        <v>11</v>
      </c>
      <c r="AI712" s="127">
        <f t="shared" si="384"/>
        <v>12</v>
      </c>
      <c r="AJ712" s="127">
        <f t="shared" si="385"/>
        <v>13</v>
      </c>
      <c r="AK712" s="127">
        <f t="shared" si="386"/>
        <v>14</v>
      </c>
      <c r="AL712" s="127">
        <f t="shared" si="387"/>
        <v>15</v>
      </c>
      <c r="AM712" s="127">
        <f t="shared" si="388"/>
        <v>16</v>
      </c>
      <c r="AN712" s="128" t="str">
        <f t="shared" si="389"/>
        <v/>
      </c>
      <c r="AO712" s="127">
        <f t="shared" ca="1" si="390"/>
        <v>17</v>
      </c>
      <c r="AP712" s="127" t="b">
        <f t="shared" ca="1" si="391"/>
        <v>1</v>
      </c>
      <c r="AQ712" s="127" t="b">
        <f t="shared" ca="1" si="392"/>
        <v>1</v>
      </c>
      <c r="AR712" s="127" t="b">
        <f t="shared" si="393"/>
        <v>0</v>
      </c>
      <c r="AS712" s="127" t="b">
        <f t="shared" si="394"/>
        <v>0</v>
      </c>
      <c r="AT712" s="127" t="b">
        <f t="shared" ca="1" si="395"/>
        <v>1</v>
      </c>
      <c r="AU712" s="127" t="b">
        <f t="shared" ca="1" si="396"/>
        <v>1</v>
      </c>
      <c r="AV712" s="127" t="b">
        <f t="shared" ca="1" si="397"/>
        <v>1</v>
      </c>
      <c r="AW712" s="127" t="b">
        <f t="shared" ca="1" si="398"/>
        <v>1</v>
      </c>
      <c r="AX712" s="127" t="b">
        <f t="shared" ca="1" si="399"/>
        <v>1</v>
      </c>
      <c r="AY712" s="127" t="b">
        <f t="shared" ca="1" si="400"/>
        <v>1</v>
      </c>
      <c r="AZ712" s="127" t="b">
        <f t="shared" ca="1" si="401"/>
        <v>1</v>
      </c>
      <c r="BA712" s="127" t="b">
        <f t="shared" ca="1" si="402"/>
        <v>1</v>
      </c>
      <c r="BB712" s="127" t="b">
        <f t="shared" ca="1" si="403"/>
        <v>1</v>
      </c>
      <c r="BC712" s="127" t="b">
        <f t="shared" ca="1" si="404"/>
        <v>1</v>
      </c>
      <c r="BD712" s="127" t="b">
        <f t="shared" ca="1" si="405"/>
        <v>1</v>
      </c>
      <c r="BE712" s="127" t="b">
        <f t="shared" ca="1" si="406"/>
        <v>1</v>
      </c>
      <c r="BF712" s="127" t="b">
        <f t="shared" ca="1" si="407"/>
        <v>1</v>
      </c>
      <c r="BG712" s="129" t="b">
        <f t="shared" si="408"/>
        <v>0</v>
      </c>
    </row>
    <row r="713" spans="1:59" ht="24.95" customHeight="1" x14ac:dyDescent="0.2">
      <c r="A713" s="74"/>
      <c r="B713" s="69"/>
      <c r="C713" s="75"/>
      <c r="D713" s="68"/>
      <c r="E713" s="68"/>
      <c r="F713" s="67"/>
      <c r="G713" s="67"/>
      <c r="H713" s="67"/>
      <c r="I713" s="67"/>
      <c r="J713" s="70"/>
      <c r="K713" s="71"/>
      <c r="L713" s="72"/>
      <c r="M713" s="72"/>
      <c r="N713" s="72"/>
      <c r="O713" s="72"/>
      <c r="P713" s="72"/>
      <c r="Q713" s="72"/>
      <c r="R713" s="72"/>
      <c r="S713" s="73"/>
      <c r="U713" s="125" t="str">
        <f>IF(W713,VLOOKUP(MIN(X713:AO713),'Data Validation (hidden)'!$B$2:$C$20,2,FALSE),IF(COUNTA(B713:S713)&gt;0,"'Scheme Name' missing but values entered in other columns",""))</f>
        <v/>
      </c>
      <c r="W713" s="126" t="b">
        <f t="shared" ref="W713:W717" si="409">A713&lt;&gt;""</f>
        <v>0</v>
      </c>
      <c r="X713" s="127">
        <f t="shared" ref="X713:X717" si="410">IF(B713="",1,"")</f>
        <v>1</v>
      </c>
      <c r="Y713" s="127">
        <f t="shared" ref="Y713:Y717" si="411">IF(D713="",2,"")</f>
        <v>2</v>
      </c>
      <c r="Z713" s="127">
        <f t="shared" ref="Z713:Z717" si="412">IF(E713="",3,"")</f>
        <v>3</v>
      </c>
      <c r="AA713" s="127">
        <f t="shared" ref="AA713:AA717" si="413">IF(F713="",4,"")</f>
        <v>4</v>
      </c>
      <c r="AB713" s="127">
        <f t="shared" ref="AB713:AB717" si="414">IF(G713="",5,"")</f>
        <v>5</v>
      </c>
      <c r="AC713" s="127" t="str">
        <f t="shared" ref="AC713:AC717" si="415">IF(G713=0,"",IF(H713="",6,""))</f>
        <v/>
      </c>
      <c r="AD713" s="127" t="str">
        <f t="shared" ref="AD713:AD717" si="416">IF(G713=0,"",IF(I713="",7,""))</f>
        <v/>
      </c>
      <c r="AE713" s="127" t="str">
        <f t="shared" ref="AE713:AE717" si="417">IF(G713=0,"",IF(J713="",8,""))</f>
        <v/>
      </c>
      <c r="AF713" s="127" t="str">
        <f t="shared" ref="AF713:AF717" si="418">IF(G713=0,"",IF(K713="",9,""))</f>
        <v/>
      </c>
      <c r="AG713" s="127">
        <f t="shared" ref="AG713:AG717" si="419">IF(L713="",10,"")</f>
        <v>10</v>
      </c>
      <c r="AH713" s="127">
        <f t="shared" ref="AH713:AH717" si="420">IF(M713="",11,"")</f>
        <v>11</v>
      </c>
      <c r="AI713" s="127">
        <f t="shared" ref="AI713:AI717" si="421">IF(N713="",12,"")</f>
        <v>12</v>
      </c>
      <c r="AJ713" s="127">
        <f t="shared" ref="AJ713:AJ717" si="422">IF(O713="",13,"")</f>
        <v>13</v>
      </c>
      <c r="AK713" s="127">
        <f t="shared" ref="AK713:AK717" si="423">IF(P713="",14,"")</f>
        <v>14</v>
      </c>
      <c r="AL713" s="127">
        <f t="shared" ref="AL713:AL717" si="424">IF(Q713="",15,"")</f>
        <v>15</v>
      </c>
      <c r="AM713" s="127">
        <f t="shared" ref="AM713:AM717" si="425">IF(R713="",16,"")</f>
        <v>16</v>
      </c>
      <c r="AN713" s="128" t="str">
        <f t="shared" ref="AN713:AN717" si="426">IF(COUNT(X713:AM713)=0,"18","")</f>
        <v/>
      </c>
      <c r="AO713" s="127">
        <f t="shared" ref="AO713:AO717" ca="1" si="427">IF(AND(AP713,AQ713,AR713,AS713,AT713,AU713,AV713,AW713,AX713,AY713,AZ713,BA713,BB713,BC713,BF713)=TRUE,"",17)</f>
        <v>17</v>
      </c>
      <c r="AP713" s="127" t="b">
        <f t="shared" ref="AP713:AP717" ca="1" si="428">IF(CELL("format", A713) = "G",TRUE,FALSE)</f>
        <v>1</v>
      </c>
      <c r="AQ713" s="127" t="b">
        <f t="shared" ref="AQ713:AQ717" ca="1" si="429">IF(CELL("format", B713) = "F0",TRUE,FALSE)</f>
        <v>1</v>
      </c>
      <c r="AR713" s="127" t="b">
        <f t="shared" ref="AR713:AR717" si="430">OR(D713="Open-Ended Scheme",D713="Closed-Ended Scheme",D713="Non-Guernsey Scheme")</f>
        <v>0</v>
      </c>
      <c r="AS713" s="127" t="b">
        <f t="shared" ref="AS713:AS717" si="431">OR(E713="Daily",E713="Weekly",E713="Monthly",E713="Quarterly",E713="Biannually",E713="Annually",E713="Other",E713="N/A",)</f>
        <v>0</v>
      </c>
      <c r="AT713" s="127" t="b">
        <f t="shared" ref="AT713:AT717" ca="1" si="432">IF(CELL("format",F713) = "F0",TRUE,FALSE)</f>
        <v>1</v>
      </c>
      <c r="AU713" s="127" t="b">
        <f t="shared" ref="AU713:AU717" ca="1" si="433">IF(CELL("format",G713) = "F0",TRUE,FALSE)</f>
        <v>1</v>
      </c>
      <c r="AV713" s="127" t="b">
        <f t="shared" ref="AV713:AV717" ca="1" si="434">IF(CELL("format",H713) = "F0",TRUE,FALSE)</f>
        <v>1</v>
      </c>
      <c r="AW713" s="127" t="b">
        <f t="shared" ref="AW713:AW717" ca="1" si="435">IF(CELL("format",I713) = "F0",TRUE,FALSE)</f>
        <v>1</v>
      </c>
      <c r="AX713" s="127" t="b">
        <f t="shared" ref="AX713:AX717" ca="1" si="436">IF(CELL("format",J713) = "F2",TRUE,FALSE)</f>
        <v>1</v>
      </c>
      <c r="AY713" s="127" t="b">
        <f t="shared" ref="AY713:AY717" ca="1" si="437">IF(CELL("format",K713) = "F2",TRUE,FALSE)</f>
        <v>1</v>
      </c>
      <c r="AZ713" s="127" t="b">
        <f t="shared" ref="AZ713:AZ717" ca="1" si="438">IF(CELL("format",L713) = "F0",TRUE,FALSE)</f>
        <v>1</v>
      </c>
      <c r="BA713" s="127" t="b">
        <f t="shared" ref="BA713:BA717" ca="1" si="439">IF(CELL("format",M713) = "F0",TRUE,FALSE)</f>
        <v>1</v>
      </c>
      <c r="BB713" s="127" t="b">
        <f t="shared" ref="BB713:BB717" ca="1" si="440">IF(CELL("format",N713) = "F0",TRUE,FALSE)</f>
        <v>1</v>
      </c>
      <c r="BC713" s="127" t="b">
        <f t="shared" ref="BC713:BC717" ca="1" si="441">IF(CELL("format",O713) = "F0",TRUE,FALSE)</f>
        <v>1</v>
      </c>
      <c r="BD713" s="127" t="b">
        <f t="shared" ref="BD713:BD717" ca="1" si="442">IF(CELL("format",P713) = "F0",TRUE,FALSE)</f>
        <v>1</v>
      </c>
      <c r="BE713" s="127" t="b">
        <f t="shared" ref="BE713:BE717" ca="1" si="443">IF(CELL("format",Q713) = "F0",TRUE,FALSE)</f>
        <v>1</v>
      </c>
      <c r="BF713" s="127" t="b">
        <f t="shared" ref="BF713:BF717" ca="1" si="444">IF(CELL("format",R713) = "F0",TRUE,FALSE)</f>
        <v>1</v>
      </c>
      <c r="BG713" s="129" t="b">
        <f t="shared" ref="BG713:BG717" si="445">IF(U713="",FALSE,IF(U713="OK",FALSE,TRUE))</f>
        <v>0</v>
      </c>
    </row>
    <row r="714" spans="1:59" ht="24.95" customHeight="1" x14ac:dyDescent="0.2">
      <c r="A714" s="74"/>
      <c r="B714" s="69"/>
      <c r="C714" s="75"/>
      <c r="D714" s="68"/>
      <c r="E714" s="68"/>
      <c r="F714" s="67"/>
      <c r="G714" s="67"/>
      <c r="H714" s="67"/>
      <c r="I714" s="67"/>
      <c r="J714" s="70"/>
      <c r="K714" s="71"/>
      <c r="L714" s="72"/>
      <c r="M714" s="72"/>
      <c r="N714" s="72"/>
      <c r="O714" s="72"/>
      <c r="P714" s="72"/>
      <c r="Q714" s="72"/>
      <c r="R714" s="72"/>
      <c r="S714" s="73"/>
      <c r="U714" s="125" t="str">
        <f>IF(W714,VLOOKUP(MIN(X714:AO714),'Data Validation (hidden)'!$B$2:$C$20,2,FALSE),IF(COUNTA(B714:S714)&gt;0,"'Scheme Name' missing but values entered in other columns",""))</f>
        <v/>
      </c>
      <c r="W714" s="126" t="b">
        <f t="shared" si="409"/>
        <v>0</v>
      </c>
      <c r="X714" s="127">
        <f t="shared" si="410"/>
        <v>1</v>
      </c>
      <c r="Y714" s="127">
        <f t="shared" si="411"/>
        <v>2</v>
      </c>
      <c r="Z714" s="127">
        <f t="shared" si="412"/>
        <v>3</v>
      </c>
      <c r="AA714" s="127">
        <f t="shared" si="413"/>
        <v>4</v>
      </c>
      <c r="AB714" s="127">
        <f t="shared" si="414"/>
        <v>5</v>
      </c>
      <c r="AC714" s="127" t="str">
        <f t="shared" si="415"/>
        <v/>
      </c>
      <c r="AD714" s="127" t="str">
        <f t="shared" si="416"/>
        <v/>
      </c>
      <c r="AE714" s="127" t="str">
        <f t="shared" si="417"/>
        <v/>
      </c>
      <c r="AF714" s="127" t="str">
        <f t="shared" si="418"/>
        <v/>
      </c>
      <c r="AG714" s="127">
        <f t="shared" si="419"/>
        <v>10</v>
      </c>
      <c r="AH714" s="127">
        <f t="shared" si="420"/>
        <v>11</v>
      </c>
      <c r="AI714" s="127">
        <f t="shared" si="421"/>
        <v>12</v>
      </c>
      <c r="AJ714" s="127">
        <f t="shared" si="422"/>
        <v>13</v>
      </c>
      <c r="AK714" s="127">
        <f t="shared" si="423"/>
        <v>14</v>
      </c>
      <c r="AL714" s="127">
        <f t="shared" si="424"/>
        <v>15</v>
      </c>
      <c r="AM714" s="127">
        <f t="shared" si="425"/>
        <v>16</v>
      </c>
      <c r="AN714" s="128" t="str">
        <f t="shared" si="426"/>
        <v/>
      </c>
      <c r="AO714" s="127">
        <f t="shared" ca="1" si="427"/>
        <v>17</v>
      </c>
      <c r="AP714" s="127" t="b">
        <f t="shared" ca="1" si="428"/>
        <v>1</v>
      </c>
      <c r="AQ714" s="127" t="b">
        <f t="shared" ca="1" si="429"/>
        <v>1</v>
      </c>
      <c r="AR714" s="127" t="b">
        <f t="shared" si="430"/>
        <v>0</v>
      </c>
      <c r="AS714" s="127" t="b">
        <f t="shared" si="431"/>
        <v>0</v>
      </c>
      <c r="AT714" s="127" t="b">
        <f t="shared" ca="1" si="432"/>
        <v>1</v>
      </c>
      <c r="AU714" s="127" t="b">
        <f t="shared" ca="1" si="433"/>
        <v>1</v>
      </c>
      <c r="AV714" s="127" t="b">
        <f t="shared" ca="1" si="434"/>
        <v>1</v>
      </c>
      <c r="AW714" s="127" t="b">
        <f t="shared" ca="1" si="435"/>
        <v>1</v>
      </c>
      <c r="AX714" s="127" t="b">
        <f t="shared" ca="1" si="436"/>
        <v>1</v>
      </c>
      <c r="AY714" s="127" t="b">
        <f t="shared" ca="1" si="437"/>
        <v>1</v>
      </c>
      <c r="AZ714" s="127" t="b">
        <f t="shared" ca="1" si="438"/>
        <v>1</v>
      </c>
      <c r="BA714" s="127" t="b">
        <f t="shared" ca="1" si="439"/>
        <v>1</v>
      </c>
      <c r="BB714" s="127" t="b">
        <f t="shared" ca="1" si="440"/>
        <v>1</v>
      </c>
      <c r="BC714" s="127" t="b">
        <f t="shared" ca="1" si="441"/>
        <v>1</v>
      </c>
      <c r="BD714" s="127" t="b">
        <f t="shared" ca="1" si="442"/>
        <v>1</v>
      </c>
      <c r="BE714" s="127" t="b">
        <f t="shared" ca="1" si="443"/>
        <v>1</v>
      </c>
      <c r="BF714" s="127" t="b">
        <f t="shared" ca="1" si="444"/>
        <v>1</v>
      </c>
      <c r="BG714" s="129" t="b">
        <f t="shared" si="445"/>
        <v>0</v>
      </c>
    </row>
    <row r="715" spans="1:59" ht="24.95" customHeight="1" x14ac:dyDescent="0.2">
      <c r="A715" s="74"/>
      <c r="B715" s="69"/>
      <c r="C715" s="75"/>
      <c r="D715" s="68"/>
      <c r="E715" s="68"/>
      <c r="F715" s="67"/>
      <c r="G715" s="67"/>
      <c r="H715" s="67"/>
      <c r="I715" s="67"/>
      <c r="J715" s="70"/>
      <c r="K715" s="71"/>
      <c r="L715" s="72"/>
      <c r="M715" s="72"/>
      <c r="N715" s="72"/>
      <c r="O715" s="72"/>
      <c r="P715" s="72"/>
      <c r="Q715" s="72"/>
      <c r="R715" s="72"/>
      <c r="S715" s="73"/>
      <c r="U715" s="125" t="str">
        <f>IF(W715,VLOOKUP(MIN(X715:AO715),'Data Validation (hidden)'!$B$2:$C$20,2,FALSE),IF(COUNTA(B715:S715)&gt;0,"'Scheme Name' missing but values entered in other columns",""))</f>
        <v/>
      </c>
      <c r="W715" s="126" t="b">
        <f t="shared" si="409"/>
        <v>0</v>
      </c>
      <c r="X715" s="127">
        <f t="shared" si="410"/>
        <v>1</v>
      </c>
      <c r="Y715" s="127">
        <f t="shared" si="411"/>
        <v>2</v>
      </c>
      <c r="Z715" s="127">
        <f t="shared" si="412"/>
        <v>3</v>
      </c>
      <c r="AA715" s="127">
        <f t="shared" si="413"/>
        <v>4</v>
      </c>
      <c r="AB715" s="127">
        <f t="shared" si="414"/>
        <v>5</v>
      </c>
      <c r="AC715" s="127" t="str">
        <f t="shared" si="415"/>
        <v/>
      </c>
      <c r="AD715" s="127" t="str">
        <f t="shared" si="416"/>
        <v/>
      </c>
      <c r="AE715" s="127" t="str">
        <f t="shared" si="417"/>
        <v/>
      </c>
      <c r="AF715" s="127" t="str">
        <f t="shared" si="418"/>
        <v/>
      </c>
      <c r="AG715" s="127">
        <f t="shared" si="419"/>
        <v>10</v>
      </c>
      <c r="AH715" s="127">
        <f t="shared" si="420"/>
        <v>11</v>
      </c>
      <c r="AI715" s="127">
        <f t="shared" si="421"/>
        <v>12</v>
      </c>
      <c r="AJ715" s="127">
        <f t="shared" si="422"/>
        <v>13</v>
      </c>
      <c r="AK715" s="127">
        <f t="shared" si="423"/>
        <v>14</v>
      </c>
      <c r="AL715" s="127">
        <f t="shared" si="424"/>
        <v>15</v>
      </c>
      <c r="AM715" s="127">
        <f t="shared" si="425"/>
        <v>16</v>
      </c>
      <c r="AN715" s="128" t="str">
        <f t="shared" si="426"/>
        <v/>
      </c>
      <c r="AO715" s="127">
        <f t="shared" ca="1" si="427"/>
        <v>17</v>
      </c>
      <c r="AP715" s="127" t="b">
        <f t="shared" ca="1" si="428"/>
        <v>1</v>
      </c>
      <c r="AQ715" s="127" t="b">
        <f t="shared" ca="1" si="429"/>
        <v>1</v>
      </c>
      <c r="AR715" s="127" t="b">
        <f t="shared" si="430"/>
        <v>0</v>
      </c>
      <c r="AS715" s="127" t="b">
        <f t="shared" si="431"/>
        <v>0</v>
      </c>
      <c r="AT715" s="127" t="b">
        <f t="shared" ca="1" si="432"/>
        <v>1</v>
      </c>
      <c r="AU715" s="127" t="b">
        <f t="shared" ca="1" si="433"/>
        <v>1</v>
      </c>
      <c r="AV715" s="127" t="b">
        <f t="shared" ca="1" si="434"/>
        <v>1</v>
      </c>
      <c r="AW715" s="127" t="b">
        <f t="shared" ca="1" si="435"/>
        <v>1</v>
      </c>
      <c r="AX715" s="127" t="b">
        <f t="shared" ca="1" si="436"/>
        <v>1</v>
      </c>
      <c r="AY715" s="127" t="b">
        <f t="shared" ca="1" si="437"/>
        <v>1</v>
      </c>
      <c r="AZ715" s="127" t="b">
        <f t="shared" ca="1" si="438"/>
        <v>1</v>
      </c>
      <c r="BA715" s="127" t="b">
        <f t="shared" ca="1" si="439"/>
        <v>1</v>
      </c>
      <c r="BB715" s="127" t="b">
        <f t="shared" ca="1" si="440"/>
        <v>1</v>
      </c>
      <c r="BC715" s="127" t="b">
        <f t="shared" ca="1" si="441"/>
        <v>1</v>
      </c>
      <c r="BD715" s="127" t="b">
        <f t="shared" ca="1" si="442"/>
        <v>1</v>
      </c>
      <c r="BE715" s="127" t="b">
        <f t="shared" ca="1" si="443"/>
        <v>1</v>
      </c>
      <c r="BF715" s="127" t="b">
        <f t="shared" ca="1" si="444"/>
        <v>1</v>
      </c>
      <c r="BG715" s="129" t="b">
        <f t="shared" si="445"/>
        <v>0</v>
      </c>
    </row>
    <row r="716" spans="1:59" ht="24.95" customHeight="1" x14ac:dyDescent="0.2">
      <c r="A716" s="74"/>
      <c r="B716" s="69"/>
      <c r="C716" s="75"/>
      <c r="D716" s="68"/>
      <c r="E716" s="68"/>
      <c r="F716" s="67"/>
      <c r="G716" s="67"/>
      <c r="H716" s="67"/>
      <c r="I716" s="67"/>
      <c r="J716" s="70"/>
      <c r="K716" s="71"/>
      <c r="L716" s="72"/>
      <c r="M716" s="72"/>
      <c r="N716" s="72"/>
      <c r="O716" s="72"/>
      <c r="P716" s="72"/>
      <c r="Q716" s="72"/>
      <c r="R716" s="72"/>
      <c r="S716" s="73"/>
      <c r="U716" s="125" t="str">
        <f>IF(W716,VLOOKUP(MIN(X716:AO716),'Data Validation (hidden)'!$B$2:$C$20,2,FALSE),IF(COUNTA(B716:S716)&gt;0,"'Scheme Name' missing but values entered in other columns",""))</f>
        <v/>
      </c>
      <c r="W716" s="126" t="b">
        <f t="shared" si="409"/>
        <v>0</v>
      </c>
      <c r="X716" s="127">
        <f t="shared" si="410"/>
        <v>1</v>
      </c>
      <c r="Y716" s="127">
        <f t="shared" si="411"/>
        <v>2</v>
      </c>
      <c r="Z716" s="127">
        <f t="shared" si="412"/>
        <v>3</v>
      </c>
      <c r="AA716" s="127">
        <f t="shared" si="413"/>
        <v>4</v>
      </c>
      <c r="AB716" s="127">
        <f t="shared" si="414"/>
        <v>5</v>
      </c>
      <c r="AC716" s="127" t="str">
        <f t="shared" si="415"/>
        <v/>
      </c>
      <c r="AD716" s="127" t="str">
        <f t="shared" si="416"/>
        <v/>
      </c>
      <c r="AE716" s="127" t="str">
        <f t="shared" si="417"/>
        <v/>
      </c>
      <c r="AF716" s="127" t="str">
        <f t="shared" si="418"/>
        <v/>
      </c>
      <c r="AG716" s="127">
        <f t="shared" si="419"/>
        <v>10</v>
      </c>
      <c r="AH716" s="127">
        <f t="shared" si="420"/>
        <v>11</v>
      </c>
      <c r="AI716" s="127">
        <f t="shared" si="421"/>
        <v>12</v>
      </c>
      <c r="AJ716" s="127">
        <f t="shared" si="422"/>
        <v>13</v>
      </c>
      <c r="AK716" s="127">
        <f t="shared" si="423"/>
        <v>14</v>
      </c>
      <c r="AL716" s="127">
        <f t="shared" si="424"/>
        <v>15</v>
      </c>
      <c r="AM716" s="127">
        <f t="shared" si="425"/>
        <v>16</v>
      </c>
      <c r="AN716" s="128" t="str">
        <f t="shared" si="426"/>
        <v/>
      </c>
      <c r="AO716" s="127">
        <f t="shared" ca="1" si="427"/>
        <v>17</v>
      </c>
      <c r="AP716" s="127" t="b">
        <f t="shared" ca="1" si="428"/>
        <v>1</v>
      </c>
      <c r="AQ716" s="127" t="b">
        <f t="shared" ca="1" si="429"/>
        <v>1</v>
      </c>
      <c r="AR716" s="127" t="b">
        <f t="shared" si="430"/>
        <v>0</v>
      </c>
      <c r="AS716" s="127" t="b">
        <f t="shared" si="431"/>
        <v>0</v>
      </c>
      <c r="AT716" s="127" t="b">
        <f t="shared" ca="1" si="432"/>
        <v>1</v>
      </c>
      <c r="AU716" s="127" t="b">
        <f t="shared" ca="1" si="433"/>
        <v>1</v>
      </c>
      <c r="AV716" s="127" t="b">
        <f t="shared" ca="1" si="434"/>
        <v>1</v>
      </c>
      <c r="AW716" s="127" t="b">
        <f t="shared" ca="1" si="435"/>
        <v>1</v>
      </c>
      <c r="AX716" s="127" t="b">
        <f t="shared" ca="1" si="436"/>
        <v>1</v>
      </c>
      <c r="AY716" s="127" t="b">
        <f t="shared" ca="1" si="437"/>
        <v>1</v>
      </c>
      <c r="AZ716" s="127" t="b">
        <f t="shared" ca="1" si="438"/>
        <v>1</v>
      </c>
      <c r="BA716" s="127" t="b">
        <f t="shared" ca="1" si="439"/>
        <v>1</v>
      </c>
      <c r="BB716" s="127" t="b">
        <f t="shared" ca="1" si="440"/>
        <v>1</v>
      </c>
      <c r="BC716" s="127" t="b">
        <f t="shared" ca="1" si="441"/>
        <v>1</v>
      </c>
      <c r="BD716" s="127" t="b">
        <f t="shared" ca="1" si="442"/>
        <v>1</v>
      </c>
      <c r="BE716" s="127" t="b">
        <f t="shared" ca="1" si="443"/>
        <v>1</v>
      </c>
      <c r="BF716" s="127" t="b">
        <f t="shared" ca="1" si="444"/>
        <v>1</v>
      </c>
      <c r="BG716" s="129" t="b">
        <f t="shared" si="445"/>
        <v>0</v>
      </c>
    </row>
    <row r="717" spans="1:59" ht="24.95" customHeight="1" thickBot="1" x14ac:dyDescent="0.25">
      <c r="A717" s="77"/>
      <c r="B717" s="78"/>
      <c r="C717" s="79"/>
      <c r="D717" s="80"/>
      <c r="E717" s="80"/>
      <c r="F717" s="81"/>
      <c r="G717" s="81"/>
      <c r="H717" s="81"/>
      <c r="I717" s="81"/>
      <c r="J717" s="82"/>
      <c r="K717" s="83"/>
      <c r="L717" s="84"/>
      <c r="M717" s="84"/>
      <c r="N717" s="84"/>
      <c r="O717" s="84"/>
      <c r="P717" s="84"/>
      <c r="Q717" s="84"/>
      <c r="R717" s="84"/>
      <c r="S717" s="85"/>
      <c r="U717" s="125" t="str">
        <f>IF(W717,VLOOKUP(MIN(X717:AO717),'Data Validation (hidden)'!$B$2:$C$20,2,FALSE),IF(COUNTA(B717:S717)&gt;0,"'Scheme Name' missing but values entered in other columns",""))</f>
        <v/>
      </c>
      <c r="W717" s="126" t="b">
        <f t="shared" si="409"/>
        <v>0</v>
      </c>
      <c r="X717" s="127">
        <f t="shared" si="410"/>
        <v>1</v>
      </c>
      <c r="Y717" s="127">
        <f t="shared" si="411"/>
        <v>2</v>
      </c>
      <c r="Z717" s="127">
        <f t="shared" si="412"/>
        <v>3</v>
      </c>
      <c r="AA717" s="127">
        <f t="shared" si="413"/>
        <v>4</v>
      </c>
      <c r="AB717" s="127">
        <f t="shared" si="414"/>
        <v>5</v>
      </c>
      <c r="AC717" s="127" t="str">
        <f t="shared" si="415"/>
        <v/>
      </c>
      <c r="AD717" s="127" t="str">
        <f t="shared" si="416"/>
        <v/>
      </c>
      <c r="AE717" s="127" t="str">
        <f t="shared" si="417"/>
        <v/>
      </c>
      <c r="AF717" s="127" t="str">
        <f t="shared" si="418"/>
        <v/>
      </c>
      <c r="AG717" s="127">
        <f t="shared" si="419"/>
        <v>10</v>
      </c>
      <c r="AH717" s="127">
        <f t="shared" si="420"/>
        <v>11</v>
      </c>
      <c r="AI717" s="127">
        <f t="shared" si="421"/>
        <v>12</v>
      </c>
      <c r="AJ717" s="127">
        <f t="shared" si="422"/>
        <v>13</v>
      </c>
      <c r="AK717" s="127">
        <f t="shared" si="423"/>
        <v>14</v>
      </c>
      <c r="AL717" s="127">
        <f t="shared" si="424"/>
        <v>15</v>
      </c>
      <c r="AM717" s="127">
        <f t="shared" si="425"/>
        <v>16</v>
      </c>
      <c r="AN717" s="128" t="str">
        <f t="shared" si="426"/>
        <v/>
      </c>
      <c r="AO717" s="127">
        <f t="shared" ca="1" si="427"/>
        <v>17</v>
      </c>
      <c r="AP717" s="127" t="b">
        <f t="shared" ca="1" si="428"/>
        <v>1</v>
      </c>
      <c r="AQ717" s="127" t="b">
        <f t="shared" ca="1" si="429"/>
        <v>1</v>
      </c>
      <c r="AR717" s="127" t="b">
        <f t="shared" si="430"/>
        <v>0</v>
      </c>
      <c r="AS717" s="127" t="b">
        <f t="shared" si="431"/>
        <v>0</v>
      </c>
      <c r="AT717" s="127" t="b">
        <f t="shared" ca="1" si="432"/>
        <v>1</v>
      </c>
      <c r="AU717" s="127" t="b">
        <f t="shared" ca="1" si="433"/>
        <v>1</v>
      </c>
      <c r="AV717" s="127" t="b">
        <f t="shared" ca="1" si="434"/>
        <v>1</v>
      </c>
      <c r="AW717" s="127" t="b">
        <f t="shared" ca="1" si="435"/>
        <v>1</v>
      </c>
      <c r="AX717" s="127" t="b">
        <f t="shared" ca="1" si="436"/>
        <v>1</v>
      </c>
      <c r="AY717" s="127" t="b">
        <f t="shared" ca="1" si="437"/>
        <v>1</v>
      </c>
      <c r="AZ717" s="127" t="b">
        <f t="shared" ca="1" si="438"/>
        <v>1</v>
      </c>
      <c r="BA717" s="127" t="b">
        <f t="shared" ca="1" si="439"/>
        <v>1</v>
      </c>
      <c r="BB717" s="127" t="b">
        <f t="shared" ca="1" si="440"/>
        <v>1</v>
      </c>
      <c r="BC717" s="127" t="b">
        <f t="shared" ca="1" si="441"/>
        <v>1</v>
      </c>
      <c r="BD717" s="127" t="b">
        <f t="shared" ca="1" si="442"/>
        <v>1</v>
      </c>
      <c r="BE717" s="127" t="b">
        <f t="shared" ca="1" si="443"/>
        <v>1</v>
      </c>
      <c r="BF717" s="127" t="b">
        <f t="shared" ca="1" si="444"/>
        <v>1</v>
      </c>
      <c r="BG717" s="129" t="b">
        <f t="shared" si="445"/>
        <v>0</v>
      </c>
    </row>
    <row r="719" spans="1:59" x14ac:dyDescent="0.2">
      <c r="U719" s="115" t="str">
        <f>IF(COUNTA(U8:U717) - COUNTIF(U8:U717,"OK") - COUNTIF(U8:U717,"") = 0, "Validation Check Passed", "Validation error on row " &amp; U6)</f>
        <v>Validation Check Passed</v>
      </c>
    </row>
    <row r="720" spans="1:59" s="4" customFormat="1" ht="13.15" hidden="1" customHeight="1" x14ac:dyDescent="0.2">
      <c r="A720" s="4" t="s">
        <v>41</v>
      </c>
      <c r="E720" s="23"/>
      <c r="J720" s="5"/>
      <c r="K720" s="5"/>
      <c r="L720" s="5"/>
      <c r="M720" s="5"/>
      <c r="N720" s="5"/>
      <c r="O720" s="5"/>
      <c r="P720" s="5"/>
      <c r="Q720" s="5"/>
      <c r="R720" s="5"/>
      <c r="S720" s="5"/>
    </row>
    <row r="721" spans="1:19" ht="13.15" hidden="1" customHeight="1" x14ac:dyDescent="0.2">
      <c r="J721" s="6"/>
      <c r="K721" s="6"/>
      <c r="L721" s="6"/>
      <c r="M721" s="6"/>
      <c r="N721" s="6"/>
      <c r="O721" s="6"/>
      <c r="P721" s="6"/>
      <c r="Q721" s="6"/>
      <c r="R721" s="6"/>
      <c r="S721" s="6"/>
    </row>
    <row r="722" spans="1:19" s="4" customFormat="1" ht="13.15" hidden="1" customHeight="1" x14ac:dyDescent="0.2">
      <c r="A722" s="4" t="s">
        <v>42</v>
      </c>
      <c r="E722" s="23"/>
      <c r="J722" s="5"/>
      <c r="K722" s="5"/>
      <c r="L722" s="5"/>
      <c r="M722" s="5"/>
      <c r="N722" s="5"/>
      <c r="O722" s="5"/>
      <c r="P722" s="5"/>
      <c r="Q722" s="5"/>
      <c r="R722" s="5"/>
      <c r="S722" s="5"/>
    </row>
  </sheetData>
  <sheetProtection algorithmName="SHA-512" hashValue="eoolFLgp6uPwiMx9MpMTj/Kkpm++DDm0jNf4oUwko/6/43KDia6HJMO8B7FYNOZxprBAwBqTMKE2/oNVt4Cecg==" saltValue="YPk3tJbvpMAKPx6z7JW8FA==" spinCount="100000" sheet="1" selectLockedCells="1"/>
  <mergeCells count="3">
    <mergeCell ref="A2:C2"/>
    <mergeCell ref="A3:C3"/>
    <mergeCell ref="AP6:BF6"/>
  </mergeCells>
  <conditionalFormatting sqref="U8">
    <cfRule type="cellIs" dxfId="18" priority="10" operator="equal">
      <formula>"OK"</formula>
    </cfRule>
    <cfRule type="cellIs" dxfId="17" priority="11" operator="notEqual">
      <formula>"OK"</formula>
    </cfRule>
  </conditionalFormatting>
  <conditionalFormatting sqref="U5">
    <cfRule type="cellIs" dxfId="16" priority="9" operator="notEqual">
      <formula>"Validation Check Passed"</formula>
    </cfRule>
  </conditionalFormatting>
  <conditionalFormatting sqref="U5">
    <cfRule type="cellIs" dxfId="15" priority="8" operator="equal">
      <formula>"Validation Check Passed"</formula>
    </cfRule>
  </conditionalFormatting>
  <conditionalFormatting sqref="U719">
    <cfRule type="cellIs" dxfId="14" priority="7" operator="notEqual">
      <formula>"Validation Check Passed"</formula>
    </cfRule>
  </conditionalFormatting>
  <conditionalFormatting sqref="U719">
    <cfRule type="cellIs" dxfId="13" priority="6" operator="equal">
      <formula>"Validation Check Passed"</formula>
    </cfRule>
  </conditionalFormatting>
  <conditionalFormatting sqref="U9:U717">
    <cfRule type="cellIs" dxfId="12" priority="2" operator="equal">
      <formula>"OK"</formula>
    </cfRule>
    <cfRule type="cellIs" dxfId="11" priority="3" operator="notEqual">
      <formula>"OK"</formula>
    </cfRule>
  </conditionalFormatting>
  <conditionalFormatting sqref="H8:K717">
    <cfRule type="expression" dxfId="10" priority="1">
      <formula>AND(NOT(ISBLANK($G8)),$G8=0)</formula>
    </cfRule>
  </conditionalFormatting>
  <dataValidations count="4">
    <dataValidation type="whole" allowBlank="1" showInputMessage="1" showErrorMessage="1" errorTitle="Input" error="Please input a number between 1 and 1,000,000,000,000" sqref="J721:S721">
      <formula1>1</formula1>
      <formula2>1000000000000</formula2>
    </dataValidation>
    <dataValidation allowBlank="1" sqref="S8:S717"/>
    <dataValidation type="whole" allowBlank="1" showErrorMessage="1" errorTitle="Input" error="Please input a number between 0 and 999,999,999,999" sqref="B8:B717 F8:I717 L8:R717">
      <formula1>0</formula1>
      <formula2>999999999999</formula2>
    </dataValidation>
    <dataValidation type="decimal" allowBlank="1" showErrorMessage="1" errorTitle="Input" error="Please input a number between 0 and 100" sqref="J8:K717">
      <formula1>0</formula1>
      <formula2>100</formula2>
    </dataValidation>
  </dataValidations>
  <pageMargins left="0.23622047244094491" right="0.23622047244094491" top="0.74803149606299213" bottom="0.74803149606299213" header="0.31496062992125984" footer="0.31496062992125984"/>
  <pageSetup paperSize="9" scale="22" fitToHeight="0" orientation="landscape" horizontalDpi="200" verticalDpi="200" r:id="rId1"/>
  <headerFooter>
    <oddFooter>&amp;C&amp;A&amp;R&amp;P</oddFooter>
  </headerFooter>
  <ignoredErrors>
    <ignoredError sqref="AX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'LoV (hidden)'!$A$2:$A$4</xm:f>
          </x14:formula1>
          <xm:sqref>D8:D717</xm:sqref>
        </x14:dataValidation>
        <x14:dataValidation type="list" allowBlank="1" showErrorMessage="1">
          <x14:formula1>
            <xm:f>'LoV (hidden)'!$C$2:$C$9</xm:f>
          </x14:formula1>
          <xm:sqref>E8:E717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J719"/>
  <sheetViews>
    <sheetView zoomScale="80" zoomScaleNormal="80" zoomScaleSheetLayoutView="25" workbookViewId="0">
      <pane xSplit="4" ySplit="7" topLeftCell="E8" activePane="bottomRight" state="frozen"/>
      <selection pane="topRight" activeCell="D1" sqref="D1"/>
      <selection pane="bottomLeft" activeCell="A7" sqref="A7"/>
      <selection pane="bottomRight" activeCell="E8" sqref="E8"/>
    </sheetView>
  </sheetViews>
  <sheetFormatPr defaultColWidth="8.85546875" defaultRowHeight="12.75" x14ac:dyDescent="0.2"/>
  <cols>
    <col min="1" max="1" width="65.7109375" style="7" customWidth="1"/>
    <col min="2" max="2" width="29.140625" style="7" customWidth="1"/>
    <col min="3" max="3" width="65.7109375" style="7" customWidth="1"/>
    <col min="4" max="4" width="25.7109375" style="7" customWidth="1"/>
    <col min="5" max="255" width="7.7109375" style="7" customWidth="1"/>
    <col min="256" max="256" width="17.7109375" style="7" customWidth="1"/>
    <col min="257" max="257" width="75.7109375" style="1" customWidth="1"/>
    <col min="258" max="258" width="8.85546875" style="1"/>
    <col min="259" max="259" width="70.42578125" style="1" customWidth="1"/>
    <col min="260" max="260" width="8.85546875" style="1"/>
    <col min="261" max="270" width="10.7109375" style="1" hidden="1" customWidth="1"/>
    <col min="271" max="16384" width="8.85546875" style="1"/>
  </cols>
  <sheetData>
    <row r="1" spans="1:270" ht="76.150000000000006" customHeight="1" thickBot="1" x14ac:dyDescent="0.25">
      <c r="JB1" s="66"/>
    </row>
    <row r="2" spans="1:270" s="8" customFormat="1" ht="21" thickBot="1" x14ac:dyDescent="0.35">
      <c r="A2" s="159" t="s">
        <v>44</v>
      </c>
      <c r="B2" s="160"/>
      <c r="C2" s="160"/>
      <c r="D2" s="16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Y2" s="1"/>
      <c r="IZ2" s="1"/>
      <c r="JA2" s="1" t="s">
        <v>357</v>
      </c>
      <c r="JB2" s="66">
        <f ca="1">TODAY()</f>
        <v>43872</v>
      </c>
      <c r="JC2" s="1"/>
      <c r="JD2" s="1"/>
      <c r="JE2" s="1"/>
      <c r="JF2" s="1"/>
      <c r="JG2" s="1"/>
      <c r="JH2" s="1"/>
      <c r="JI2" s="1"/>
      <c r="JJ2" s="1"/>
    </row>
    <row r="3" spans="1:270" s="11" customFormat="1" ht="40.5" customHeight="1" thickBot="1" x14ac:dyDescent="0.3">
      <c r="A3" s="162" t="s">
        <v>420</v>
      </c>
      <c r="B3" s="163"/>
      <c r="C3" s="163"/>
      <c r="D3" s="164"/>
      <c r="IY3" s="1"/>
      <c r="IZ3" s="1"/>
      <c r="JA3" s="76" t="s">
        <v>358</v>
      </c>
      <c r="JB3" s="4"/>
      <c r="JC3" s="4"/>
      <c r="JD3" s="4"/>
      <c r="JE3" s="4"/>
      <c r="JF3" s="4"/>
      <c r="JG3" s="4"/>
      <c r="JH3" s="4"/>
      <c r="JI3" s="4"/>
      <c r="JJ3" s="4"/>
    </row>
    <row r="4" spans="1:270" s="11" customFormat="1" ht="4.5" customHeight="1" x14ac:dyDescent="0.2">
      <c r="A4" s="14"/>
      <c r="B4" s="14"/>
      <c r="C4" s="14"/>
      <c r="D4" s="14"/>
      <c r="IY4" s="1"/>
      <c r="IZ4" s="1"/>
      <c r="JA4" s="4"/>
      <c r="JB4" s="4"/>
      <c r="JC4" s="4"/>
      <c r="JD4" s="4"/>
      <c r="JE4" s="4"/>
      <c r="JF4" s="4"/>
      <c r="JG4" s="4"/>
      <c r="JH4" s="4"/>
      <c r="JI4" s="4"/>
      <c r="JJ4" s="4"/>
    </row>
    <row r="5" spans="1:270" s="11" customFormat="1" ht="17.25" customHeight="1" x14ac:dyDescent="0.2">
      <c r="A5" s="14"/>
      <c r="B5" s="14"/>
      <c r="C5" s="14"/>
      <c r="D5" s="14"/>
      <c r="IY5" s="131" t="str">
        <f>IF(COUNTA(IY8:IY717) - COUNTIF(IY8:IY717,"OK") - COUNTIF(IY8:IY717,"") = 0, "Validation Check Passed", "Validation error on row " &amp; IY6)</f>
        <v>Validation Check Passed</v>
      </c>
      <c r="IZ5" s="1"/>
      <c r="JA5" s="4"/>
      <c r="JB5" s="4"/>
      <c r="JC5" s="4"/>
      <c r="JD5" s="4"/>
      <c r="JE5" s="4"/>
      <c r="JF5" s="4"/>
      <c r="JG5" s="4"/>
      <c r="JH5" s="4"/>
      <c r="JI5" s="4"/>
      <c r="JJ5" s="4"/>
    </row>
    <row r="6" spans="1:270" s="11" customFormat="1" ht="15.75" customHeight="1" thickBot="1" x14ac:dyDescent="0.3">
      <c r="A6" s="14"/>
      <c r="B6" s="14"/>
      <c r="C6" s="14"/>
      <c r="D6" s="14"/>
      <c r="IY6" s="116">
        <f>IFERROR(ROW(INDEX(IY8:IY717,MATCH(TRUE,JJ8:JJ717,0),0)),0)</f>
        <v>0</v>
      </c>
      <c r="IZ6" s="1"/>
      <c r="JA6" s="76"/>
      <c r="JB6" s="76"/>
      <c r="JC6" s="117"/>
      <c r="JD6" s="4"/>
      <c r="JE6" s="166" t="s">
        <v>359</v>
      </c>
      <c r="JF6" s="167"/>
      <c r="JG6" s="167"/>
      <c r="JH6" s="167"/>
      <c r="JI6" s="168"/>
      <c r="JJ6" s="118"/>
    </row>
    <row r="7" spans="1:270" s="3" customFormat="1" ht="127.5" customHeight="1" x14ac:dyDescent="0.2">
      <c r="A7" s="19" t="s">
        <v>62</v>
      </c>
      <c r="B7" s="26" t="s">
        <v>419</v>
      </c>
      <c r="C7" s="18" t="s">
        <v>63</v>
      </c>
      <c r="D7" s="15" t="s">
        <v>412</v>
      </c>
      <c r="E7" s="24" t="s">
        <v>65</v>
      </c>
      <c r="F7" s="24" t="s">
        <v>196</v>
      </c>
      <c r="G7" s="24" t="s">
        <v>66</v>
      </c>
      <c r="H7" s="24" t="s">
        <v>197</v>
      </c>
      <c r="I7" s="24" t="s">
        <v>67</v>
      </c>
      <c r="J7" s="24" t="s">
        <v>198</v>
      </c>
      <c r="K7" s="24" t="s">
        <v>68</v>
      </c>
      <c r="L7" s="24" t="s">
        <v>69</v>
      </c>
      <c r="M7" s="24" t="s">
        <v>199</v>
      </c>
      <c r="N7" s="24" t="s">
        <v>200</v>
      </c>
      <c r="O7" s="24" t="s">
        <v>201</v>
      </c>
      <c r="P7" s="24" t="s">
        <v>70</v>
      </c>
      <c r="Q7" s="24" t="s">
        <v>71</v>
      </c>
      <c r="R7" s="24" t="s">
        <v>72</v>
      </c>
      <c r="S7" s="24" t="s">
        <v>5</v>
      </c>
      <c r="T7" s="24" t="s">
        <v>6</v>
      </c>
      <c r="U7" s="24" t="s">
        <v>73</v>
      </c>
      <c r="V7" s="24" t="s">
        <v>202</v>
      </c>
      <c r="W7" s="24" t="s">
        <v>74</v>
      </c>
      <c r="X7" s="24" t="s">
        <v>75</v>
      </c>
      <c r="Y7" s="24" t="s">
        <v>76</v>
      </c>
      <c r="Z7" s="24" t="s">
        <v>77</v>
      </c>
      <c r="AA7" s="24" t="s">
        <v>7</v>
      </c>
      <c r="AB7" s="24" t="s">
        <v>78</v>
      </c>
      <c r="AC7" s="24" t="s">
        <v>79</v>
      </c>
      <c r="AD7" s="24" t="s">
        <v>8</v>
      </c>
      <c r="AE7" s="24" t="s">
        <v>80</v>
      </c>
      <c r="AF7" s="24" t="s">
        <v>203</v>
      </c>
      <c r="AG7" s="24" t="s">
        <v>81</v>
      </c>
      <c r="AH7" s="24" t="s">
        <v>82</v>
      </c>
      <c r="AI7" s="24" t="s">
        <v>83</v>
      </c>
      <c r="AJ7" s="24" t="s">
        <v>204</v>
      </c>
      <c r="AK7" s="24" t="s">
        <v>84</v>
      </c>
      <c r="AL7" s="24" t="s">
        <v>205</v>
      </c>
      <c r="AM7" s="24" t="s">
        <v>206</v>
      </c>
      <c r="AN7" s="24" t="s">
        <v>9</v>
      </c>
      <c r="AO7" s="24" t="s">
        <v>85</v>
      </c>
      <c r="AP7" s="24" t="s">
        <v>86</v>
      </c>
      <c r="AQ7" s="24" t="s">
        <v>207</v>
      </c>
      <c r="AR7" s="24" t="s">
        <v>87</v>
      </c>
      <c r="AS7" s="24" t="s">
        <v>88</v>
      </c>
      <c r="AT7" s="24" t="s">
        <v>10</v>
      </c>
      <c r="AU7" s="24" t="s">
        <v>11</v>
      </c>
      <c r="AV7" s="24" t="s">
        <v>208</v>
      </c>
      <c r="AW7" s="24" t="s">
        <v>89</v>
      </c>
      <c r="AX7" s="24" t="s">
        <v>90</v>
      </c>
      <c r="AY7" s="24" t="s">
        <v>91</v>
      </c>
      <c r="AZ7" s="24" t="s">
        <v>209</v>
      </c>
      <c r="BA7" s="24" t="s">
        <v>210</v>
      </c>
      <c r="BB7" s="24" t="s">
        <v>92</v>
      </c>
      <c r="BC7" s="24" t="s">
        <v>211</v>
      </c>
      <c r="BD7" s="24" t="s">
        <v>212</v>
      </c>
      <c r="BE7" s="24" t="s">
        <v>213</v>
      </c>
      <c r="BF7" s="24" t="s">
        <v>214</v>
      </c>
      <c r="BG7" s="24" t="s">
        <v>93</v>
      </c>
      <c r="BH7" s="24" t="s">
        <v>215</v>
      </c>
      <c r="BI7" s="24" t="s">
        <v>94</v>
      </c>
      <c r="BJ7" s="24" t="s">
        <v>95</v>
      </c>
      <c r="BK7" s="24" t="s">
        <v>216</v>
      </c>
      <c r="BL7" s="24" t="s">
        <v>217</v>
      </c>
      <c r="BM7" s="24" t="s">
        <v>96</v>
      </c>
      <c r="BN7" s="24" t="s">
        <v>12</v>
      </c>
      <c r="BO7" s="24" t="s">
        <v>97</v>
      </c>
      <c r="BP7" s="24" t="s">
        <v>98</v>
      </c>
      <c r="BQ7" s="24" t="s">
        <v>218</v>
      </c>
      <c r="BR7" s="24" t="s">
        <v>99</v>
      </c>
      <c r="BS7" s="24" t="s">
        <v>100</v>
      </c>
      <c r="BT7" s="24" t="s">
        <v>101</v>
      </c>
      <c r="BU7" s="24" t="s">
        <v>102</v>
      </c>
      <c r="BV7" s="24" t="s">
        <v>103</v>
      </c>
      <c r="BW7" s="24" t="s">
        <v>13</v>
      </c>
      <c r="BX7" s="24" t="s">
        <v>104</v>
      </c>
      <c r="BY7" s="24" t="s">
        <v>219</v>
      </c>
      <c r="BZ7" s="24" t="s">
        <v>220</v>
      </c>
      <c r="CA7" s="24" t="s">
        <v>105</v>
      </c>
      <c r="CB7" s="24" t="s">
        <v>14</v>
      </c>
      <c r="CC7" s="24" t="s">
        <v>15</v>
      </c>
      <c r="CD7" s="24" t="s">
        <v>221</v>
      </c>
      <c r="CE7" s="24" t="s">
        <v>106</v>
      </c>
      <c r="CF7" s="24" t="s">
        <v>222</v>
      </c>
      <c r="CG7" s="24" t="s">
        <v>107</v>
      </c>
      <c r="CH7" s="24" t="s">
        <v>223</v>
      </c>
      <c r="CI7" s="24" t="s">
        <v>108</v>
      </c>
      <c r="CJ7" s="24" t="s">
        <v>16</v>
      </c>
      <c r="CK7" s="24" t="s">
        <v>109</v>
      </c>
      <c r="CL7" s="24" t="s">
        <v>17</v>
      </c>
      <c r="CM7" s="24" t="s">
        <v>18</v>
      </c>
      <c r="CN7" s="24" t="s">
        <v>110</v>
      </c>
      <c r="CO7" s="24" t="s">
        <v>111</v>
      </c>
      <c r="CP7" s="24" t="s">
        <v>224</v>
      </c>
      <c r="CQ7" s="24" t="s">
        <v>225</v>
      </c>
      <c r="CR7" s="24" t="s">
        <v>112</v>
      </c>
      <c r="CS7" s="24" t="s">
        <v>1</v>
      </c>
      <c r="CT7" s="24" t="s">
        <v>113</v>
      </c>
      <c r="CU7" s="24" t="s">
        <v>114</v>
      </c>
      <c r="CV7" s="24" t="s">
        <v>115</v>
      </c>
      <c r="CW7" s="24" t="s">
        <v>116</v>
      </c>
      <c r="CX7" s="24" t="s">
        <v>226</v>
      </c>
      <c r="CY7" s="24" t="s">
        <v>227</v>
      </c>
      <c r="CZ7" s="24" t="s">
        <v>117</v>
      </c>
      <c r="DA7" s="24" t="s">
        <v>19</v>
      </c>
      <c r="DB7" s="24" t="s">
        <v>20</v>
      </c>
      <c r="DC7" s="24" t="s">
        <v>21</v>
      </c>
      <c r="DD7" s="24" t="s">
        <v>118</v>
      </c>
      <c r="DE7" s="24" t="s">
        <v>119</v>
      </c>
      <c r="DF7" s="24" t="s">
        <v>228</v>
      </c>
      <c r="DG7" s="24" t="s">
        <v>120</v>
      </c>
      <c r="DH7" s="24" t="s">
        <v>22</v>
      </c>
      <c r="DI7" s="24" t="s">
        <v>3</v>
      </c>
      <c r="DJ7" s="24" t="s">
        <v>121</v>
      </c>
      <c r="DK7" s="24" t="s">
        <v>23</v>
      </c>
      <c r="DL7" s="24" t="s">
        <v>122</v>
      </c>
      <c r="DM7" s="24" t="s">
        <v>24</v>
      </c>
      <c r="DN7" s="24" t="s">
        <v>2</v>
      </c>
      <c r="DO7" s="24" t="s">
        <v>123</v>
      </c>
      <c r="DP7" s="24" t="s">
        <v>124</v>
      </c>
      <c r="DQ7" s="24" t="s">
        <v>125</v>
      </c>
      <c r="DR7" s="24" t="s">
        <v>126</v>
      </c>
      <c r="DS7" s="24" t="s">
        <v>229</v>
      </c>
      <c r="DT7" s="24" t="s">
        <v>230</v>
      </c>
      <c r="DU7" s="24" t="s">
        <v>127</v>
      </c>
      <c r="DV7" s="24" t="s">
        <v>231</v>
      </c>
      <c r="DW7" s="24" t="s">
        <v>232</v>
      </c>
      <c r="DX7" s="24" t="s">
        <v>25</v>
      </c>
      <c r="DY7" s="24" t="s">
        <v>128</v>
      </c>
      <c r="DZ7" s="24" t="s">
        <v>129</v>
      </c>
      <c r="EA7" s="24" t="s">
        <v>130</v>
      </c>
      <c r="EB7" s="24" t="s">
        <v>131</v>
      </c>
      <c r="EC7" s="24" t="s">
        <v>26</v>
      </c>
      <c r="ED7" s="24" t="s">
        <v>27</v>
      </c>
      <c r="EE7" s="24" t="s">
        <v>28</v>
      </c>
      <c r="EF7" s="24" t="s">
        <v>233</v>
      </c>
      <c r="EG7" s="24" t="s">
        <v>234</v>
      </c>
      <c r="EH7" s="24" t="s">
        <v>132</v>
      </c>
      <c r="EI7" s="24" t="s">
        <v>133</v>
      </c>
      <c r="EJ7" s="24" t="s">
        <v>134</v>
      </c>
      <c r="EK7" s="24" t="s">
        <v>135</v>
      </c>
      <c r="EL7" s="24" t="s">
        <v>136</v>
      </c>
      <c r="EM7" s="24" t="s">
        <v>29</v>
      </c>
      <c r="EN7" s="24" t="s">
        <v>235</v>
      </c>
      <c r="EO7" s="24" t="s">
        <v>236</v>
      </c>
      <c r="EP7" s="24" t="s">
        <v>137</v>
      </c>
      <c r="EQ7" s="24" t="s">
        <v>138</v>
      </c>
      <c r="ER7" s="24" t="s">
        <v>237</v>
      </c>
      <c r="ES7" s="24" t="s">
        <v>139</v>
      </c>
      <c r="ET7" s="24" t="s">
        <v>238</v>
      </c>
      <c r="EU7" s="24" t="s">
        <v>239</v>
      </c>
      <c r="EV7" s="24" t="s">
        <v>240</v>
      </c>
      <c r="EW7" s="24" t="s">
        <v>140</v>
      </c>
      <c r="EX7" s="24" t="s">
        <v>141</v>
      </c>
      <c r="EY7" s="24" t="s">
        <v>241</v>
      </c>
      <c r="EZ7" s="24" t="s">
        <v>142</v>
      </c>
      <c r="FA7" s="24" t="s">
        <v>143</v>
      </c>
      <c r="FB7" s="24" t="s">
        <v>144</v>
      </c>
      <c r="FC7" s="24" t="s">
        <v>145</v>
      </c>
      <c r="FD7" s="24" t="s">
        <v>146</v>
      </c>
      <c r="FE7" s="24" t="s">
        <v>147</v>
      </c>
      <c r="FF7" s="24" t="s">
        <v>148</v>
      </c>
      <c r="FG7" s="24" t="s">
        <v>149</v>
      </c>
      <c r="FH7" s="24" t="s">
        <v>30</v>
      </c>
      <c r="FI7" s="24" t="s">
        <v>150</v>
      </c>
      <c r="FJ7" s="24" t="s">
        <v>242</v>
      </c>
      <c r="FK7" s="24" t="s">
        <v>151</v>
      </c>
      <c r="FL7" s="24" t="s">
        <v>243</v>
      </c>
      <c r="FM7" s="24" t="s">
        <v>244</v>
      </c>
      <c r="FN7" s="24" t="s">
        <v>245</v>
      </c>
      <c r="FO7" s="24" t="s">
        <v>31</v>
      </c>
      <c r="FP7" s="24" t="s">
        <v>152</v>
      </c>
      <c r="FQ7" s="24" t="s">
        <v>153</v>
      </c>
      <c r="FR7" s="24" t="s">
        <v>154</v>
      </c>
      <c r="FS7" s="24" t="s">
        <v>246</v>
      </c>
      <c r="FT7" s="24" t="s">
        <v>155</v>
      </c>
      <c r="FU7" s="24" t="s">
        <v>156</v>
      </c>
      <c r="FV7" s="24" t="s">
        <v>157</v>
      </c>
      <c r="FW7" s="24" t="s">
        <v>158</v>
      </c>
      <c r="FX7" s="24" t="s">
        <v>247</v>
      </c>
      <c r="FY7" s="24" t="s">
        <v>248</v>
      </c>
      <c r="FZ7" s="24" t="s">
        <v>159</v>
      </c>
      <c r="GA7" s="24" t="s">
        <v>32</v>
      </c>
      <c r="GB7" s="24" t="s">
        <v>249</v>
      </c>
      <c r="GC7" s="24" t="s">
        <v>160</v>
      </c>
      <c r="GD7" s="24" t="s">
        <v>250</v>
      </c>
      <c r="GE7" s="24" t="s">
        <v>161</v>
      </c>
      <c r="GF7" s="24" t="s">
        <v>251</v>
      </c>
      <c r="GG7" s="24" t="s">
        <v>162</v>
      </c>
      <c r="GH7" s="24" t="s">
        <v>252</v>
      </c>
      <c r="GI7" s="24" t="s">
        <v>253</v>
      </c>
      <c r="GJ7" s="24" t="s">
        <v>254</v>
      </c>
      <c r="GK7" s="24" t="s">
        <v>255</v>
      </c>
      <c r="GL7" s="24" t="s">
        <v>256</v>
      </c>
      <c r="GM7" s="24" t="s">
        <v>257</v>
      </c>
      <c r="GN7" s="24" t="s">
        <v>258</v>
      </c>
      <c r="GO7" s="24" t="s">
        <v>163</v>
      </c>
      <c r="GP7" s="24" t="s">
        <v>164</v>
      </c>
      <c r="GQ7" s="24" t="s">
        <v>165</v>
      </c>
      <c r="GR7" s="24" t="s">
        <v>259</v>
      </c>
      <c r="GS7" s="24" t="s">
        <v>166</v>
      </c>
      <c r="GT7" s="24" t="s">
        <v>167</v>
      </c>
      <c r="GU7" s="24" t="s">
        <v>168</v>
      </c>
      <c r="GV7" s="24" t="s">
        <v>169</v>
      </c>
      <c r="GW7" s="24" t="s">
        <v>170</v>
      </c>
      <c r="GX7" s="24" t="s">
        <v>33</v>
      </c>
      <c r="GY7" s="24" t="s">
        <v>260</v>
      </c>
      <c r="GZ7" s="24" t="s">
        <v>171</v>
      </c>
      <c r="HA7" s="24" t="s">
        <v>34</v>
      </c>
      <c r="HB7" s="24" t="s">
        <v>172</v>
      </c>
      <c r="HC7" s="24" t="s">
        <v>173</v>
      </c>
      <c r="HD7" s="24" t="s">
        <v>35</v>
      </c>
      <c r="HE7" s="24" t="s">
        <v>261</v>
      </c>
      <c r="HF7" s="24" t="s">
        <v>174</v>
      </c>
      <c r="HG7" s="24" t="s">
        <v>36</v>
      </c>
      <c r="HH7" s="24" t="s">
        <v>175</v>
      </c>
      <c r="HI7" s="24" t="s">
        <v>262</v>
      </c>
      <c r="HJ7" s="24" t="s">
        <v>176</v>
      </c>
      <c r="HK7" s="24" t="s">
        <v>263</v>
      </c>
      <c r="HL7" s="24" t="s">
        <v>177</v>
      </c>
      <c r="HM7" s="24" t="s">
        <v>37</v>
      </c>
      <c r="HN7" s="24" t="s">
        <v>38</v>
      </c>
      <c r="HO7" s="24" t="s">
        <v>264</v>
      </c>
      <c r="HP7" s="24" t="s">
        <v>265</v>
      </c>
      <c r="HQ7" s="24" t="s">
        <v>178</v>
      </c>
      <c r="HR7" s="24" t="s">
        <v>266</v>
      </c>
      <c r="HS7" s="24" t="s">
        <v>179</v>
      </c>
      <c r="HT7" s="24" t="s">
        <v>267</v>
      </c>
      <c r="HU7" s="24" t="s">
        <v>180</v>
      </c>
      <c r="HV7" s="24" t="s">
        <v>268</v>
      </c>
      <c r="HW7" s="24" t="s">
        <v>181</v>
      </c>
      <c r="HX7" s="24" t="s">
        <v>182</v>
      </c>
      <c r="HY7" s="24" t="s">
        <v>183</v>
      </c>
      <c r="HZ7" s="24" t="s">
        <v>184</v>
      </c>
      <c r="IA7" s="24" t="s">
        <v>185</v>
      </c>
      <c r="IB7" s="24" t="s">
        <v>269</v>
      </c>
      <c r="IC7" s="24" t="s">
        <v>186</v>
      </c>
      <c r="ID7" s="24" t="s">
        <v>187</v>
      </c>
      <c r="IE7" s="24" t="s">
        <v>188</v>
      </c>
      <c r="IF7" s="24" t="s">
        <v>270</v>
      </c>
      <c r="IG7" s="24" t="s">
        <v>4</v>
      </c>
      <c r="IH7" s="24" t="s">
        <v>271</v>
      </c>
      <c r="II7" s="24" t="s">
        <v>39</v>
      </c>
      <c r="IJ7" s="24" t="s">
        <v>189</v>
      </c>
      <c r="IK7" s="24" t="s">
        <v>190</v>
      </c>
      <c r="IL7" s="24" t="s">
        <v>191</v>
      </c>
      <c r="IM7" s="24" t="s">
        <v>272</v>
      </c>
      <c r="IN7" s="24" t="s">
        <v>273</v>
      </c>
      <c r="IO7" s="24" t="s">
        <v>274</v>
      </c>
      <c r="IP7" s="24" t="s">
        <v>275</v>
      </c>
      <c r="IQ7" s="24" t="s">
        <v>192</v>
      </c>
      <c r="IR7" s="24" t="s">
        <v>276</v>
      </c>
      <c r="IS7" s="24" t="s">
        <v>193</v>
      </c>
      <c r="IT7" s="24" t="s">
        <v>194</v>
      </c>
      <c r="IU7" s="24" t="s">
        <v>195</v>
      </c>
      <c r="IV7" s="86" t="s">
        <v>410</v>
      </c>
      <c r="IW7" s="130" t="s">
        <v>418</v>
      </c>
      <c r="IY7" s="119" t="s">
        <v>341</v>
      </c>
      <c r="JA7" s="120" t="s">
        <v>360</v>
      </c>
      <c r="JB7" s="120" t="s">
        <v>413</v>
      </c>
      <c r="JC7" s="123" t="s">
        <v>363</v>
      </c>
      <c r="JD7" s="122" t="s">
        <v>364</v>
      </c>
      <c r="JE7" s="120" t="s">
        <v>365</v>
      </c>
      <c r="JF7" s="120" t="s">
        <v>366</v>
      </c>
      <c r="JG7" s="120" t="s">
        <v>380</v>
      </c>
      <c r="JH7" s="120" t="s">
        <v>415</v>
      </c>
      <c r="JI7" s="120" t="s">
        <v>416</v>
      </c>
      <c r="JJ7" s="124" t="s">
        <v>367</v>
      </c>
    </row>
    <row r="8" spans="1:270" ht="28.9" customHeight="1" x14ac:dyDescent="0.2">
      <c r="A8" s="90" t="str">
        <f>IF(ISBLANK('Scheme Details'!A8),"",'Scheme Details'!A8)</f>
        <v/>
      </c>
      <c r="B8" s="87" t="str">
        <f>IF(ISBLANK('Scheme Details'!B8),"",'Scheme Details'!B8)</f>
        <v/>
      </c>
      <c r="C8" s="91" t="str">
        <f>IF(ISBLANK('Scheme Details'!C8),"",'Scheme Details'!C8)</f>
        <v/>
      </c>
      <c r="D8" s="92">
        <f>IF(ISBLANK('Scheme Details'!H8),0,'Scheme Details'!H8)</f>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93">
        <f>(SUM(E8:IU8))</f>
        <v>0</v>
      </c>
      <c r="IW8" s="25"/>
      <c r="IY8" s="125" t="str">
        <f>IF(JA8,VLOOKUP(MIN(JB8:JD8),'Data Validation (hidden)'!$E$2:$F$6,2,FALSE),IF(COUNTA(E8:IU8)&gt;0,"'Name of Collective Investment Scheme' missing but values entered in other columns",""))</f>
        <v/>
      </c>
      <c r="JA8" s="126" t="b">
        <f>A8&lt;&gt;""</f>
        <v>0</v>
      </c>
      <c r="JB8" s="127" t="str">
        <f>IF(IV8&lt;&gt;D8,1,"")</f>
        <v/>
      </c>
      <c r="JC8" s="128" t="str">
        <f>IF(COUNT(JB8:JB8)=0,"3","")</f>
        <v>3</v>
      </c>
      <c r="JD8" s="127" t="str">
        <f ca="1">IF(AND(JE8,JF8,JG8,JH8,JI8)=TRUE,"",2)</f>
        <v/>
      </c>
      <c r="JE8" s="127" t="b">
        <f ca="1">IF(CELL("format",A8) = "G",TRUE,FALSE)</f>
        <v>1</v>
      </c>
      <c r="JF8" s="127" t="b">
        <f ca="1">IF(CELL("format",B8) = "F0",TRUE,FALSE)</f>
        <v>1</v>
      </c>
      <c r="JG8" s="127" t="b">
        <f ca="1">IF(CELL("format",D8) = "F0",TRUE,FALSE)</f>
        <v>1</v>
      </c>
      <c r="JH8" s="127" t="b">
        <f ca="1">IF(CELL("format",E8) = "F0",TRUE,FALSE)</f>
        <v>1</v>
      </c>
      <c r="JI8" s="127" t="b">
        <f ca="1">IF(CELL("format",IV8) = "F0",TRUE,FALSE)</f>
        <v>1</v>
      </c>
      <c r="JJ8" s="129" t="b">
        <f t="shared" ref="JJ8" si="0">IF(IY8="",FALSE,IF(IY8="OK",FALSE,TRUE))</f>
        <v>0</v>
      </c>
    </row>
    <row r="9" spans="1:270" ht="28.9" customHeight="1" x14ac:dyDescent="0.2">
      <c r="A9" s="90" t="str">
        <f>IF(ISBLANK('Scheme Details'!A9),"",'Scheme Details'!A9)</f>
        <v/>
      </c>
      <c r="B9" s="87" t="str">
        <f>IF(ISBLANK('Scheme Details'!B9),"",'Scheme Details'!B9)</f>
        <v/>
      </c>
      <c r="C9" s="91" t="str">
        <f>IF(ISBLANK('Scheme Details'!C9),"",'Scheme Details'!C9)</f>
        <v/>
      </c>
      <c r="D9" s="92">
        <f>IF(ISBLANK('Scheme Details'!H9),0,'Scheme Details'!H9)</f>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93">
        <f t="shared" ref="IV9:IV72" si="1">(SUM(E9:IU9))</f>
        <v>0</v>
      </c>
      <c r="IW9" s="25"/>
      <c r="IY9" s="125" t="str">
        <f>IF(JA9,VLOOKUP(MIN(JB9:JD9),'Data Validation (hidden)'!$E$2:$F$6,2,FALSE),IF(COUNTA(E9:IU9)&gt;0,"'Name of Collective Investment Scheme' missing but values entered in other columns",""))</f>
        <v/>
      </c>
      <c r="JA9" s="126" t="b">
        <f t="shared" ref="JA9:JA72" si="2">A9&lt;&gt;""</f>
        <v>0</v>
      </c>
      <c r="JB9" s="127" t="str">
        <f t="shared" ref="JB9:JB72" si="3">IF(IV9&lt;&gt;D9,1,"")</f>
        <v/>
      </c>
      <c r="JC9" s="128" t="str">
        <f t="shared" ref="JC9:JC72" si="4">IF(COUNT(JB9:JB9)=0,"3","")</f>
        <v>3</v>
      </c>
      <c r="JD9" s="127" t="str">
        <f t="shared" ref="JD9:JD72" ca="1" si="5">IF(AND(JE9,JF9,JG9,JH9,JI9)=TRUE,"",2)</f>
        <v/>
      </c>
      <c r="JE9" s="127" t="b">
        <f t="shared" ref="JE9:JE72" ca="1" si="6">IF(CELL("format",A9) = "G",TRUE,FALSE)</f>
        <v>1</v>
      </c>
      <c r="JF9" s="127" t="b">
        <f t="shared" ref="JF9:JF72" ca="1" si="7">IF(CELL("format",B9) = "F0",TRUE,FALSE)</f>
        <v>1</v>
      </c>
      <c r="JG9" s="127" t="b">
        <f t="shared" ref="JG9:JG72" ca="1" si="8">IF(CELL("format",D9) = "F0",TRUE,FALSE)</f>
        <v>1</v>
      </c>
      <c r="JH9" s="127" t="b">
        <f t="shared" ref="JH9:JH72" ca="1" si="9">IF(CELL("format",E9) = "F0",TRUE,FALSE)</f>
        <v>1</v>
      </c>
      <c r="JI9" s="127" t="b">
        <f t="shared" ref="JI9:JI72" ca="1" si="10">IF(CELL("format",IV9) = "F0",TRUE,FALSE)</f>
        <v>1</v>
      </c>
      <c r="JJ9" s="129" t="b">
        <f t="shared" ref="JJ9:JJ72" si="11">IF(IY9="",FALSE,IF(IY9="OK",FALSE,TRUE))</f>
        <v>0</v>
      </c>
    </row>
    <row r="10" spans="1:270" ht="28.9" customHeight="1" x14ac:dyDescent="0.2">
      <c r="A10" s="90" t="str">
        <f>IF(ISBLANK('Scheme Details'!A10),"",'Scheme Details'!A10)</f>
        <v/>
      </c>
      <c r="B10" s="87" t="str">
        <f>IF(ISBLANK('Scheme Details'!B10),"",'Scheme Details'!B10)</f>
        <v/>
      </c>
      <c r="C10" s="91" t="str">
        <f>IF(ISBLANK('Scheme Details'!C10),"",'Scheme Details'!C10)</f>
        <v/>
      </c>
      <c r="D10" s="92">
        <f>IF(ISBLANK('Scheme Details'!H10),0,'Scheme Details'!H10)</f>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93">
        <f t="shared" si="1"/>
        <v>0</v>
      </c>
      <c r="IW10" s="25"/>
      <c r="IY10" s="125" t="str">
        <f>IF(JA10,VLOOKUP(MIN(JB10:JD10),'Data Validation (hidden)'!$E$2:$F$6,2,FALSE),IF(COUNTA(E10:IU10)&gt;0,"'Name of Collective Investment Scheme' missing but values entered in other columns",""))</f>
        <v/>
      </c>
      <c r="JA10" s="126" t="b">
        <f t="shared" si="2"/>
        <v>0</v>
      </c>
      <c r="JB10" s="127" t="str">
        <f t="shared" si="3"/>
        <v/>
      </c>
      <c r="JC10" s="128" t="str">
        <f t="shared" si="4"/>
        <v>3</v>
      </c>
      <c r="JD10" s="127" t="str">
        <f t="shared" ca="1" si="5"/>
        <v/>
      </c>
      <c r="JE10" s="127" t="b">
        <f t="shared" ca="1" si="6"/>
        <v>1</v>
      </c>
      <c r="JF10" s="127" t="b">
        <f t="shared" ca="1" si="7"/>
        <v>1</v>
      </c>
      <c r="JG10" s="127" t="b">
        <f t="shared" ca="1" si="8"/>
        <v>1</v>
      </c>
      <c r="JH10" s="127" t="b">
        <f t="shared" ca="1" si="9"/>
        <v>1</v>
      </c>
      <c r="JI10" s="127" t="b">
        <f t="shared" ca="1" si="10"/>
        <v>1</v>
      </c>
      <c r="JJ10" s="129" t="b">
        <f t="shared" si="11"/>
        <v>0</v>
      </c>
    </row>
    <row r="11" spans="1:270" ht="28.9" customHeight="1" x14ac:dyDescent="0.2">
      <c r="A11" s="90" t="str">
        <f>IF(ISBLANK('Scheme Details'!A11),"",'Scheme Details'!A11)</f>
        <v/>
      </c>
      <c r="B11" s="87" t="str">
        <f>IF(ISBLANK('Scheme Details'!B11),"",'Scheme Details'!B11)</f>
        <v/>
      </c>
      <c r="C11" s="91" t="str">
        <f>IF(ISBLANK('Scheme Details'!C11),"",'Scheme Details'!C11)</f>
        <v/>
      </c>
      <c r="D11" s="92">
        <f>IF(ISBLANK('Scheme Details'!H11),0,'Scheme Details'!H11)</f>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93">
        <f t="shared" si="1"/>
        <v>0</v>
      </c>
      <c r="IW11" s="25"/>
      <c r="IY11" s="125" t="str">
        <f>IF(JA11,VLOOKUP(MIN(JB11:JD11),'Data Validation (hidden)'!$E$2:$F$6,2,FALSE),IF(COUNTA(E11:IU11)&gt;0,"'Name of Collective Investment Scheme' missing but values entered in other columns",""))</f>
        <v/>
      </c>
      <c r="JA11" s="126" t="b">
        <f t="shared" si="2"/>
        <v>0</v>
      </c>
      <c r="JB11" s="127" t="str">
        <f t="shared" si="3"/>
        <v/>
      </c>
      <c r="JC11" s="128" t="str">
        <f t="shared" si="4"/>
        <v>3</v>
      </c>
      <c r="JD11" s="127" t="str">
        <f t="shared" ca="1" si="5"/>
        <v/>
      </c>
      <c r="JE11" s="127" t="b">
        <f t="shared" ca="1" si="6"/>
        <v>1</v>
      </c>
      <c r="JF11" s="127" t="b">
        <f t="shared" ca="1" si="7"/>
        <v>1</v>
      </c>
      <c r="JG11" s="127" t="b">
        <f t="shared" ca="1" si="8"/>
        <v>1</v>
      </c>
      <c r="JH11" s="127" t="b">
        <f t="shared" ca="1" si="9"/>
        <v>1</v>
      </c>
      <c r="JI11" s="127" t="b">
        <f t="shared" ca="1" si="10"/>
        <v>1</v>
      </c>
      <c r="JJ11" s="129" t="b">
        <f t="shared" si="11"/>
        <v>0</v>
      </c>
    </row>
    <row r="12" spans="1:270" ht="28.9" customHeight="1" x14ac:dyDescent="0.2">
      <c r="A12" s="90" t="str">
        <f>IF(ISBLANK('Scheme Details'!A12),"",'Scheme Details'!A12)</f>
        <v/>
      </c>
      <c r="B12" s="87" t="str">
        <f>IF(ISBLANK('Scheme Details'!B12),"",'Scheme Details'!B12)</f>
        <v/>
      </c>
      <c r="C12" s="91" t="str">
        <f>IF(ISBLANK('Scheme Details'!C12),"",'Scheme Details'!C12)</f>
        <v/>
      </c>
      <c r="D12" s="92">
        <f>IF(ISBLANK('Scheme Details'!H12),0,'Scheme Details'!H12)</f>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93">
        <f t="shared" si="1"/>
        <v>0</v>
      </c>
      <c r="IW12" s="25"/>
      <c r="IY12" s="125" t="str">
        <f>IF(JA12,VLOOKUP(MIN(JB12:JD12),'Data Validation (hidden)'!$E$2:$F$6,2,FALSE),IF(COUNTA(E12:IU12)&gt;0,"'Name of Collective Investment Scheme' missing but values entered in other columns",""))</f>
        <v/>
      </c>
      <c r="JA12" s="126" t="b">
        <f t="shared" si="2"/>
        <v>0</v>
      </c>
      <c r="JB12" s="127" t="str">
        <f t="shared" si="3"/>
        <v/>
      </c>
      <c r="JC12" s="128" t="str">
        <f t="shared" si="4"/>
        <v>3</v>
      </c>
      <c r="JD12" s="127" t="str">
        <f t="shared" ca="1" si="5"/>
        <v/>
      </c>
      <c r="JE12" s="127" t="b">
        <f t="shared" ca="1" si="6"/>
        <v>1</v>
      </c>
      <c r="JF12" s="127" t="b">
        <f t="shared" ca="1" si="7"/>
        <v>1</v>
      </c>
      <c r="JG12" s="127" t="b">
        <f t="shared" ca="1" si="8"/>
        <v>1</v>
      </c>
      <c r="JH12" s="127" t="b">
        <f t="shared" ca="1" si="9"/>
        <v>1</v>
      </c>
      <c r="JI12" s="127" t="b">
        <f t="shared" ca="1" si="10"/>
        <v>1</v>
      </c>
      <c r="JJ12" s="129" t="b">
        <f t="shared" si="11"/>
        <v>0</v>
      </c>
    </row>
    <row r="13" spans="1:270" ht="28.9" customHeight="1" x14ac:dyDescent="0.2">
      <c r="A13" s="90" t="str">
        <f>IF(ISBLANK('Scheme Details'!A13),"",'Scheme Details'!A13)</f>
        <v/>
      </c>
      <c r="B13" s="87" t="str">
        <f>IF(ISBLANK('Scheme Details'!B13),"",'Scheme Details'!B13)</f>
        <v/>
      </c>
      <c r="C13" s="91" t="str">
        <f>IF(ISBLANK('Scheme Details'!C13),"",'Scheme Details'!C13)</f>
        <v/>
      </c>
      <c r="D13" s="92">
        <f>IF(ISBLANK('Scheme Details'!H13),0,'Scheme Details'!H13)</f>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93">
        <f t="shared" si="1"/>
        <v>0</v>
      </c>
      <c r="IW13" s="25"/>
      <c r="IY13" s="125" t="str">
        <f>IF(JA13,VLOOKUP(MIN(JB13:JD13),'Data Validation (hidden)'!$E$2:$F$6,2,FALSE),IF(COUNTA(E13:IU13)&gt;0,"'Name of Collective Investment Scheme' missing but values entered in other columns",""))</f>
        <v/>
      </c>
      <c r="JA13" s="126" t="b">
        <f t="shared" si="2"/>
        <v>0</v>
      </c>
      <c r="JB13" s="127" t="str">
        <f t="shared" si="3"/>
        <v/>
      </c>
      <c r="JC13" s="128" t="str">
        <f t="shared" si="4"/>
        <v>3</v>
      </c>
      <c r="JD13" s="127" t="str">
        <f t="shared" ca="1" si="5"/>
        <v/>
      </c>
      <c r="JE13" s="127" t="b">
        <f t="shared" ca="1" si="6"/>
        <v>1</v>
      </c>
      <c r="JF13" s="127" t="b">
        <f t="shared" ca="1" si="7"/>
        <v>1</v>
      </c>
      <c r="JG13" s="127" t="b">
        <f t="shared" ca="1" si="8"/>
        <v>1</v>
      </c>
      <c r="JH13" s="127" t="b">
        <f t="shared" ca="1" si="9"/>
        <v>1</v>
      </c>
      <c r="JI13" s="127" t="b">
        <f t="shared" ca="1" si="10"/>
        <v>1</v>
      </c>
      <c r="JJ13" s="129" t="b">
        <f t="shared" si="11"/>
        <v>0</v>
      </c>
    </row>
    <row r="14" spans="1:270" ht="28.9" customHeight="1" x14ac:dyDescent="0.2">
      <c r="A14" s="90" t="str">
        <f>IF(ISBLANK('Scheme Details'!A14),"",'Scheme Details'!A14)</f>
        <v/>
      </c>
      <c r="B14" s="87" t="str">
        <f>IF(ISBLANK('Scheme Details'!B14),"",'Scheme Details'!B14)</f>
        <v/>
      </c>
      <c r="C14" s="91" t="str">
        <f>IF(ISBLANK('Scheme Details'!C14),"",'Scheme Details'!C14)</f>
        <v/>
      </c>
      <c r="D14" s="92">
        <f>IF(ISBLANK('Scheme Details'!H14),0,'Scheme Details'!H14)</f>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93">
        <f t="shared" si="1"/>
        <v>0</v>
      </c>
      <c r="IW14" s="25"/>
      <c r="IY14" s="125" t="str">
        <f>IF(JA14,VLOOKUP(MIN(JB14:JD14),'Data Validation (hidden)'!$E$2:$F$6,2,FALSE),IF(COUNTA(E14:IU14)&gt;0,"'Name of Collective Investment Scheme' missing but values entered in other columns",""))</f>
        <v/>
      </c>
      <c r="JA14" s="126" t="b">
        <f t="shared" si="2"/>
        <v>0</v>
      </c>
      <c r="JB14" s="127" t="str">
        <f t="shared" si="3"/>
        <v/>
      </c>
      <c r="JC14" s="128" t="str">
        <f t="shared" si="4"/>
        <v>3</v>
      </c>
      <c r="JD14" s="127" t="str">
        <f t="shared" ca="1" si="5"/>
        <v/>
      </c>
      <c r="JE14" s="127" t="b">
        <f t="shared" ca="1" si="6"/>
        <v>1</v>
      </c>
      <c r="JF14" s="127" t="b">
        <f t="shared" ca="1" si="7"/>
        <v>1</v>
      </c>
      <c r="JG14" s="127" t="b">
        <f t="shared" ca="1" si="8"/>
        <v>1</v>
      </c>
      <c r="JH14" s="127" t="b">
        <f t="shared" ca="1" si="9"/>
        <v>1</v>
      </c>
      <c r="JI14" s="127" t="b">
        <f t="shared" ca="1" si="10"/>
        <v>1</v>
      </c>
      <c r="JJ14" s="129" t="b">
        <f t="shared" si="11"/>
        <v>0</v>
      </c>
    </row>
    <row r="15" spans="1:270" ht="28.9" customHeight="1" x14ac:dyDescent="0.2">
      <c r="A15" s="90" t="str">
        <f>IF(ISBLANK('Scheme Details'!A15),"",'Scheme Details'!A15)</f>
        <v/>
      </c>
      <c r="B15" s="87" t="str">
        <f>IF(ISBLANK('Scheme Details'!B15),"",'Scheme Details'!B15)</f>
        <v/>
      </c>
      <c r="C15" s="91" t="str">
        <f>IF(ISBLANK('Scheme Details'!C15),"",'Scheme Details'!C15)</f>
        <v/>
      </c>
      <c r="D15" s="92">
        <f>IF(ISBLANK('Scheme Details'!H15),0,'Scheme Details'!H15)</f>
        <v>0</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93">
        <f t="shared" si="1"/>
        <v>0</v>
      </c>
      <c r="IW15" s="25"/>
      <c r="IY15" s="125" t="str">
        <f>IF(JA15,VLOOKUP(MIN(JB15:JD15),'Data Validation (hidden)'!$E$2:$F$6,2,FALSE),IF(COUNTA(E15:IU15)&gt;0,"'Name of Collective Investment Scheme' missing but values entered in other columns",""))</f>
        <v/>
      </c>
      <c r="JA15" s="126" t="b">
        <f t="shared" si="2"/>
        <v>0</v>
      </c>
      <c r="JB15" s="127" t="str">
        <f t="shared" si="3"/>
        <v/>
      </c>
      <c r="JC15" s="128" t="str">
        <f t="shared" si="4"/>
        <v>3</v>
      </c>
      <c r="JD15" s="127" t="str">
        <f t="shared" ca="1" si="5"/>
        <v/>
      </c>
      <c r="JE15" s="127" t="b">
        <f t="shared" ca="1" si="6"/>
        <v>1</v>
      </c>
      <c r="JF15" s="127" t="b">
        <f t="shared" ca="1" si="7"/>
        <v>1</v>
      </c>
      <c r="JG15" s="127" t="b">
        <f t="shared" ca="1" si="8"/>
        <v>1</v>
      </c>
      <c r="JH15" s="127" t="b">
        <f t="shared" ca="1" si="9"/>
        <v>1</v>
      </c>
      <c r="JI15" s="127" t="b">
        <f t="shared" ca="1" si="10"/>
        <v>1</v>
      </c>
      <c r="JJ15" s="129" t="b">
        <f t="shared" si="11"/>
        <v>0</v>
      </c>
    </row>
    <row r="16" spans="1:270" ht="28.9" customHeight="1" x14ac:dyDescent="0.2">
      <c r="A16" s="90" t="str">
        <f>IF(ISBLANK('Scheme Details'!A16),"",'Scheme Details'!A16)</f>
        <v/>
      </c>
      <c r="B16" s="87" t="str">
        <f>IF(ISBLANK('Scheme Details'!B16),"",'Scheme Details'!B16)</f>
        <v/>
      </c>
      <c r="C16" s="91" t="str">
        <f>IF(ISBLANK('Scheme Details'!C16),"",'Scheme Details'!C16)</f>
        <v/>
      </c>
      <c r="D16" s="92">
        <f>IF(ISBLANK('Scheme Details'!H16),0,'Scheme Details'!H16)</f>
        <v>0</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93">
        <f t="shared" si="1"/>
        <v>0</v>
      </c>
      <c r="IW16" s="25"/>
      <c r="IY16" s="125" t="str">
        <f>IF(JA16,VLOOKUP(MIN(JB16:JD16),'Data Validation (hidden)'!$E$2:$F$6,2,FALSE),IF(COUNTA(E16:IU16)&gt;0,"'Name of Collective Investment Scheme' missing but values entered in other columns",""))</f>
        <v/>
      </c>
      <c r="JA16" s="126" t="b">
        <f t="shared" si="2"/>
        <v>0</v>
      </c>
      <c r="JB16" s="127" t="str">
        <f t="shared" si="3"/>
        <v/>
      </c>
      <c r="JC16" s="128" t="str">
        <f t="shared" si="4"/>
        <v>3</v>
      </c>
      <c r="JD16" s="127" t="str">
        <f t="shared" ca="1" si="5"/>
        <v/>
      </c>
      <c r="JE16" s="127" t="b">
        <f t="shared" ca="1" si="6"/>
        <v>1</v>
      </c>
      <c r="JF16" s="127" t="b">
        <f t="shared" ca="1" si="7"/>
        <v>1</v>
      </c>
      <c r="JG16" s="127" t="b">
        <f t="shared" ca="1" si="8"/>
        <v>1</v>
      </c>
      <c r="JH16" s="127" t="b">
        <f t="shared" ca="1" si="9"/>
        <v>1</v>
      </c>
      <c r="JI16" s="127" t="b">
        <f t="shared" ca="1" si="10"/>
        <v>1</v>
      </c>
      <c r="JJ16" s="129" t="b">
        <f t="shared" si="11"/>
        <v>0</v>
      </c>
    </row>
    <row r="17" spans="1:270" ht="28.9" customHeight="1" x14ac:dyDescent="0.2">
      <c r="A17" s="90" t="str">
        <f>IF(ISBLANK('Scheme Details'!A17),"",'Scheme Details'!A17)</f>
        <v/>
      </c>
      <c r="B17" s="87" t="str">
        <f>IF(ISBLANK('Scheme Details'!B17),"",'Scheme Details'!B17)</f>
        <v/>
      </c>
      <c r="C17" s="91" t="str">
        <f>IF(ISBLANK('Scheme Details'!C17),"",'Scheme Details'!C17)</f>
        <v/>
      </c>
      <c r="D17" s="92">
        <f>IF(ISBLANK('Scheme Details'!H17),0,'Scheme Details'!H17)</f>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93">
        <f t="shared" si="1"/>
        <v>0</v>
      </c>
      <c r="IW17" s="25"/>
      <c r="IY17" s="125" t="str">
        <f>IF(JA17,VLOOKUP(MIN(JB17:JD17),'Data Validation (hidden)'!$E$2:$F$6,2,FALSE),IF(COUNTA(E17:IU17)&gt;0,"'Name of Collective Investment Scheme' missing but values entered in other columns",""))</f>
        <v/>
      </c>
      <c r="JA17" s="126" t="b">
        <f t="shared" si="2"/>
        <v>0</v>
      </c>
      <c r="JB17" s="127" t="str">
        <f t="shared" si="3"/>
        <v/>
      </c>
      <c r="JC17" s="128" t="str">
        <f t="shared" si="4"/>
        <v>3</v>
      </c>
      <c r="JD17" s="127" t="str">
        <f t="shared" ca="1" si="5"/>
        <v/>
      </c>
      <c r="JE17" s="127" t="b">
        <f t="shared" ca="1" si="6"/>
        <v>1</v>
      </c>
      <c r="JF17" s="127" t="b">
        <f t="shared" ca="1" si="7"/>
        <v>1</v>
      </c>
      <c r="JG17" s="127" t="b">
        <f t="shared" ca="1" si="8"/>
        <v>1</v>
      </c>
      <c r="JH17" s="127" t="b">
        <f t="shared" ca="1" si="9"/>
        <v>1</v>
      </c>
      <c r="JI17" s="127" t="b">
        <f t="shared" ca="1" si="10"/>
        <v>1</v>
      </c>
      <c r="JJ17" s="129" t="b">
        <f t="shared" si="11"/>
        <v>0</v>
      </c>
    </row>
    <row r="18" spans="1:270" ht="28.9" customHeight="1" x14ac:dyDescent="0.2">
      <c r="A18" s="90" t="str">
        <f>IF(ISBLANK('Scheme Details'!A18),"",'Scheme Details'!A18)</f>
        <v/>
      </c>
      <c r="B18" s="87" t="str">
        <f>IF(ISBLANK('Scheme Details'!B18),"",'Scheme Details'!B18)</f>
        <v/>
      </c>
      <c r="C18" s="91" t="str">
        <f>IF(ISBLANK('Scheme Details'!C18),"",'Scheme Details'!C18)</f>
        <v/>
      </c>
      <c r="D18" s="92">
        <f>IF(ISBLANK('Scheme Details'!H18),0,'Scheme Details'!H18)</f>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93">
        <f t="shared" si="1"/>
        <v>0</v>
      </c>
      <c r="IW18" s="25"/>
      <c r="IY18" s="125" t="str">
        <f>IF(JA18,VLOOKUP(MIN(JB18:JD18),'Data Validation (hidden)'!$E$2:$F$6,2,FALSE),IF(COUNTA(E18:IU18)&gt;0,"'Name of Collective Investment Scheme' missing but values entered in other columns",""))</f>
        <v/>
      </c>
      <c r="JA18" s="126" t="b">
        <f t="shared" si="2"/>
        <v>0</v>
      </c>
      <c r="JB18" s="127" t="str">
        <f t="shared" si="3"/>
        <v/>
      </c>
      <c r="JC18" s="128" t="str">
        <f t="shared" si="4"/>
        <v>3</v>
      </c>
      <c r="JD18" s="127" t="str">
        <f t="shared" ca="1" si="5"/>
        <v/>
      </c>
      <c r="JE18" s="127" t="b">
        <f t="shared" ca="1" si="6"/>
        <v>1</v>
      </c>
      <c r="JF18" s="127" t="b">
        <f t="shared" ca="1" si="7"/>
        <v>1</v>
      </c>
      <c r="JG18" s="127" t="b">
        <f t="shared" ca="1" si="8"/>
        <v>1</v>
      </c>
      <c r="JH18" s="127" t="b">
        <f t="shared" ca="1" si="9"/>
        <v>1</v>
      </c>
      <c r="JI18" s="127" t="b">
        <f t="shared" ca="1" si="10"/>
        <v>1</v>
      </c>
      <c r="JJ18" s="129" t="b">
        <f t="shared" si="11"/>
        <v>0</v>
      </c>
    </row>
    <row r="19" spans="1:270" ht="28.9" customHeight="1" x14ac:dyDescent="0.2">
      <c r="A19" s="90" t="str">
        <f>IF(ISBLANK('Scheme Details'!A19),"",'Scheme Details'!A19)</f>
        <v/>
      </c>
      <c r="B19" s="87" t="str">
        <f>IF(ISBLANK('Scheme Details'!B19),"",'Scheme Details'!B19)</f>
        <v/>
      </c>
      <c r="C19" s="91" t="str">
        <f>IF(ISBLANK('Scheme Details'!C19),"",'Scheme Details'!C19)</f>
        <v/>
      </c>
      <c r="D19" s="92">
        <f>IF(ISBLANK('Scheme Details'!H19),0,'Scheme Details'!H19)</f>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93">
        <f t="shared" si="1"/>
        <v>0</v>
      </c>
      <c r="IW19" s="25"/>
      <c r="IY19" s="125" t="str">
        <f>IF(JA19,VLOOKUP(MIN(JB19:JD19),'Data Validation (hidden)'!$E$2:$F$6,2,FALSE),IF(COUNTA(E19:IU19)&gt;0,"'Name of Collective Investment Scheme' missing but values entered in other columns",""))</f>
        <v/>
      </c>
      <c r="JA19" s="126" t="b">
        <f t="shared" si="2"/>
        <v>0</v>
      </c>
      <c r="JB19" s="127" t="str">
        <f t="shared" si="3"/>
        <v/>
      </c>
      <c r="JC19" s="128" t="str">
        <f t="shared" si="4"/>
        <v>3</v>
      </c>
      <c r="JD19" s="127" t="str">
        <f t="shared" ca="1" si="5"/>
        <v/>
      </c>
      <c r="JE19" s="127" t="b">
        <f t="shared" ca="1" si="6"/>
        <v>1</v>
      </c>
      <c r="JF19" s="127" t="b">
        <f t="shared" ca="1" si="7"/>
        <v>1</v>
      </c>
      <c r="JG19" s="127" t="b">
        <f t="shared" ca="1" si="8"/>
        <v>1</v>
      </c>
      <c r="JH19" s="127" t="b">
        <f t="shared" ca="1" si="9"/>
        <v>1</v>
      </c>
      <c r="JI19" s="127" t="b">
        <f t="shared" ca="1" si="10"/>
        <v>1</v>
      </c>
      <c r="JJ19" s="129" t="b">
        <f t="shared" si="11"/>
        <v>0</v>
      </c>
    </row>
    <row r="20" spans="1:270" ht="28.9" customHeight="1" x14ac:dyDescent="0.2">
      <c r="A20" s="90" t="str">
        <f>IF(ISBLANK('Scheme Details'!A20),"",'Scheme Details'!A20)</f>
        <v/>
      </c>
      <c r="B20" s="87" t="str">
        <f>IF(ISBLANK('Scheme Details'!B20),"",'Scheme Details'!B20)</f>
        <v/>
      </c>
      <c r="C20" s="91" t="str">
        <f>IF(ISBLANK('Scheme Details'!C20),"",'Scheme Details'!C20)</f>
        <v/>
      </c>
      <c r="D20" s="92">
        <f>IF(ISBLANK('Scheme Details'!H20),0,'Scheme Details'!H20)</f>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93">
        <f t="shared" si="1"/>
        <v>0</v>
      </c>
      <c r="IW20" s="25"/>
      <c r="IY20" s="125" t="str">
        <f>IF(JA20,VLOOKUP(MIN(JB20:JD20),'Data Validation (hidden)'!$E$2:$F$6,2,FALSE),IF(COUNTA(E20:IU20)&gt;0,"'Name of Collective Investment Scheme' missing but values entered in other columns",""))</f>
        <v/>
      </c>
      <c r="JA20" s="126" t="b">
        <f t="shared" si="2"/>
        <v>0</v>
      </c>
      <c r="JB20" s="127" t="str">
        <f t="shared" si="3"/>
        <v/>
      </c>
      <c r="JC20" s="128" t="str">
        <f t="shared" si="4"/>
        <v>3</v>
      </c>
      <c r="JD20" s="127" t="str">
        <f t="shared" ca="1" si="5"/>
        <v/>
      </c>
      <c r="JE20" s="127" t="b">
        <f t="shared" ca="1" si="6"/>
        <v>1</v>
      </c>
      <c r="JF20" s="127" t="b">
        <f t="shared" ca="1" si="7"/>
        <v>1</v>
      </c>
      <c r="JG20" s="127" t="b">
        <f t="shared" ca="1" si="8"/>
        <v>1</v>
      </c>
      <c r="JH20" s="127" t="b">
        <f t="shared" ca="1" si="9"/>
        <v>1</v>
      </c>
      <c r="JI20" s="127" t="b">
        <f t="shared" ca="1" si="10"/>
        <v>1</v>
      </c>
      <c r="JJ20" s="129" t="b">
        <f t="shared" si="11"/>
        <v>0</v>
      </c>
    </row>
    <row r="21" spans="1:270" ht="28.9" customHeight="1" x14ac:dyDescent="0.2">
      <c r="A21" s="90" t="str">
        <f>IF(ISBLANK('Scheme Details'!A21),"",'Scheme Details'!A21)</f>
        <v/>
      </c>
      <c r="B21" s="87" t="str">
        <f>IF(ISBLANK('Scheme Details'!B21),"",'Scheme Details'!B21)</f>
        <v/>
      </c>
      <c r="C21" s="91" t="str">
        <f>IF(ISBLANK('Scheme Details'!C21),"",'Scheme Details'!C21)</f>
        <v/>
      </c>
      <c r="D21" s="92">
        <f>IF(ISBLANK('Scheme Details'!H21),0,'Scheme Details'!H21)</f>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93">
        <f t="shared" si="1"/>
        <v>0</v>
      </c>
      <c r="IW21" s="25"/>
      <c r="IY21" s="125" t="str">
        <f>IF(JA21,VLOOKUP(MIN(JB21:JD21),'Data Validation (hidden)'!$E$2:$F$6,2,FALSE),IF(COUNTA(E21:IU21)&gt;0,"'Name of Collective Investment Scheme' missing but values entered in other columns",""))</f>
        <v/>
      </c>
      <c r="JA21" s="126" t="b">
        <f t="shared" si="2"/>
        <v>0</v>
      </c>
      <c r="JB21" s="127" t="str">
        <f t="shared" si="3"/>
        <v/>
      </c>
      <c r="JC21" s="128" t="str">
        <f t="shared" si="4"/>
        <v>3</v>
      </c>
      <c r="JD21" s="127" t="str">
        <f t="shared" ca="1" si="5"/>
        <v/>
      </c>
      <c r="JE21" s="127" t="b">
        <f t="shared" ca="1" si="6"/>
        <v>1</v>
      </c>
      <c r="JF21" s="127" t="b">
        <f t="shared" ca="1" si="7"/>
        <v>1</v>
      </c>
      <c r="JG21" s="127" t="b">
        <f t="shared" ca="1" si="8"/>
        <v>1</v>
      </c>
      <c r="JH21" s="127" t="b">
        <f t="shared" ca="1" si="9"/>
        <v>1</v>
      </c>
      <c r="JI21" s="127" t="b">
        <f t="shared" ca="1" si="10"/>
        <v>1</v>
      </c>
      <c r="JJ21" s="129" t="b">
        <f t="shared" si="11"/>
        <v>0</v>
      </c>
    </row>
    <row r="22" spans="1:270" ht="28.9" customHeight="1" x14ac:dyDescent="0.2">
      <c r="A22" s="90" t="str">
        <f>IF(ISBLANK('Scheme Details'!A22),"",'Scheme Details'!A22)</f>
        <v/>
      </c>
      <c r="B22" s="87" t="str">
        <f>IF(ISBLANK('Scheme Details'!B22),"",'Scheme Details'!B22)</f>
        <v/>
      </c>
      <c r="C22" s="91" t="str">
        <f>IF(ISBLANK('Scheme Details'!C22),"",'Scheme Details'!C22)</f>
        <v/>
      </c>
      <c r="D22" s="92">
        <f>IF(ISBLANK('Scheme Details'!H22),0,'Scheme Details'!H22)</f>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93">
        <f t="shared" si="1"/>
        <v>0</v>
      </c>
      <c r="IW22" s="25"/>
      <c r="IY22" s="125" t="str">
        <f>IF(JA22,VLOOKUP(MIN(JB22:JD22),'Data Validation (hidden)'!$E$2:$F$6,2,FALSE),IF(COUNTA(E22:IU22)&gt;0,"'Name of Collective Investment Scheme' missing but values entered in other columns",""))</f>
        <v/>
      </c>
      <c r="JA22" s="126" t="b">
        <f t="shared" si="2"/>
        <v>0</v>
      </c>
      <c r="JB22" s="127" t="str">
        <f t="shared" si="3"/>
        <v/>
      </c>
      <c r="JC22" s="128" t="str">
        <f t="shared" si="4"/>
        <v>3</v>
      </c>
      <c r="JD22" s="127" t="str">
        <f t="shared" ca="1" si="5"/>
        <v/>
      </c>
      <c r="JE22" s="127" t="b">
        <f t="shared" ca="1" si="6"/>
        <v>1</v>
      </c>
      <c r="JF22" s="127" t="b">
        <f t="shared" ca="1" si="7"/>
        <v>1</v>
      </c>
      <c r="JG22" s="127" t="b">
        <f t="shared" ca="1" si="8"/>
        <v>1</v>
      </c>
      <c r="JH22" s="127" t="b">
        <f t="shared" ca="1" si="9"/>
        <v>1</v>
      </c>
      <c r="JI22" s="127" t="b">
        <f t="shared" ca="1" si="10"/>
        <v>1</v>
      </c>
      <c r="JJ22" s="129" t="b">
        <f t="shared" si="11"/>
        <v>0</v>
      </c>
    </row>
    <row r="23" spans="1:270" ht="28.9" customHeight="1" x14ac:dyDescent="0.2">
      <c r="A23" s="90" t="str">
        <f>IF(ISBLANK('Scheme Details'!A23),"",'Scheme Details'!A23)</f>
        <v/>
      </c>
      <c r="B23" s="87" t="str">
        <f>IF(ISBLANK('Scheme Details'!B23),"",'Scheme Details'!B23)</f>
        <v/>
      </c>
      <c r="C23" s="91" t="str">
        <f>IF(ISBLANK('Scheme Details'!C23),"",'Scheme Details'!C23)</f>
        <v/>
      </c>
      <c r="D23" s="92">
        <f>IF(ISBLANK('Scheme Details'!H23),0,'Scheme Details'!H23)</f>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93">
        <f t="shared" si="1"/>
        <v>0</v>
      </c>
      <c r="IW23" s="25"/>
      <c r="IY23" s="125" t="str">
        <f>IF(JA23,VLOOKUP(MIN(JB23:JD23),'Data Validation (hidden)'!$E$2:$F$6,2,FALSE),IF(COUNTA(E23:IU23)&gt;0,"'Name of Collective Investment Scheme' missing but values entered in other columns",""))</f>
        <v/>
      </c>
      <c r="JA23" s="126" t="b">
        <f t="shared" si="2"/>
        <v>0</v>
      </c>
      <c r="JB23" s="127" t="str">
        <f t="shared" si="3"/>
        <v/>
      </c>
      <c r="JC23" s="128" t="str">
        <f t="shared" si="4"/>
        <v>3</v>
      </c>
      <c r="JD23" s="127" t="str">
        <f t="shared" ca="1" si="5"/>
        <v/>
      </c>
      <c r="JE23" s="127" t="b">
        <f t="shared" ca="1" si="6"/>
        <v>1</v>
      </c>
      <c r="JF23" s="127" t="b">
        <f t="shared" ca="1" si="7"/>
        <v>1</v>
      </c>
      <c r="JG23" s="127" t="b">
        <f t="shared" ca="1" si="8"/>
        <v>1</v>
      </c>
      <c r="JH23" s="127" t="b">
        <f t="shared" ca="1" si="9"/>
        <v>1</v>
      </c>
      <c r="JI23" s="127" t="b">
        <f t="shared" ca="1" si="10"/>
        <v>1</v>
      </c>
      <c r="JJ23" s="129" t="b">
        <f t="shared" si="11"/>
        <v>0</v>
      </c>
    </row>
    <row r="24" spans="1:270" ht="28.9" customHeight="1" x14ac:dyDescent="0.2">
      <c r="A24" s="90" t="str">
        <f>IF(ISBLANK('Scheme Details'!A24),"",'Scheme Details'!A24)</f>
        <v/>
      </c>
      <c r="B24" s="87" t="str">
        <f>IF(ISBLANK('Scheme Details'!B24),"",'Scheme Details'!B24)</f>
        <v/>
      </c>
      <c r="C24" s="91" t="str">
        <f>IF(ISBLANK('Scheme Details'!C24),"",'Scheme Details'!C24)</f>
        <v/>
      </c>
      <c r="D24" s="92">
        <f>IF(ISBLANK('Scheme Details'!H24),0,'Scheme Details'!H24)</f>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93">
        <f t="shared" si="1"/>
        <v>0</v>
      </c>
      <c r="IW24" s="25"/>
      <c r="IY24" s="125" t="str">
        <f>IF(JA24,VLOOKUP(MIN(JB24:JD24),'Data Validation (hidden)'!$E$2:$F$6,2,FALSE),IF(COUNTA(E24:IU24)&gt;0,"'Name of Collective Investment Scheme' missing but values entered in other columns",""))</f>
        <v/>
      </c>
      <c r="JA24" s="126" t="b">
        <f t="shared" si="2"/>
        <v>0</v>
      </c>
      <c r="JB24" s="127" t="str">
        <f t="shared" si="3"/>
        <v/>
      </c>
      <c r="JC24" s="128" t="str">
        <f t="shared" si="4"/>
        <v>3</v>
      </c>
      <c r="JD24" s="127" t="str">
        <f t="shared" ca="1" si="5"/>
        <v/>
      </c>
      <c r="JE24" s="127" t="b">
        <f t="shared" ca="1" si="6"/>
        <v>1</v>
      </c>
      <c r="JF24" s="127" t="b">
        <f t="shared" ca="1" si="7"/>
        <v>1</v>
      </c>
      <c r="JG24" s="127" t="b">
        <f t="shared" ca="1" si="8"/>
        <v>1</v>
      </c>
      <c r="JH24" s="127" t="b">
        <f t="shared" ca="1" si="9"/>
        <v>1</v>
      </c>
      <c r="JI24" s="127" t="b">
        <f t="shared" ca="1" si="10"/>
        <v>1</v>
      </c>
      <c r="JJ24" s="129" t="b">
        <f t="shared" si="11"/>
        <v>0</v>
      </c>
    </row>
    <row r="25" spans="1:270" ht="28.9" customHeight="1" x14ac:dyDescent="0.2">
      <c r="A25" s="90" t="str">
        <f>IF(ISBLANK('Scheme Details'!A25),"",'Scheme Details'!A25)</f>
        <v/>
      </c>
      <c r="B25" s="87" t="str">
        <f>IF(ISBLANK('Scheme Details'!B25),"",'Scheme Details'!B25)</f>
        <v/>
      </c>
      <c r="C25" s="91" t="str">
        <f>IF(ISBLANK('Scheme Details'!C25),"",'Scheme Details'!C25)</f>
        <v/>
      </c>
      <c r="D25" s="92">
        <f>IF(ISBLANK('Scheme Details'!H25),0,'Scheme Details'!H25)</f>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93">
        <f t="shared" si="1"/>
        <v>0</v>
      </c>
      <c r="IW25" s="25"/>
      <c r="IY25" s="125" t="str">
        <f>IF(JA25,VLOOKUP(MIN(JB25:JD25),'Data Validation (hidden)'!$E$2:$F$6,2,FALSE),IF(COUNTA(E25:IU25)&gt;0,"'Name of Collective Investment Scheme' missing but values entered in other columns",""))</f>
        <v/>
      </c>
      <c r="JA25" s="126" t="b">
        <f t="shared" si="2"/>
        <v>0</v>
      </c>
      <c r="JB25" s="127" t="str">
        <f t="shared" si="3"/>
        <v/>
      </c>
      <c r="JC25" s="128" t="str">
        <f t="shared" si="4"/>
        <v>3</v>
      </c>
      <c r="JD25" s="127" t="str">
        <f t="shared" ca="1" si="5"/>
        <v/>
      </c>
      <c r="JE25" s="127" t="b">
        <f t="shared" ca="1" si="6"/>
        <v>1</v>
      </c>
      <c r="JF25" s="127" t="b">
        <f t="shared" ca="1" si="7"/>
        <v>1</v>
      </c>
      <c r="JG25" s="127" t="b">
        <f t="shared" ca="1" si="8"/>
        <v>1</v>
      </c>
      <c r="JH25" s="127" t="b">
        <f t="shared" ca="1" si="9"/>
        <v>1</v>
      </c>
      <c r="JI25" s="127" t="b">
        <f t="shared" ca="1" si="10"/>
        <v>1</v>
      </c>
      <c r="JJ25" s="129" t="b">
        <f t="shared" si="11"/>
        <v>0</v>
      </c>
    </row>
    <row r="26" spans="1:270" ht="28.9" customHeight="1" x14ac:dyDescent="0.2">
      <c r="A26" s="90" t="str">
        <f>IF(ISBLANK('Scheme Details'!A26),"",'Scheme Details'!A26)</f>
        <v/>
      </c>
      <c r="B26" s="87" t="str">
        <f>IF(ISBLANK('Scheme Details'!B26),"",'Scheme Details'!B26)</f>
        <v/>
      </c>
      <c r="C26" s="91" t="str">
        <f>IF(ISBLANK('Scheme Details'!C26),"",'Scheme Details'!C26)</f>
        <v/>
      </c>
      <c r="D26" s="92">
        <f>IF(ISBLANK('Scheme Details'!H26),0,'Scheme Details'!H26)</f>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93">
        <f t="shared" si="1"/>
        <v>0</v>
      </c>
      <c r="IW26" s="25"/>
      <c r="IY26" s="125" t="str">
        <f>IF(JA26,VLOOKUP(MIN(JB26:JD26),'Data Validation (hidden)'!$E$2:$F$6,2,FALSE),IF(COUNTA(E26:IU26)&gt;0,"'Name of Collective Investment Scheme' missing but values entered in other columns",""))</f>
        <v/>
      </c>
      <c r="JA26" s="126" t="b">
        <f t="shared" si="2"/>
        <v>0</v>
      </c>
      <c r="JB26" s="127" t="str">
        <f t="shared" si="3"/>
        <v/>
      </c>
      <c r="JC26" s="128" t="str">
        <f t="shared" si="4"/>
        <v>3</v>
      </c>
      <c r="JD26" s="127" t="str">
        <f t="shared" ca="1" si="5"/>
        <v/>
      </c>
      <c r="JE26" s="127" t="b">
        <f t="shared" ca="1" si="6"/>
        <v>1</v>
      </c>
      <c r="JF26" s="127" t="b">
        <f t="shared" ca="1" si="7"/>
        <v>1</v>
      </c>
      <c r="JG26" s="127" t="b">
        <f t="shared" ca="1" si="8"/>
        <v>1</v>
      </c>
      <c r="JH26" s="127" t="b">
        <f t="shared" ca="1" si="9"/>
        <v>1</v>
      </c>
      <c r="JI26" s="127" t="b">
        <f t="shared" ca="1" si="10"/>
        <v>1</v>
      </c>
      <c r="JJ26" s="129" t="b">
        <f t="shared" si="11"/>
        <v>0</v>
      </c>
    </row>
    <row r="27" spans="1:270" ht="28.9" customHeight="1" x14ac:dyDescent="0.2">
      <c r="A27" s="90" t="str">
        <f>IF(ISBLANK('Scheme Details'!A27),"",'Scheme Details'!A27)</f>
        <v/>
      </c>
      <c r="B27" s="87" t="str">
        <f>IF(ISBLANK('Scheme Details'!B27),"",'Scheme Details'!B27)</f>
        <v/>
      </c>
      <c r="C27" s="91" t="str">
        <f>IF(ISBLANK('Scheme Details'!C27),"",'Scheme Details'!C27)</f>
        <v/>
      </c>
      <c r="D27" s="92">
        <f>IF(ISBLANK('Scheme Details'!H27),0,'Scheme Details'!H27)</f>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93">
        <f t="shared" si="1"/>
        <v>0</v>
      </c>
      <c r="IW27" s="25"/>
      <c r="IY27" s="125" t="str">
        <f>IF(JA27,VLOOKUP(MIN(JB27:JD27),'Data Validation (hidden)'!$E$2:$F$6,2,FALSE),IF(COUNTA(E27:IU27)&gt;0,"'Name of Collective Investment Scheme' missing but values entered in other columns",""))</f>
        <v/>
      </c>
      <c r="JA27" s="126" t="b">
        <f t="shared" si="2"/>
        <v>0</v>
      </c>
      <c r="JB27" s="127" t="str">
        <f t="shared" si="3"/>
        <v/>
      </c>
      <c r="JC27" s="128" t="str">
        <f t="shared" si="4"/>
        <v>3</v>
      </c>
      <c r="JD27" s="127" t="str">
        <f t="shared" ca="1" si="5"/>
        <v/>
      </c>
      <c r="JE27" s="127" t="b">
        <f t="shared" ca="1" si="6"/>
        <v>1</v>
      </c>
      <c r="JF27" s="127" t="b">
        <f t="shared" ca="1" si="7"/>
        <v>1</v>
      </c>
      <c r="JG27" s="127" t="b">
        <f t="shared" ca="1" si="8"/>
        <v>1</v>
      </c>
      <c r="JH27" s="127" t="b">
        <f t="shared" ca="1" si="9"/>
        <v>1</v>
      </c>
      <c r="JI27" s="127" t="b">
        <f t="shared" ca="1" si="10"/>
        <v>1</v>
      </c>
      <c r="JJ27" s="129" t="b">
        <f t="shared" si="11"/>
        <v>0</v>
      </c>
    </row>
    <row r="28" spans="1:270" ht="28.9" customHeight="1" x14ac:dyDescent="0.2">
      <c r="A28" s="90" t="str">
        <f>IF(ISBLANK('Scheme Details'!A28),"",'Scheme Details'!A28)</f>
        <v/>
      </c>
      <c r="B28" s="87" t="str">
        <f>IF(ISBLANK('Scheme Details'!B28),"",'Scheme Details'!B28)</f>
        <v/>
      </c>
      <c r="C28" s="91" t="str">
        <f>IF(ISBLANK('Scheme Details'!C28),"",'Scheme Details'!C28)</f>
        <v/>
      </c>
      <c r="D28" s="92">
        <f>IF(ISBLANK('Scheme Details'!H28),0,'Scheme Details'!H28)</f>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93">
        <f t="shared" si="1"/>
        <v>0</v>
      </c>
      <c r="IW28" s="25"/>
      <c r="IY28" s="125" t="str">
        <f>IF(JA28,VLOOKUP(MIN(JB28:JD28),'Data Validation (hidden)'!$E$2:$F$6,2,FALSE),IF(COUNTA(E28:IU28)&gt;0,"'Name of Collective Investment Scheme' missing but values entered in other columns",""))</f>
        <v/>
      </c>
      <c r="JA28" s="126" t="b">
        <f t="shared" si="2"/>
        <v>0</v>
      </c>
      <c r="JB28" s="127" t="str">
        <f t="shared" si="3"/>
        <v/>
      </c>
      <c r="JC28" s="128" t="str">
        <f t="shared" si="4"/>
        <v>3</v>
      </c>
      <c r="JD28" s="127" t="str">
        <f t="shared" ca="1" si="5"/>
        <v/>
      </c>
      <c r="JE28" s="127" t="b">
        <f t="shared" ca="1" si="6"/>
        <v>1</v>
      </c>
      <c r="JF28" s="127" t="b">
        <f t="shared" ca="1" si="7"/>
        <v>1</v>
      </c>
      <c r="JG28" s="127" t="b">
        <f t="shared" ca="1" si="8"/>
        <v>1</v>
      </c>
      <c r="JH28" s="127" t="b">
        <f t="shared" ca="1" si="9"/>
        <v>1</v>
      </c>
      <c r="JI28" s="127" t="b">
        <f t="shared" ca="1" si="10"/>
        <v>1</v>
      </c>
      <c r="JJ28" s="129" t="b">
        <f t="shared" si="11"/>
        <v>0</v>
      </c>
    </row>
    <row r="29" spans="1:270" ht="28.9" customHeight="1" x14ac:dyDescent="0.2">
      <c r="A29" s="90" t="str">
        <f>IF(ISBLANK('Scheme Details'!A29),"",'Scheme Details'!A29)</f>
        <v/>
      </c>
      <c r="B29" s="87" t="str">
        <f>IF(ISBLANK('Scheme Details'!B29),"",'Scheme Details'!B29)</f>
        <v/>
      </c>
      <c r="C29" s="91" t="str">
        <f>IF(ISBLANK('Scheme Details'!C29),"",'Scheme Details'!C29)</f>
        <v/>
      </c>
      <c r="D29" s="92">
        <f>IF(ISBLANK('Scheme Details'!H29),0,'Scheme Details'!H29)</f>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93">
        <f t="shared" si="1"/>
        <v>0</v>
      </c>
      <c r="IW29" s="25"/>
      <c r="IY29" s="125" t="str">
        <f>IF(JA29,VLOOKUP(MIN(JB29:JD29),'Data Validation (hidden)'!$E$2:$F$6,2,FALSE),IF(COUNTA(E29:IU29)&gt;0,"'Name of Collective Investment Scheme' missing but values entered in other columns",""))</f>
        <v/>
      </c>
      <c r="JA29" s="126" t="b">
        <f t="shared" si="2"/>
        <v>0</v>
      </c>
      <c r="JB29" s="127" t="str">
        <f t="shared" si="3"/>
        <v/>
      </c>
      <c r="JC29" s="128" t="str">
        <f t="shared" si="4"/>
        <v>3</v>
      </c>
      <c r="JD29" s="127" t="str">
        <f t="shared" ca="1" si="5"/>
        <v/>
      </c>
      <c r="JE29" s="127" t="b">
        <f t="shared" ca="1" si="6"/>
        <v>1</v>
      </c>
      <c r="JF29" s="127" t="b">
        <f t="shared" ca="1" si="7"/>
        <v>1</v>
      </c>
      <c r="JG29" s="127" t="b">
        <f t="shared" ca="1" si="8"/>
        <v>1</v>
      </c>
      <c r="JH29" s="127" t="b">
        <f t="shared" ca="1" si="9"/>
        <v>1</v>
      </c>
      <c r="JI29" s="127" t="b">
        <f t="shared" ca="1" si="10"/>
        <v>1</v>
      </c>
      <c r="JJ29" s="129" t="b">
        <f t="shared" si="11"/>
        <v>0</v>
      </c>
    </row>
    <row r="30" spans="1:270" ht="28.9" customHeight="1" x14ac:dyDescent="0.2">
      <c r="A30" s="90" t="str">
        <f>IF(ISBLANK('Scheme Details'!A30),"",'Scheme Details'!A30)</f>
        <v/>
      </c>
      <c r="B30" s="87" t="str">
        <f>IF(ISBLANK('Scheme Details'!B30),"",'Scheme Details'!B30)</f>
        <v/>
      </c>
      <c r="C30" s="91" t="str">
        <f>IF(ISBLANK('Scheme Details'!C30),"",'Scheme Details'!C30)</f>
        <v/>
      </c>
      <c r="D30" s="92">
        <f>IF(ISBLANK('Scheme Details'!H30),0,'Scheme Details'!H30)</f>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93">
        <f t="shared" si="1"/>
        <v>0</v>
      </c>
      <c r="IW30" s="25"/>
      <c r="IY30" s="125" t="str">
        <f>IF(JA30,VLOOKUP(MIN(JB30:JD30),'Data Validation (hidden)'!$E$2:$F$6,2,FALSE),IF(COUNTA(E30:IU30)&gt;0,"'Name of Collective Investment Scheme' missing but values entered in other columns",""))</f>
        <v/>
      </c>
      <c r="JA30" s="126" t="b">
        <f t="shared" si="2"/>
        <v>0</v>
      </c>
      <c r="JB30" s="127" t="str">
        <f t="shared" si="3"/>
        <v/>
      </c>
      <c r="JC30" s="128" t="str">
        <f t="shared" si="4"/>
        <v>3</v>
      </c>
      <c r="JD30" s="127" t="str">
        <f t="shared" ca="1" si="5"/>
        <v/>
      </c>
      <c r="JE30" s="127" t="b">
        <f t="shared" ca="1" si="6"/>
        <v>1</v>
      </c>
      <c r="JF30" s="127" t="b">
        <f t="shared" ca="1" si="7"/>
        <v>1</v>
      </c>
      <c r="JG30" s="127" t="b">
        <f t="shared" ca="1" si="8"/>
        <v>1</v>
      </c>
      <c r="JH30" s="127" t="b">
        <f t="shared" ca="1" si="9"/>
        <v>1</v>
      </c>
      <c r="JI30" s="127" t="b">
        <f t="shared" ca="1" si="10"/>
        <v>1</v>
      </c>
      <c r="JJ30" s="129" t="b">
        <f t="shared" si="11"/>
        <v>0</v>
      </c>
    </row>
    <row r="31" spans="1:270" ht="28.9" customHeight="1" x14ac:dyDescent="0.2">
      <c r="A31" s="90" t="str">
        <f>IF(ISBLANK('Scheme Details'!A31),"",'Scheme Details'!A31)</f>
        <v/>
      </c>
      <c r="B31" s="87" t="str">
        <f>IF(ISBLANK('Scheme Details'!B31),"",'Scheme Details'!B31)</f>
        <v/>
      </c>
      <c r="C31" s="91" t="str">
        <f>IF(ISBLANK('Scheme Details'!C31),"",'Scheme Details'!C31)</f>
        <v/>
      </c>
      <c r="D31" s="92">
        <f>IF(ISBLANK('Scheme Details'!H31),0,'Scheme Details'!H31)</f>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93">
        <f t="shared" si="1"/>
        <v>0</v>
      </c>
      <c r="IW31" s="25"/>
      <c r="IY31" s="125" t="str">
        <f>IF(JA31,VLOOKUP(MIN(JB31:JD31),'Data Validation (hidden)'!$E$2:$F$6,2,FALSE),IF(COUNTA(E31:IU31)&gt;0,"'Name of Collective Investment Scheme' missing but values entered in other columns",""))</f>
        <v/>
      </c>
      <c r="JA31" s="126" t="b">
        <f t="shared" si="2"/>
        <v>0</v>
      </c>
      <c r="JB31" s="127" t="str">
        <f t="shared" si="3"/>
        <v/>
      </c>
      <c r="JC31" s="128" t="str">
        <f t="shared" si="4"/>
        <v>3</v>
      </c>
      <c r="JD31" s="127" t="str">
        <f t="shared" ca="1" si="5"/>
        <v/>
      </c>
      <c r="JE31" s="127" t="b">
        <f t="shared" ca="1" si="6"/>
        <v>1</v>
      </c>
      <c r="JF31" s="127" t="b">
        <f t="shared" ca="1" si="7"/>
        <v>1</v>
      </c>
      <c r="JG31" s="127" t="b">
        <f t="shared" ca="1" si="8"/>
        <v>1</v>
      </c>
      <c r="JH31" s="127" t="b">
        <f t="shared" ca="1" si="9"/>
        <v>1</v>
      </c>
      <c r="JI31" s="127" t="b">
        <f t="shared" ca="1" si="10"/>
        <v>1</v>
      </c>
      <c r="JJ31" s="129" t="b">
        <f t="shared" si="11"/>
        <v>0</v>
      </c>
    </row>
    <row r="32" spans="1:270" ht="28.9" customHeight="1" x14ac:dyDescent="0.2">
      <c r="A32" s="90" t="str">
        <f>IF(ISBLANK('Scheme Details'!A32),"",'Scheme Details'!A32)</f>
        <v/>
      </c>
      <c r="B32" s="87" t="str">
        <f>IF(ISBLANK('Scheme Details'!B32),"",'Scheme Details'!B32)</f>
        <v/>
      </c>
      <c r="C32" s="91" t="str">
        <f>IF(ISBLANK('Scheme Details'!C32),"",'Scheme Details'!C32)</f>
        <v/>
      </c>
      <c r="D32" s="92">
        <f>IF(ISBLANK('Scheme Details'!H32),0,'Scheme Details'!H32)</f>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93">
        <f t="shared" si="1"/>
        <v>0</v>
      </c>
      <c r="IW32" s="25"/>
      <c r="IY32" s="125" t="str">
        <f>IF(JA32,VLOOKUP(MIN(JB32:JD32),'Data Validation (hidden)'!$E$2:$F$6,2,FALSE),IF(COUNTA(E32:IU32)&gt;0,"'Name of Collective Investment Scheme' missing but values entered in other columns",""))</f>
        <v/>
      </c>
      <c r="JA32" s="126" t="b">
        <f t="shared" si="2"/>
        <v>0</v>
      </c>
      <c r="JB32" s="127" t="str">
        <f t="shared" si="3"/>
        <v/>
      </c>
      <c r="JC32" s="128" t="str">
        <f t="shared" si="4"/>
        <v>3</v>
      </c>
      <c r="JD32" s="127" t="str">
        <f t="shared" ca="1" si="5"/>
        <v/>
      </c>
      <c r="JE32" s="127" t="b">
        <f t="shared" ca="1" si="6"/>
        <v>1</v>
      </c>
      <c r="JF32" s="127" t="b">
        <f t="shared" ca="1" si="7"/>
        <v>1</v>
      </c>
      <c r="JG32" s="127" t="b">
        <f t="shared" ca="1" si="8"/>
        <v>1</v>
      </c>
      <c r="JH32" s="127" t="b">
        <f t="shared" ca="1" si="9"/>
        <v>1</v>
      </c>
      <c r="JI32" s="127" t="b">
        <f t="shared" ca="1" si="10"/>
        <v>1</v>
      </c>
      <c r="JJ32" s="129" t="b">
        <f t="shared" si="11"/>
        <v>0</v>
      </c>
    </row>
    <row r="33" spans="1:270" ht="28.9" customHeight="1" x14ac:dyDescent="0.2">
      <c r="A33" s="90" t="str">
        <f>IF(ISBLANK('Scheme Details'!A33),"",'Scheme Details'!A33)</f>
        <v/>
      </c>
      <c r="B33" s="87" t="str">
        <f>IF(ISBLANK('Scheme Details'!B33),"",'Scheme Details'!B33)</f>
        <v/>
      </c>
      <c r="C33" s="91" t="str">
        <f>IF(ISBLANK('Scheme Details'!C33),"",'Scheme Details'!C33)</f>
        <v/>
      </c>
      <c r="D33" s="92">
        <f>IF(ISBLANK('Scheme Details'!H33),0,'Scheme Details'!H33)</f>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93">
        <f t="shared" si="1"/>
        <v>0</v>
      </c>
      <c r="IW33" s="25"/>
      <c r="IY33" s="125" t="str">
        <f>IF(JA33,VLOOKUP(MIN(JB33:JD33),'Data Validation (hidden)'!$E$2:$F$6,2,FALSE),IF(COUNTA(E33:IU33)&gt;0,"'Name of Collective Investment Scheme' missing but values entered in other columns",""))</f>
        <v/>
      </c>
      <c r="JA33" s="126" t="b">
        <f t="shared" si="2"/>
        <v>0</v>
      </c>
      <c r="JB33" s="127" t="str">
        <f t="shared" si="3"/>
        <v/>
      </c>
      <c r="JC33" s="128" t="str">
        <f t="shared" si="4"/>
        <v>3</v>
      </c>
      <c r="JD33" s="127" t="str">
        <f t="shared" ca="1" si="5"/>
        <v/>
      </c>
      <c r="JE33" s="127" t="b">
        <f t="shared" ca="1" si="6"/>
        <v>1</v>
      </c>
      <c r="JF33" s="127" t="b">
        <f t="shared" ca="1" si="7"/>
        <v>1</v>
      </c>
      <c r="JG33" s="127" t="b">
        <f t="shared" ca="1" si="8"/>
        <v>1</v>
      </c>
      <c r="JH33" s="127" t="b">
        <f t="shared" ca="1" si="9"/>
        <v>1</v>
      </c>
      <c r="JI33" s="127" t="b">
        <f t="shared" ca="1" si="10"/>
        <v>1</v>
      </c>
      <c r="JJ33" s="129" t="b">
        <f t="shared" si="11"/>
        <v>0</v>
      </c>
    </row>
    <row r="34" spans="1:270" ht="28.9" customHeight="1" x14ac:dyDescent="0.2">
      <c r="A34" s="90" t="str">
        <f>IF(ISBLANK('Scheme Details'!A34),"",'Scheme Details'!A34)</f>
        <v/>
      </c>
      <c r="B34" s="87" t="str">
        <f>IF(ISBLANK('Scheme Details'!B34),"",'Scheme Details'!B34)</f>
        <v/>
      </c>
      <c r="C34" s="91" t="str">
        <f>IF(ISBLANK('Scheme Details'!C34),"",'Scheme Details'!C34)</f>
        <v/>
      </c>
      <c r="D34" s="92">
        <f>IF(ISBLANK('Scheme Details'!H34),0,'Scheme Details'!H34)</f>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93">
        <f t="shared" si="1"/>
        <v>0</v>
      </c>
      <c r="IW34" s="25"/>
      <c r="IY34" s="125" t="str">
        <f>IF(JA34,VLOOKUP(MIN(JB34:JD34),'Data Validation (hidden)'!$E$2:$F$6,2,FALSE),IF(COUNTA(E34:IU34)&gt;0,"'Name of Collective Investment Scheme' missing but values entered in other columns",""))</f>
        <v/>
      </c>
      <c r="JA34" s="126" t="b">
        <f t="shared" si="2"/>
        <v>0</v>
      </c>
      <c r="JB34" s="127" t="str">
        <f t="shared" si="3"/>
        <v/>
      </c>
      <c r="JC34" s="128" t="str">
        <f t="shared" si="4"/>
        <v>3</v>
      </c>
      <c r="JD34" s="127" t="str">
        <f t="shared" ca="1" si="5"/>
        <v/>
      </c>
      <c r="JE34" s="127" t="b">
        <f t="shared" ca="1" si="6"/>
        <v>1</v>
      </c>
      <c r="JF34" s="127" t="b">
        <f t="shared" ca="1" si="7"/>
        <v>1</v>
      </c>
      <c r="JG34" s="127" t="b">
        <f t="shared" ca="1" si="8"/>
        <v>1</v>
      </c>
      <c r="JH34" s="127" t="b">
        <f t="shared" ca="1" si="9"/>
        <v>1</v>
      </c>
      <c r="JI34" s="127" t="b">
        <f t="shared" ca="1" si="10"/>
        <v>1</v>
      </c>
      <c r="JJ34" s="129" t="b">
        <f t="shared" si="11"/>
        <v>0</v>
      </c>
    </row>
    <row r="35" spans="1:270" ht="28.9" customHeight="1" x14ac:dyDescent="0.2">
      <c r="A35" s="90" t="str">
        <f>IF(ISBLANK('Scheme Details'!A35),"",'Scheme Details'!A35)</f>
        <v/>
      </c>
      <c r="B35" s="87" t="str">
        <f>IF(ISBLANK('Scheme Details'!B35),"",'Scheme Details'!B35)</f>
        <v/>
      </c>
      <c r="C35" s="91" t="str">
        <f>IF(ISBLANK('Scheme Details'!C35),"",'Scheme Details'!C35)</f>
        <v/>
      </c>
      <c r="D35" s="92">
        <f>IF(ISBLANK('Scheme Details'!H35),0,'Scheme Details'!H35)</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93">
        <f t="shared" si="1"/>
        <v>0</v>
      </c>
      <c r="IW35" s="25"/>
      <c r="IY35" s="125" t="str">
        <f>IF(JA35,VLOOKUP(MIN(JB35:JD35),'Data Validation (hidden)'!$E$2:$F$6,2,FALSE),IF(COUNTA(E35:IU35)&gt;0,"'Name of Collective Investment Scheme' missing but values entered in other columns",""))</f>
        <v/>
      </c>
      <c r="JA35" s="126" t="b">
        <f t="shared" si="2"/>
        <v>0</v>
      </c>
      <c r="JB35" s="127" t="str">
        <f t="shared" si="3"/>
        <v/>
      </c>
      <c r="JC35" s="128" t="str">
        <f t="shared" si="4"/>
        <v>3</v>
      </c>
      <c r="JD35" s="127" t="str">
        <f t="shared" ca="1" si="5"/>
        <v/>
      </c>
      <c r="JE35" s="127" t="b">
        <f t="shared" ca="1" si="6"/>
        <v>1</v>
      </c>
      <c r="JF35" s="127" t="b">
        <f t="shared" ca="1" si="7"/>
        <v>1</v>
      </c>
      <c r="JG35" s="127" t="b">
        <f t="shared" ca="1" si="8"/>
        <v>1</v>
      </c>
      <c r="JH35" s="127" t="b">
        <f t="shared" ca="1" si="9"/>
        <v>1</v>
      </c>
      <c r="JI35" s="127" t="b">
        <f t="shared" ca="1" si="10"/>
        <v>1</v>
      </c>
      <c r="JJ35" s="129" t="b">
        <f t="shared" si="11"/>
        <v>0</v>
      </c>
    </row>
    <row r="36" spans="1:270" ht="28.9" customHeight="1" x14ac:dyDescent="0.2">
      <c r="A36" s="90" t="str">
        <f>IF(ISBLANK('Scheme Details'!A36),"",'Scheme Details'!A36)</f>
        <v/>
      </c>
      <c r="B36" s="87" t="str">
        <f>IF(ISBLANK('Scheme Details'!B36),"",'Scheme Details'!B36)</f>
        <v/>
      </c>
      <c r="C36" s="91" t="str">
        <f>IF(ISBLANK('Scheme Details'!C36),"",'Scheme Details'!C36)</f>
        <v/>
      </c>
      <c r="D36" s="92">
        <f>IF(ISBLANK('Scheme Details'!H36),0,'Scheme Details'!H36)</f>
        <v>0</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93">
        <f t="shared" si="1"/>
        <v>0</v>
      </c>
      <c r="IW36" s="25"/>
      <c r="IY36" s="125" t="str">
        <f>IF(JA36,VLOOKUP(MIN(JB36:JD36),'Data Validation (hidden)'!$E$2:$F$6,2,FALSE),IF(COUNTA(E36:IU36)&gt;0,"'Name of Collective Investment Scheme' missing but values entered in other columns",""))</f>
        <v/>
      </c>
      <c r="JA36" s="126" t="b">
        <f t="shared" si="2"/>
        <v>0</v>
      </c>
      <c r="JB36" s="127" t="str">
        <f t="shared" si="3"/>
        <v/>
      </c>
      <c r="JC36" s="128" t="str">
        <f t="shared" si="4"/>
        <v>3</v>
      </c>
      <c r="JD36" s="127" t="str">
        <f t="shared" ca="1" si="5"/>
        <v/>
      </c>
      <c r="JE36" s="127" t="b">
        <f t="shared" ca="1" si="6"/>
        <v>1</v>
      </c>
      <c r="JF36" s="127" t="b">
        <f t="shared" ca="1" si="7"/>
        <v>1</v>
      </c>
      <c r="JG36" s="127" t="b">
        <f t="shared" ca="1" si="8"/>
        <v>1</v>
      </c>
      <c r="JH36" s="127" t="b">
        <f t="shared" ca="1" si="9"/>
        <v>1</v>
      </c>
      <c r="JI36" s="127" t="b">
        <f t="shared" ca="1" si="10"/>
        <v>1</v>
      </c>
      <c r="JJ36" s="129" t="b">
        <f t="shared" si="11"/>
        <v>0</v>
      </c>
    </row>
    <row r="37" spans="1:270" ht="28.9" customHeight="1" x14ac:dyDescent="0.2">
      <c r="A37" s="90" t="str">
        <f>IF(ISBLANK('Scheme Details'!A37),"",'Scheme Details'!A37)</f>
        <v/>
      </c>
      <c r="B37" s="87" t="str">
        <f>IF(ISBLANK('Scheme Details'!B37),"",'Scheme Details'!B37)</f>
        <v/>
      </c>
      <c r="C37" s="91" t="str">
        <f>IF(ISBLANK('Scheme Details'!C37),"",'Scheme Details'!C37)</f>
        <v/>
      </c>
      <c r="D37" s="92">
        <f>IF(ISBLANK('Scheme Details'!H37),0,'Scheme Details'!H37)</f>
        <v>0</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c r="IU37" s="67"/>
      <c r="IV37" s="93">
        <f t="shared" si="1"/>
        <v>0</v>
      </c>
      <c r="IW37" s="25"/>
      <c r="IY37" s="125" t="str">
        <f>IF(JA37,VLOOKUP(MIN(JB37:JD37),'Data Validation (hidden)'!$E$2:$F$6,2,FALSE),IF(COUNTA(E37:IU37)&gt;0,"'Name of Collective Investment Scheme' missing but values entered in other columns",""))</f>
        <v/>
      </c>
      <c r="JA37" s="126" t="b">
        <f t="shared" si="2"/>
        <v>0</v>
      </c>
      <c r="JB37" s="127" t="str">
        <f t="shared" si="3"/>
        <v/>
      </c>
      <c r="JC37" s="128" t="str">
        <f t="shared" si="4"/>
        <v>3</v>
      </c>
      <c r="JD37" s="127" t="str">
        <f t="shared" ca="1" si="5"/>
        <v/>
      </c>
      <c r="JE37" s="127" t="b">
        <f t="shared" ca="1" si="6"/>
        <v>1</v>
      </c>
      <c r="JF37" s="127" t="b">
        <f t="shared" ca="1" si="7"/>
        <v>1</v>
      </c>
      <c r="JG37" s="127" t="b">
        <f t="shared" ca="1" si="8"/>
        <v>1</v>
      </c>
      <c r="JH37" s="127" t="b">
        <f t="shared" ca="1" si="9"/>
        <v>1</v>
      </c>
      <c r="JI37" s="127" t="b">
        <f t="shared" ca="1" si="10"/>
        <v>1</v>
      </c>
      <c r="JJ37" s="129" t="b">
        <f t="shared" si="11"/>
        <v>0</v>
      </c>
    </row>
    <row r="38" spans="1:270" ht="28.9" customHeight="1" x14ac:dyDescent="0.2">
      <c r="A38" s="90" t="str">
        <f>IF(ISBLANK('Scheme Details'!A38),"",'Scheme Details'!A38)</f>
        <v/>
      </c>
      <c r="B38" s="87" t="str">
        <f>IF(ISBLANK('Scheme Details'!B38),"",'Scheme Details'!B38)</f>
        <v/>
      </c>
      <c r="C38" s="91" t="str">
        <f>IF(ISBLANK('Scheme Details'!C38),"",'Scheme Details'!C38)</f>
        <v/>
      </c>
      <c r="D38" s="92">
        <f>IF(ISBLANK('Scheme Details'!H38),0,'Scheme Details'!H38)</f>
        <v>0</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c r="HW38" s="67"/>
      <c r="HX38" s="67"/>
      <c r="HY38" s="67"/>
      <c r="HZ38" s="67"/>
      <c r="IA38" s="67"/>
      <c r="IB38" s="67"/>
      <c r="IC38" s="67"/>
      <c r="ID38" s="67"/>
      <c r="IE38" s="67"/>
      <c r="IF38" s="67"/>
      <c r="IG38" s="67"/>
      <c r="IH38" s="67"/>
      <c r="II38" s="67"/>
      <c r="IJ38" s="67"/>
      <c r="IK38" s="67"/>
      <c r="IL38" s="67"/>
      <c r="IM38" s="67"/>
      <c r="IN38" s="67"/>
      <c r="IO38" s="67"/>
      <c r="IP38" s="67"/>
      <c r="IQ38" s="67"/>
      <c r="IR38" s="67"/>
      <c r="IS38" s="67"/>
      <c r="IT38" s="67"/>
      <c r="IU38" s="67"/>
      <c r="IV38" s="93">
        <f t="shared" si="1"/>
        <v>0</v>
      </c>
      <c r="IW38" s="25"/>
      <c r="IY38" s="125" t="str">
        <f>IF(JA38,VLOOKUP(MIN(JB38:JD38),'Data Validation (hidden)'!$E$2:$F$6,2,FALSE),IF(COUNTA(E38:IU38)&gt;0,"'Name of Collective Investment Scheme' missing but values entered in other columns",""))</f>
        <v/>
      </c>
      <c r="JA38" s="126" t="b">
        <f t="shared" si="2"/>
        <v>0</v>
      </c>
      <c r="JB38" s="127" t="str">
        <f t="shared" si="3"/>
        <v/>
      </c>
      <c r="JC38" s="128" t="str">
        <f t="shared" si="4"/>
        <v>3</v>
      </c>
      <c r="JD38" s="127" t="str">
        <f t="shared" ca="1" si="5"/>
        <v/>
      </c>
      <c r="JE38" s="127" t="b">
        <f t="shared" ca="1" si="6"/>
        <v>1</v>
      </c>
      <c r="JF38" s="127" t="b">
        <f t="shared" ca="1" si="7"/>
        <v>1</v>
      </c>
      <c r="JG38" s="127" t="b">
        <f t="shared" ca="1" si="8"/>
        <v>1</v>
      </c>
      <c r="JH38" s="127" t="b">
        <f t="shared" ca="1" si="9"/>
        <v>1</v>
      </c>
      <c r="JI38" s="127" t="b">
        <f t="shared" ca="1" si="10"/>
        <v>1</v>
      </c>
      <c r="JJ38" s="129" t="b">
        <f t="shared" si="11"/>
        <v>0</v>
      </c>
    </row>
    <row r="39" spans="1:270" ht="28.9" customHeight="1" x14ac:dyDescent="0.2">
      <c r="A39" s="90" t="str">
        <f>IF(ISBLANK('Scheme Details'!A39),"",'Scheme Details'!A39)</f>
        <v/>
      </c>
      <c r="B39" s="87" t="str">
        <f>IF(ISBLANK('Scheme Details'!B39),"",'Scheme Details'!B39)</f>
        <v/>
      </c>
      <c r="C39" s="91" t="str">
        <f>IF(ISBLANK('Scheme Details'!C39),"",'Scheme Details'!C39)</f>
        <v/>
      </c>
      <c r="D39" s="92">
        <f>IF(ISBLANK('Scheme Details'!H39),0,'Scheme Details'!H39)</f>
        <v>0</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c r="IE39" s="67"/>
      <c r="IF39" s="67"/>
      <c r="IG39" s="67"/>
      <c r="IH39" s="67"/>
      <c r="II39" s="67"/>
      <c r="IJ39" s="67"/>
      <c r="IK39" s="67"/>
      <c r="IL39" s="67"/>
      <c r="IM39" s="67"/>
      <c r="IN39" s="67"/>
      <c r="IO39" s="67"/>
      <c r="IP39" s="67"/>
      <c r="IQ39" s="67"/>
      <c r="IR39" s="67"/>
      <c r="IS39" s="67"/>
      <c r="IT39" s="67"/>
      <c r="IU39" s="67"/>
      <c r="IV39" s="93">
        <f t="shared" si="1"/>
        <v>0</v>
      </c>
      <c r="IW39" s="25"/>
      <c r="IY39" s="125" t="str">
        <f>IF(JA39,VLOOKUP(MIN(JB39:JD39),'Data Validation (hidden)'!$E$2:$F$6,2,FALSE),IF(COUNTA(E39:IU39)&gt;0,"'Name of Collective Investment Scheme' missing but values entered in other columns",""))</f>
        <v/>
      </c>
      <c r="JA39" s="126" t="b">
        <f t="shared" si="2"/>
        <v>0</v>
      </c>
      <c r="JB39" s="127" t="str">
        <f t="shared" si="3"/>
        <v/>
      </c>
      <c r="JC39" s="128" t="str">
        <f t="shared" si="4"/>
        <v>3</v>
      </c>
      <c r="JD39" s="127" t="str">
        <f t="shared" ca="1" si="5"/>
        <v/>
      </c>
      <c r="JE39" s="127" t="b">
        <f t="shared" ca="1" si="6"/>
        <v>1</v>
      </c>
      <c r="JF39" s="127" t="b">
        <f t="shared" ca="1" si="7"/>
        <v>1</v>
      </c>
      <c r="JG39" s="127" t="b">
        <f t="shared" ca="1" si="8"/>
        <v>1</v>
      </c>
      <c r="JH39" s="127" t="b">
        <f t="shared" ca="1" si="9"/>
        <v>1</v>
      </c>
      <c r="JI39" s="127" t="b">
        <f t="shared" ca="1" si="10"/>
        <v>1</v>
      </c>
      <c r="JJ39" s="129" t="b">
        <f t="shared" si="11"/>
        <v>0</v>
      </c>
    </row>
    <row r="40" spans="1:270" ht="28.9" customHeight="1" x14ac:dyDescent="0.2">
      <c r="A40" s="90" t="str">
        <f>IF(ISBLANK('Scheme Details'!A40),"",'Scheme Details'!A40)</f>
        <v/>
      </c>
      <c r="B40" s="87" t="str">
        <f>IF(ISBLANK('Scheme Details'!B40),"",'Scheme Details'!B40)</f>
        <v/>
      </c>
      <c r="C40" s="91" t="str">
        <f>IF(ISBLANK('Scheme Details'!C40),"",'Scheme Details'!C40)</f>
        <v/>
      </c>
      <c r="D40" s="92">
        <f>IF(ISBLANK('Scheme Details'!H40),0,'Scheme Details'!H40)</f>
        <v>0</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c r="IT40" s="67"/>
      <c r="IU40" s="67"/>
      <c r="IV40" s="93">
        <f t="shared" si="1"/>
        <v>0</v>
      </c>
      <c r="IW40" s="25"/>
      <c r="IY40" s="125" t="str">
        <f>IF(JA40,VLOOKUP(MIN(JB40:JD40),'Data Validation (hidden)'!$E$2:$F$6,2,FALSE),IF(COUNTA(E40:IU40)&gt;0,"'Name of Collective Investment Scheme' missing but values entered in other columns",""))</f>
        <v/>
      </c>
      <c r="JA40" s="126" t="b">
        <f t="shared" si="2"/>
        <v>0</v>
      </c>
      <c r="JB40" s="127" t="str">
        <f t="shared" si="3"/>
        <v/>
      </c>
      <c r="JC40" s="128" t="str">
        <f t="shared" si="4"/>
        <v>3</v>
      </c>
      <c r="JD40" s="127" t="str">
        <f t="shared" ca="1" si="5"/>
        <v/>
      </c>
      <c r="JE40" s="127" t="b">
        <f t="shared" ca="1" si="6"/>
        <v>1</v>
      </c>
      <c r="JF40" s="127" t="b">
        <f t="shared" ca="1" si="7"/>
        <v>1</v>
      </c>
      <c r="JG40" s="127" t="b">
        <f t="shared" ca="1" si="8"/>
        <v>1</v>
      </c>
      <c r="JH40" s="127" t="b">
        <f t="shared" ca="1" si="9"/>
        <v>1</v>
      </c>
      <c r="JI40" s="127" t="b">
        <f t="shared" ca="1" si="10"/>
        <v>1</v>
      </c>
      <c r="JJ40" s="129" t="b">
        <f t="shared" si="11"/>
        <v>0</v>
      </c>
    </row>
    <row r="41" spans="1:270" ht="28.9" customHeight="1" x14ac:dyDescent="0.2">
      <c r="A41" s="90" t="str">
        <f>IF(ISBLANK('Scheme Details'!A41),"",'Scheme Details'!A41)</f>
        <v/>
      </c>
      <c r="B41" s="87" t="str">
        <f>IF(ISBLANK('Scheme Details'!B41),"",'Scheme Details'!B41)</f>
        <v/>
      </c>
      <c r="C41" s="91" t="str">
        <f>IF(ISBLANK('Scheme Details'!C41),"",'Scheme Details'!C41)</f>
        <v/>
      </c>
      <c r="D41" s="92">
        <f>IF(ISBLANK('Scheme Details'!H41),0,'Scheme Details'!H41)</f>
        <v>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c r="IQ41" s="67"/>
      <c r="IR41" s="67"/>
      <c r="IS41" s="67"/>
      <c r="IT41" s="67"/>
      <c r="IU41" s="67"/>
      <c r="IV41" s="93">
        <f t="shared" si="1"/>
        <v>0</v>
      </c>
      <c r="IW41" s="25"/>
      <c r="IY41" s="125" t="str">
        <f>IF(JA41,VLOOKUP(MIN(JB41:JD41),'Data Validation (hidden)'!$E$2:$F$6,2,FALSE),IF(COUNTA(E41:IU41)&gt;0,"'Name of Collective Investment Scheme' missing but values entered in other columns",""))</f>
        <v/>
      </c>
      <c r="JA41" s="126" t="b">
        <f t="shared" si="2"/>
        <v>0</v>
      </c>
      <c r="JB41" s="127" t="str">
        <f t="shared" si="3"/>
        <v/>
      </c>
      <c r="JC41" s="128" t="str">
        <f t="shared" si="4"/>
        <v>3</v>
      </c>
      <c r="JD41" s="127" t="str">
        <f t="shared" ca="1" si="5"/>
        <v/>
      </c>
      <c r="JE41" s="127" t="b">
        <f t="shared" ca="1" si="6"/>
        <v>1</v>
      </c>
      <c r="JF41" s="127" t="b">
        <f t="shared" ca="1" si="7"/>
        <v>1</v>
      </c>
      <c r="JG41" s="127" t="b">
        <f t="shared" ca="1" si="8"/>
        <v>1</v>
      </c>
      <c r="JH41" s="127" t="b">
        <f t="shared" ca="1" si="9"/>
        <v>1</v>
      </c>
      <c r="JI41" s="127" t="b">
        <f t="shared" ca="1" si="10"/>
        <v>1</v>
      </c>
      <c r="JJ41" s="129" t="b">
        <f t="shared" si="11"/>
        <v>0</v>
      </c>
    </row>
    <row r="42" spans="1:270" ht="28.9" customHeight="1" x14ac:dyDescent="0.2">
      <c r="A42" s="90" t="str">
        <f>IF(ISBLANK('Scheme Details'!A42),"",'Scheme Details'!A42)</f>
        <v/>
      </c>
      <c r="B42" s="87" t="str">
        <f>IF(ISBLANK('Scheme Details'!B42),"",'Scheme Details'!B42)</f>
        <v/>
      </c>
      <c r="C42" s="91" t="str">
        <f>IF(ISBLANK('Scheme Details'!C42),"",'Scheme Details'!C42)</f>
        <v/>
      </c>
      <c r="D42" s="92">
        <f>IF(ISBLANK('Scheme Details'!H42),0,'Scheme Details'!H42)</f>
        <v>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93">
        <f t="shared" si="1"/>
        <v>0</v>
      </c>
      <c r="IW42" s="25"/>
      <c r="IY42" s="125" t="str">
        <f>IF(JA42,VLOOKUP(MIN(JB42:JD42),'Data Validation (hidden)'!$E$2:$F$6,2,FALSE),IF(COUNTA(E42:IU42)&gt;0,"'Name of Collective Investment Scheme' missing but values entered in other columns",""))</f>
        <v/>
      </c>
      <c r="JA42" s="126" t="b">
        <f t="shared" si="2"/>
        <v>0</v>
      </c>
      <c r="JB42" s="127" t="str">
        <f t="shared" si="3"/>
        <v/>
      </c>
      <c r="JC42" s="128" t="str">
        <f t="shared" si="4"/>
        <v>3</v>
      </c>
      <c r="JD42" s="127" t="str">
        <f t="shared" ca="1" si="5"/>
        <v/>
      </c>
      <c r="JE42" s="127" t="b">
        <f t="shared" ca="1" si="6"/>
        <v>1</v>
      </c>
      <c r="JF42" s="127" t="b">
        <f t="shared" ca="1" si="7"/>
        <v>1</v>
      </c>
      <c r="JG42" s="127" t="b">
        <f t="shared" ca="1" si="8"/>
        <v>1</v>
      </c>
      <c r="JH42" s="127" t="b">
        <f t="shared" ca="1" si="9"/>
        <v>1</v>
      </c>
      <c r="JI42" s="127" t="b">
        <f t="shared" ca="1" si="10"/>
        <v>1</v>
      </c>
      <c r="JJ42" s="129" t="b">
        <f t="shared" si="11"/>
        <v>0</v>
      </c>
    </row>
    <row r="43" spans="1:270" ht="28.9" customHeight="1" x14ac:dyDescent="0.2">
      <c r="A43" s="90" t="str">
        <f>IF(ISBLANK('Scheme Details'!A43),"",'Scheme Details'!A43)</f>
        <v/>
      </c>
      <c r="B43" s="87" t="str">
        <f>IF(ISBLANK('Scheme Details'!B43),"",'Scheme Details'!B43)</f>
        <v/>
      </c>
      <c r="C43" s="91" t="str">
        <f>IF(ISBLANK('Scheme Details'!C43),"",'Scheme Details'!C43)</f>
        <v/>
      </c>
      <c r="D43" s="92">
        <f>IF(ISBLANK('Scheme Details'!H43),0,'Scheme Details'!H43)</f>
        <v>0</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c r="GF43" s="67"/>
      <c r="GG43" s="67"/>
      <c r="GH43" s="67"/>
      <c r="GI43" s="67"/>
      <c r="GJ43" s="67"/>
      <c r="GK43" s="67"/>
      <c r="GL43" s="67"/>
      <c r="GM43" s="67"/>
      <c r="GN43" s="67"/>
      <c r="GO43" s="67"/>
      <c r="GP43" s="67"/>
      <c r="GQ43" s="67"/>
      <c r="GR43" s="67"/>
      <c r="GS43" s="67"/>
      <c r="GT43" s="67"/>
      <c r="GU43" s="67"/>
      <c r="GV43" s="67"/>
      <c r="GW43" s="67"/>
      <c r="GX43" s="67"/>
      <c r="GY43" s="67"/>
      <c r="GZ43" s="67"/>
      <c r="HA43" s="67"/>
      <c r="HB43" s="67"/>
      <c r="HC43" s="67"/>
      <c r="HD43" s="67"/>
      <c r="HE43" s="67"/>
      <c r="HF43" s="67"/>
      <c r="HG43" s="67"/>
      <c r="HH43" s="67"/>
      <c r="HI43" s="67"/>
      <c r="HJ43" s="67"/>
      <c r="HK43" s="67"/>
      <c r="HL43" s="67"/>
      <c r="HM43" s="67"/>
      <c r="HN43" s="67"/>
      <c r="HO43" s="67"/>
      <c r="HP43" s="67"/>
      <c r="HQ43" s="67"/>
      <c r="HR43" s="67"/>
      <c r="HS43" s="67"/>
      <c r="HT43" s="67"/>
      <c r="HU43" s="67"/>
      <c r="HV43" s="67"/>
      <c r="HW43" s="67"/>
      <c r="HX43" s="67"/>
      <c r="HY43" s="67"/>
      <c r="HZ43" s="67"/>
      <c r="IA43" s="67"/>
      <c r="IB43" s="67"/>
      <c r="IC43" s="67"/>
      <c r="ID43" s="67"/>
      <c r="IE43" s="67"/>
      <c r="IF43" s="67"/>
      <c r="IG43" s="67"/>
      <c r="IH43" s="67"/>
      <c r="II43" s="67"/>
      <c r="IJ43" s="67"/>
      <c r="IK43" s="67"/>
      <c r="IL43" s="67"/>
      <c r="IM43" s="67"/>
      <c r="IN43" s="67"/>
      <c r="IO43" s="67"/>
      <c r="IP43" s="67"/>
      <c r="IQ43" s="67"/>
      <c r="IR43" s="67"/>
      <c r="IS43" s="67"/>
      <c r="IT43" s="67"/>
      <c r="IU43" s="67"/>
      <c r="IV43" s="93">
        <f t="shared" si="1"/>
        <v>0</v>
      </c>
      <c r="IW43" s="25"/>
      <c r="IY43" s="125" t="str">
        <f>IF(JA43,VLOOKUP(MIN(JB43:JD43),'Data Validation (hidden)'!$E$2:$F$6,2,FALSE),IF(COUNTA(E43:IU43)&gt;0,"'Name of Collective Investment Scheme' missing but values entered in other columns",""))</f>
        <v/>
      </c>
      <c r="JA43" s="126" t="b">
        <f t="shared" si="2"/>
        <v>0</v>
      </c>
      <c r="JB43" s="127" t="str">
        <f t="shared" si="3"/>
        <v/>
      </c>
      <c r="JC43" s="128" t="str">
        <f t="shared" si="4"/>
        <v>3</v>
      </c>
      <c r="JD43" s="127" t="str">
        <f t="shared" ca="1" si="5"/>
        <v/>
      </c>
      <c r="JE43" s="127" t="b">
        <f t="shared" ca="1" si="6"/>
        <v>1</v>
      </c>
      <c r="JF43" s="127" t="b">
        <f t="shared" ca="1" si="7"/>
        <v>1</v>
      </c>
      <c r="JG43" s="127" t="b">
        <f t="shared" ca="1" si="8"/>
        <v>1</v>
      </c>
      <c r="JH43" s="127" t="b">
        <f t="shared" ca="1" si="9"/>
        <v>1</v>
      </c>
      <c r="JI43" s="127" t="b">
        <f t="shared" ca="1" si="10"/>
        <v>1</v>
      </c>
      <c r="JJ43" s="129" t="b">
        <f t="shared" si="11"/>
        <v>0</v>
      </c>
    </row>
    <row r="44" spans="1:270" ht="28.9" customHeight="1" x14ac:dyDescent="0.2">
      <c r="A44" s="90" t="str">
        <f>IF(ISBLANK('Scheme Details'!A44),"",'Scheme Details'!A44)</f>
        <v/>
      </c>
      <c r="B44" s="87" t="str">
        <f>IF(ISBLANK('Scheme Details'!B44),"",'Scheme Details'!B44)</f>
        <v/>
      </c>
      <c r="C44" s="91" t="str">
        <f>IF(ISBLANK('Scheme Details'!C44),"",'Scheme Details'!C44)</f>
        <v/>
      </c>
      <c r="D44" s="92">
        <f>IF(ISBLANK('Scheme Details'!H44),0,'Scheme Details'!H44)</f>
        <v>0</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67"/>
      <c r="GU44" s="67"/>
      <c r="GV44" s="67"/>
      <c r="GW44" s="67"/>
      <c r="GX44" s="67"/>
      <c r="GY44" s="67"/>
      <c r="GZ44" s="67"/>
      <c r="HA44" s="67"/>
      <c r="HB44" s="67"/>
      <c r="HC44" s="67"/>
      <c r="HD44" s="67"/>
      <c r="HE44" s="67"/>
      <c r="HF44" s="67"/>
      <c r="HG44" s="67"/>
      <c r="HH44" s="67"/>
      <c r="HI44" s="67"/>
      <c r="HJ44" s="67"/>
      <c r="HK44" s="67"/>
      <c r="HL44" s="67"/>
      <c r="HM44" s="67"/>
      <c r="HN44" s="67"/>
      <c r="HO44" s="67"/>
      <c r="HP44" s="67"/>
      <c r="HQ44" s="67"/>
      <c r="HR44" s="67"/>
      <c r="HS44" s="67"/>
      <c r="HT44" s="67"/>
      <c r="HU44" s="67"/>
      <c r="HV44" s="67"/>
      <c r="HW44" s="67"/>
      <c r="HX44" s="67"/>
      <c r="HY44" s="67"/>
      <c r="HZ44" s="67"/>
      <c r="IA44" s="67"/>
      <c r="IB44" s="67"/>
      <c r="IC44" s="67"/>
      <c r="ID44" s="67"/>
      <c r="IE44" s="67"/>
      <c r="IF44" s="67"/>
      <c r="IG44" s="67"/>
      <c r="IH44" s="67"/>
      <c r="II44" s="67"/>
      <c r="IJ44" s="67"/>
      <c r="IK44" s="67"/>
      <c r="IL44" s="67"/>
      <c r="IM44" s="67"/>
      <c r="IN44" s="67"/>
      <c r="IO44" s="67"/>
      <c r="IP44" s="67"/>
      <c r="IQ44" s="67"/>
      <c r="IR44" s="67"/>
      <c r="IS44" s="67"/>
      <c r="IT44" s="67"/>
      <c r="IU44" s="67"/>
      <c r="IV44" s="93">
        <f t="shared" si="1"/>
        <v>0</v>
      </c>
      <c r="IW44" s="25"/>
      <c r="IY44" s="125" t="str">
        <f>IF(JA44,VLOOKUP(MIN(JB44:JD44),'Data Validation (hidden)'!$E$2:$F$6,2,FALSE),IF(COUNTA(E44:IU44)&gt;0,"'Name of Collective Investment Scheme' missing but values entered in other columns",""))</f>
        <v/>
      </c>
      <c r="JA44" s="126" t="b">
        <f t="shared" si="2"/>
        <v>0</v>
      </c>
      <c r="JB44" s="127" t="str">
        <f t="shared" si="3"/>
        <v/>
      </c>
      <c r="JC44" s="128" t="str">
        <f t="shared" si="4"/>
        <v>3</v>
      </c>
      <c r="JD44" s="127" t="str">
        <f t="shared" ca="1" si="5"/>
        <v/>
      </c>
      <c r="JE44" s="127" t="b">
        <f t="shared" ca="1" si="6"/>
        <v>1</v>
      </c>
      <c r="JF44" s="127" t="b">
        <f t="shared" ca="1" si="7"/>
        <v>1</v>
      </c>
      <c r="JG44" s="127" t="b">
        <f t="shared" ca="1" si="8"/>
        <v>1</v>
      </c>
      <c r="JH44" s="127" t="b">
        <f t="shared" ca="1" si="9"/>
        <v>1</v>
      </c>
      <c r="JI44" s="127" t="b">
        <f t="shared" ca="1" si="10"/>
        <v>1</v>
      </c>
      <c r="JJ44" s="129" t="b">
        <f t="shared" si="11"/>
        <v>0</v>
      </c>
    </row>
    <row r="45" spans="1:270" ht="28.9" customHeight="1" x14ac:dyDescent="0.2">
      <c r="A45" s="90" t="str">
        <f>IF(ISBLANK('Scheme Details'!A45),"",'Scheme Details'!A45)</f>
        <v/>
      </c>
      <c r="B45" s="87" t="str">
        <f>IF(ISBLANK('Scheme Details'!B45),"",'Scheme Details'!B45)</f>
        <v/>
      </c>
      <c r="C45" s="91" t="str">
        <f>IF(ISBLANK('Scheme Details'!C45),"",'Scheme Details'!C45)</f>
        <v/>
      </c>
      <c r="D45" s="92">
        <f>IF(ISBLANK('Scheme Details'!H45),0,'Scheme Details'!H45)</f>
        <v>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67"/>
      <c r="FM45" s="67"/>
      <c r="FN45" s="67"/>
      <c r="FO45" s="67"/>
      <c r="FP45" s="67"/>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67"/>
      <c r="GU45" s="67"/>
      <c r="GV45" s="67"/>
      <c r="GW45" s="67"/>
      <c r="GX45" s="67"/>
      <c r="GY45" s="67"/>
      <c r="GZ45" s="67"/>
      <c r="HA45" s="67"/>
      <c r="HB45" s="67"/>
      <c r="HC45" s="67"/>
      <c r="HD45" s="67"/>
      <c r="HE45" s="67"/>
      <c r="HF45" s="67"/>
      <c r="HG45" s="67"/>
      <c r="HH45" s="67"/>
      <c r="HI45" s="67"/>
      <c r="HJ45" s="67"/>
      <c r="HK45" s="67"/>
      <c r="HL45" s="67"/>
      <c r="HM45" s="67"/>
      <c r="HN45" s="67"/>
      <c r="HO45" s="67"/>
      <c r="HP45" s="67"/>
      <c r="HQ45" s="67"/>
      <c r="HR45" s="67"/>
      <c r="HS45" s="67"/>
      <c r="HT45" s="67"/>
      <c r="HU45" s="67"/>
      <c r="HV45" s="67"/>
      <c r="HW45" s="67"/>
      <c r="HX45" s="67"/>
      <c r="HY45" s="67"/>
      <c r="HZ45" s="67"/>
      <c r="IA45" s="67"/>
      <c r="IB45" s="67"/>
      <c r="IC45" s="67"/>
      <c r="ID45" s="67"/>
      <c r="IE45" s="67"/>
      <c r="IF45" s="67"/>
      <c r="IG45" s="67"/>
      <c r="IH45" s="67"/>
      <c r="II45" s="67"/>
      <c r="IJ45" s="67"/>
      <c r="IK45" s="67"/>
      <c r="IL45" s="67"/>
      <c r="IM45" s="67"/>
      <c r="IN45" s="67"/>
      <c r="IO45" s="67"/>
      <c r="IP45" s="67"/>
      <c r="IQ45" s="67"/>
      <c r="IR45" s="67"/>
      <c r="IS45" s="67"/>
      <c r="IT45" s="67"/>
      <c r="IU45" s="67"/>
      <c r="IV45" s="93">
        <f t="shared" si="1"/>
        <v>0</v>
      </c>
      <c r="IW45" s="25"/>
      <c r="IY45" s="125" t="str">
        <f>IF(JA45,VLOOKUP(MIN(JB45:JD45),'Data Validation (hidden)'!$E$2:$F$6,2,FALSE),IF(COUNTA(E45:IU45)&gt;0,"'Name of Collective Investment Scheme' missing but values entered in other columns",""))</f>
        <v/>
      </c>
      <c r="JA45" s="126" t="b">
        <f t="shared" si="2"/>
        <v>0</v>
      </c>
      <c r="JB45" s="127" t="str">
        <f t="shared" si="3"/>
        <v/>
      </c>
      <c r="JC45" s="128" t="str">
        <f t="shared" si="4"/>
        <v>3</v>
      </c>
      <c r="JD45" s="127" t="str">
        <f t="shared" ca="1" si="5"/>
        <v/>
      </c>
      <c r="JE45" s="127" t="b">
        <f t="shared" ca="1" si="6"/>
        <v>1</v>
      </c>
      <c r="JF45" s="127" t="b">
        <f t="shared" ca="1" si="7"/>
        <v>1</v>
      </c>
      <c r="JG45" s="127" t="b">
        <f t="shared" ca="1" si="8"/>
        <v>1</v>
      </c>
      <c r="JH45" s="127" t="b">
        <f t="shared" ca="1" si="9"/>
        <v>1</v>
      </c>
      <c r="JI45" s="127" t="b">
        <f t="shared" ca="1" si="10"/>
        <v>1</v>
      </c>
      <c r="JJ45" s="129" t="b">
        <f t="shared" si="11"/>
        <v>0</v>
      </c>
    </row>
    <row r="46" spans="1:270" ht="28.9" customHeight="1" x14ac:dyDescent="0.2">
      <c r="A46" s="90" t="str">
        <f>IF(ISBLANK('Scheme Details'!A46),"",'Scheme Details'!A46)</f>
        <v/>
      </c>
      <c r="B46" s="87" t="str">
        <f>IF(ISBLANK('Scheme Details'!B46),"",'Scheme Details'!B46)</f>
        <v/>
      </c>
      <c r="C46" s="91" t="str">
        <f>IF(ISBLANK('Scheme Details'!C46),"",'Scheme Details'!C46)</f>
        <v/>
      </c>
      <c r="D46" s="92">
        <f>IF(ISBLANK('Scheme Details'!H46),0,'Scheme Details'!H46)</f>
        <v>0</v>
      </c>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67"/>
      <c r="GU46" s="67"/>
      <c r="GV46" s="67"/>
      <c r="GW46" s="67"/>
      <c r="GX46" s="67"/>
      <c r="GY46" s="67"/>
      <c r="GZ46" s="67"/>
      <c r="HA46" s="67"/>
      <c r="HB46" s="67"/>
      <c r="HC46" s="67"/>
      <c r="HD46" s="67"/>
      <c r="HE46" s="67"/>
      <c r="HF46" s="67"/>
      <c r="HG46" s="67"/>
      <c r="HH46" s="67"/>
      <c r="HI46" s="67"/>
      <c r="HJ46" s="67"/>
      <c r="HK46" s="67"/>
      <c r="HL46" s="67"/>
      <c r="HM46" s="67"/>
      <c r="HN46" s="67"/>
      <c r="HO46" s="67"/>
      <c r="HP46" s="67"/>
      <c r="HQ46" s="67"/>
      <c r="HR46" s="67"/>
      <c r="HS46" s="67"/>
      <c r="HT46" s="67"/>
      <c r="HU46" s="67"/>
      <c r="HV46" s="67"/>
      <c r="HW46" s="67"/>
      <c r="HX46" s="67"/>
      <c r="HY46" s="67"/>
      <c r="HZ46" s="67"/>
      <c r="IA46" s="67"/>
      <c r="IB46" s="67"/>
      <c r="IC46" s="67"/>
      <c r="ID46" s="67"/>
      <c r="IE46" s="67"/>
      <c r="IF46" s="67"/>
      <c r="IG46" s="67"/>
      <c r="IH46" s="67"/>
      <c r="II46" s="67"/>
      <c r="IJ46" s="67"/>
      <c r="IK46" s="67"/>
      <c r="IL46" s="67"/>
      <c r="IM46" s="67"/>
      <c r="IN46" s="67"/>
      <c r="IO46" s="67"/>
      <c r="IP46" s="67"/>
      <c r="IQ46" s="67"/>
      <c r="IR46" s="67"/>
      <c r="IS46" s="67"/>
      <c r="IT46" s="67"/>
      <c r="IU46" s="67"/>
      <c r="IV46" s="93">
        <f t="shared" si="1"/>
        <v>0</v>
      </c>
      <c r="IW46" s="25"/>
      <c r="IY46" s="125" t="str">
        <f>IF(JA46,VLOOKUP(MIN(JB46:JD46),'Data Validation (hidden)'!$E$2:$F$6,2,FALSE),IF(COUNTA(E46:IU46)&gt;0,"'Name of Collective Investment Scheme' missing but values entered in other columns",""))</f>
        <v/>
      </c>
      <c r="JA46" s="126" t="b">
        <f t="shared" si="2"/>
        <v>0</v>
      </c>
      <c r="JB46" s="127" t="str">
        <f t="shared" si="3"/>
        <v/>
      </c>
      <c r="JC46" s="128" t="str">
        <f t="shared" si="4"/>
        <v>3</v>
      </c>
      <c r="JD46" s="127" t="str">
        <f t="shared" ca="1" si="5"/>
        <v/>
      </c>
      <c r="JE46" s="127" t="b">
        <f t="shared" ca="1" si="6"/>
        <v>1</v>
      </c>
      <c r="JF46" s="127" t="b">
        <f t="shared" ca="1" si="7"/>
        <v>1</v>
      </c>
      <c r="JG46" s="127" t="b">
        <f t="shared" ca="1" si="8"/>
        <v>1</v>
      </c>
      <c r="JH46" s="127" t="b">
        <f t="shared" ca="1" si="9"/>
        <v>1</v>
      </c>
      <c r="JI46" s="127" t="b">
        <f t="shared" ca="1" si="10"/>
        <v>1</v>
      </c>
      <c r="JJ46" s="129" t="b">
        <f t="shared" si="11"/>
        <v>0</v>
      </c>
    </row>
    <row r="47" spans="1:270" ht="28.9" customHeight="1" x14ac:dyDescent="0.2">
      <c r="A47" s="90" t="str">
        <f>IF(ISBLANK('Scheme Details'!A47),"",'Scheme Details'!A47)</f>
        <v/>
      </c>
      <c r="B47" s="87" t="str">
        <f>IF(ISBLANK('Scheme Details'!B47),"",'Scheme Details'!B47)</f>
        <v/>
      </c>
      <c r="C47" s="91" t="str">
        <f>IF(ISBLANK('Scheme Details'!C47),"",'Scheme Details'!C47)</f>
        <v/>
      </c>
      <c r="D47" s="92">
        <f>IF(ISBLANK('Scheme Details'!H47),0,'Scheme Details'!H47)</f>
        <v>0</v>
      </c>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c r="IV47" s="93">
        <f t="shared" si="1"/>
        <v>0</v>
      </c>
      <c r="IW47" s="25"/>
      <c r="IY47" s="125" t="str">
        <f>IF(JA47,VLOOKUP(MIN(JB47:JD47),'Data Validation (hidden)'!$E$2:$F$6,2,FALSE),IF(COUNTA(E47:IU47)&gt;0,"'Name of Collective Investment Scheme' missing but values entered in other columns",""))</f>
        <v/>
      </c>
      <c r="JA47" s="126" t="b">
        <f t="shared" si="2"/>
        <v>0</v>
      </c>
      <c r="JB47" s="127" t="str">
        <f t="shared" si="3"/>
        <v/>
      </c>
      <c r="JC47" s="128" t="str">
        <f t="shared" si="4"/>
        <v>3</v>
      </c>
      <c r="JD47" s="127" t="str">
        <f t="shared" ca="1" si="5"/>
        <v/>
      </c>
      <c r="JE47" s="127" t="b">
        <f t="shared" ca="1" si="6"/>
        <v>1</v>
      </c>
      <c r="JF47" s="127" t="b">
        <f t="shared" ca="1" si="7"/>
        <v>1</v>
      </c>
      <c r="JG47" s="127" t="b">
        <f t="shared" ca="1" si="8"/>
        <v>1</v>
      </c>
      <c r="JH47" s="127" t="b">
        <f t="shared" ca="1" si="9"/>
        <v>1</v>
      </c>
      <c r="JI47" s="127" t="b">
        <f t="shared" ca="1" si="10"/>
        <v>1</v>
      </c>
      <c r="JJ47" s="129" t="b">
        <f t="shared" si="11"/>
        <v>0</v>
      </c>
    </row>
    <row r="48" spans="1:270" ht="28.9" customHeight="1" x14ac:dyDescent="0.2">
      <c r="A48" s="90" t="str">
        <f>IF(ISBLANK('Scheme Details'!A48),"",'Scheme Details'!A48)</f>
        <v/>
      </c>
      <c r="B48" s="87" t="str">
        <f>IF(ISBLANK('Scheme Details'!B48),"",'Scheme Details'!B48)</f>
        <v/>
      </c>
      <c r="C48" s="91" t="str">
        <f>IF(ISBLANK('Scheme Details'!C48),"",'Scheme Details'!C48)</f>
        <v/>
      </c>
      <c r="D48" s="92">
        <f>IF(ISBLANK('Scheme Details'!H48),0,'Scheme Details'!H48)</f>
        <v>0</v>
      </c>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c r="IV48" s="93">
        <f t="shared" si="1"/>
        <v>0</v>
      </c>
      <c r="IW48" s="25"/>
      <c r="IY48" s="125" t="str">
        <f>IF(JA48,VLOOKUP(MIN(JB48:JD48),'Data Validation (hidden)'!$E$2:$F$6,2,FALSE),IF(COUNTA(E48:IU48)&gt;0,"'Name of Collective Investment Scheme' missing but values entered in other columns",""))</f>
        <v/>
      </c>
      <c r="JA48" s="126" t="b">
        <f t="shared" si="2"/>
        <v>0</v>
      </c>
      <c r="JB48" s="127" t="str">
        <f t="shared" si="3"/>
        <v/>
      </c>
      <c r="JC48" s="128" t="str">
        <f t="shared" si="4"/>
        <v>3</v>
      </c>
      <c r="JD48" s="127" t="str">
        <f t="shared" ca="1" si="5"/>
        <v/>
      </c>
      <c r="JE48" s="127" t="b">
        <f t="shared" ca="1" si="6"/>
        <v>1</v>
      </c>
      <c r="JF48" s="127" t="b">
        <f t="shared" ca="1" si="7"/>
        <v>1</v>
      </c>
      <c r="JG48" s="127" t="b">
        <f t="shared" ca="1" si="8"/>
        <v>1</v>
      </c>
      <c r="JH48" s="127" t="b">
        <f t="shared" ca="1" si="9"/>
        <v>1</v>
      </c>
      <c r="JI48" s="127" t="b">
        <f t="shared" ca="1" si="10"/>
        <v>1</v>
      </c>
      <c r="JJ48" s="129" t="b">
        <f t="shared" si="11"/>
        <v>0</v>
      </c>
    </row>
    <row r="49" spans="1:270" ht="28.9" customHeight="1" x14ac:dyDescent="0.2">
      <c r="A49" s="90" t="str">
        <f>IF(ISBLANK('Scheme Details'!A49),"",'Scheme Details'!A49)</f>
        <v/>
      </c>
      <c r="B49" s="87" t="str">
        <f>IF(ISBLANK('Scheme Details'!B49),"",'Scheme Details'!B49)</f>
        <v/>
      </c>
      <c r="C49" s="91" t="str">
        <f>IF(ISBLANK('Scheme Details'!C49),"",'Scheme Details'!C49)</f>
        <v/>
      </c>
      <c r="D49" s="92">
        <f>IF(ISBLANK('Scheme Details'!H49),0,'Scheme Details'!H49)</f>
        <v>0</v>
      </c>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7"/>
      <c r="FW49" s="67"/>
      <c r="FX49" s="67"/>
      <c r="FY49" s="67"/>
      <c r="FZ49" s="67"/>
      <c r="GA49" s="67"/>
      <c r="GB49" s="67"/>
      <c r="GC49" s="67"/>
      <c r="GD49" s="67"/>
      <c r="GE49" s="67"/>
      <c r="GF49" s="67"/>
      <c r="GG49" s="67"/>
      <c r="GH49" s="67"/>
      <c r="GI49" s="67"/>
      <c r="GJ49" s="67"/>
      <c r="GK49" s="67"/>
      <c r="GL49" s="67"/>
      <c r="GM49" s="67"/>
      <c r="GN49" s="67"/>
      <c r="GO49" s="67"/>
      <c r="GP49" s="67"/>
      <c r="GQ49" s="67"/>
      <c r="GR49" s="67"/>
      <c r="GS49" s="67"/>
      <c r="GT49" s="67"/>
      <c r="GU49" s="67"/>
      <c r="GV49" s="67"/>
      <c r="GW49" s="67"/>
      <c r="GX49" s="67"/>
      <c r="GY49" s="67"/>
      <c r="GZ49" s="67"/>
      <c r="HA49" s="67"/>
      <c r="HB49" s="67"/>
      <c r="HC49" s="67"/>
      <c r="HD49" s="67"/>
      <c r="HE49" s="67"/>
      <c r="HF49" s="67"/>
      <c r="HG49" s="67"/>
      <c r="HH49" s="67"/>
      <c r="HI49" s="67"/>
      <c r="HJ49" s="67"/>
      <c r="HK49" s="67"/>
      <c r="HL49" s="67"/>
      <c r="HM49" s="67"/>
      <c r="HN49" s="67"/>
      <c r="HO49" s="67"/>
      <c r="HP49" s="67"/>
      <c r="HQ49" s="67"/>
      <c r="HR49" s="67"/>
      <c r="HS49" s="67"/>
      <c r="HT49" s="67"/>
      <c r="HU49" s="67"/>
      <c r="HV49" s="67"/>
      <c r="HW49" s="67"/>
      <c r="HX49" s="67"/>
      <c r="HY49" s="67"/>
      <c r="HZ49" s="67"/>
      <c r="IA49" s="67"/>
      <c r="IB49" s="67"/>
      <c r="IC49" s="67"/>
      <c r="ID49" s="67"/>
      <c r="IE49" s="67"/>
      <c r="IF49" s="67"/>
      <c r="IG49" s="67"/>
      <c r="IH49" s="67"/>
      <c r="II49" s="67"/>
      <c r="IJ49" s="67"/>
      <c r="IK49" s="67"/>
      <c r="IL49" s="67"/>
      <c r="IM49" s="67"/>
      <c r="IN49" s="67"/>
      <c r="IO49" s="67"/>
      <c r="IP49" s="67"/>
      <c r="IQ49" s="67"/>
      <c r="IR49" s="67"/>
      <c r="IS49" s="67"/>
      <c r="IT49" s="67"/>
      <c r="IU49" s="67"/>
      <c r="IV49" s="93">
        <f t="shared" si="1"/>
        <v>0</v>
      </c>
      <c r="IW49" s="25"/>
      <c r="IY49" s="125" t="str">
        <f>IF(JA49,VLOOKUP(MIN(JB49:JD49),'Data Validation (hidden)'!$E$2:$F$6,2,FALSE),IF(COUNTA(E49:IU49)&gt;0,"'Name of Collective Investment Scheme' missing but values entered in other columns",""))</f>
        <v/>
      </c>
      <c r="JA49" s="126" t="b">
        <f t="shared" si="2"/>
        <v>0</v>
      </c>
      <c r="JB49" s="127" t="str">
        <f t="shared" si="3"/>
        <v/>
      </c>
      <c r="JC49" s="128" t="str">
        <f t="shared" si="4"/>
        <v>3</v>
      </c>
      <c r="JD49" s="127" t="str">
        <f t="shared" ca="1" si="5"/>
        <v/>
      </c>
      <c r="JE49" s="127" t="b">
        <f t="shared" ca="1" si="6"/>
        <v>1</v>
      </c>
      <c r="JF49" s="127" t="b">
        <f t="shared" ca="1" si="7"/>
        <v>1</v>
      </c>
      <c r="JG49" s="127" t="b">
        <f t="shared" ca="1" si="8"/>
        <v>1</v>
      </c>
      <c r="JH49" s="127" t="b">
        <f t="shared" ca="1" si="9"/>
        <v>1</v>
      </c>
      <c r="JI49" s="127" t="b">
        <f t="shared" ca="1" si="10"/>
        <v>1</v>
      </c>
      <c r="JJ49" s="129" t="b">
        <f t="shared" si="11"/>
        <v>0</v>
      </c>
    </row>
    <row r="50" spans="1:270" ht="28.9" customHeight="1" x14ac:dyDescent="0.2">
      <c r="A50" s="90" t="str">
        <f>IF(ISBLANK('Scheme Details'!A50),"",'Scheme Details'!A50)</f>
        <v/>
      </c>
      <c r="B50" s="87" t="str">
        <f>IF(ISBLANK('Scheme Details'!B50),"",'Scheme Details'!B50)</f>
        <v/>
      </c>
      <c r="C50" s="91" t="str">
        <f>IF(ISBLANK('Scheme Details'!C50),"",'Scheme Details'!C50)</f>
        <v/>
      </c>
      <c r="D50" s="92">
        <f>IF(ISBLANK('Scheme Details'!H50),0,'Scheme Details'!H50)</f>
        <v>0</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c r="HW50" s="67"/>
      <c r="HX50" s="67"/>
      <c r="HY50" s="67"/>
      <c r="HZ50" s="67"/>
      <c r="IA50" s="67"/>
      <c r="IB50" s="67"/>
      <c r="IC50" s="67"/>
      <c r="ID50" s="67"/>
      <c r="IE50" s="67"/>
      <c r="IF50" s="67"/>
      <c r="IG50" s="67"/>
      <c r="IH50" s="67"/>
      <c r="II50" s="67"/>
      <c r="IJ50" s="67"/>
      <c r="IK50" s="67"/>
      <c r="IL50" s="67"/>
      <c r="IM50" s="67"/>
      <c r="IN50" s="67"/>
      <c r="IO50" s="67"/>
      <c r="IP50" s="67"/>
      <c r="IQ50" s="67"/>
      <c r="IR50" s="67"/>
      <c r="IS50" s="67"/>
      <c r="IT50" s="67"/>
      <c r="IU50" s="67"/>
      <c r="IV50" s="93">
        <f t="shared" si="1"/>
        <v>0</v>
      </c>
      <c r="IW50" s="25"/>
      <c r="IY50" s="125" t="str">
        <f>IF(JA50,VLOOKUP(MIN(JB50:JD50),'Data Validation (hidden)'!$E$2:$F$6,2,FALSE),IF(COUNTA(E50:IU50)&gt;0,"'Name of Collective Investment Scheme' missing but values entered in other columns",""))</f>
        <v/>
      </c>
      <c r="JA50" s="126" t="b">
        <f t="shared" si="2"/>
        <v>0</v>
      </c>
      <c r="JB50" s="127" t="str">
        <f t="shared" si="3"/>
        <v/>
      </c>
      <c r="JC50" s="128" t="str">
        <f t="shared" si="4"/>
        <v>3</v>
      </c>
      <c r="JD50" s="127" t="str">
        <f t="shared" ca="1" si="5"/>
        <v/>
      </c>
      <c r="JE50" s="127" t="b">
        <f t="shared" ca="1" si="6"/>
        <v>1</v>
      </c>
      <c r="JF50" s="127" t="b">
        <f t="shared" ca="1" si="7"/>
        <v>1</v>
      </c>
      <c r="JG50" s="127" t="b">
        <f t="shared" ca="1" si="8"/>
        <v>1</v>
      </c>
      <c r="JH50" s="127" t="b">
        <f t="shared" ca="1" si="9"/>
        <v>1</v>
      </c>
      <c r="JI50" s="127" t="b">
        <f t="shared" ca="1" si="10"/>
        <v>1</v>
      </c>
      <c r="JJ50" s="129" t="b">
        <f t="shared" si="11"/>
        <v>0</v>
      </c>
    </row>
    <row r="51" spans="1:270" ht="28.9" customHeight="1" x14ac:dyDescent="0.2">
      <c r="A51" s="90" t="str">
        <f>IF(ISBLANK('Scheme Details'!A51),"",'Scheme Details'!A51)</f>
        <v/>
      </c>
      <c r="B51" s="87" t="str">
        <f>IF(ISBLANK('Scheme Details'!B51),"",'Scheme Details'!B51)</f>
        <v/>
      </c>
      <c r="C51" s="91" t="str">
        <f>IF(ISBLANK('Scheme Details'!C51),"",'Scheme Details'!C51)</f>
        <v/>
      </c>
      <c r="D51" s="92">
        <f>IF(ISBLANK('Scheme Details'!H51),0,'Scheme Details'!H51)</f>
        <v>0</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c r="HW51" s="67"/>
      <c r="HX51" s="67"/>
      <c r="HY51" s="67"/>
      <c r="HZ51" s="67"/>
      <c r="IA51" s="67"/>
      <c r="IB51" s="67"/>
      <c r="IC51" s="67"/>
      <c r="ID51" s="67"/>
      <c r="IE51" s="67"/>
      <c r="IF51" s="67"/>
      <c r="IG51" s="67"/>
      <c r="IH51" s="67"/>
      <c r="II51" s="67"/>
      <c r="IJ51" s="67"/>
      <c r="IK51" s="67"/>
      <c r="IL51" s="67"/>
      <c r="IM51" s="67"/>
      <c r="IN51" s="67"/>
      <c r="IO51" s="67"/>
      <c r="IP51" s="67"/>
      <c r="IQ51" s="67"/>
      <c r="IR51" s="67"/>
      <c r="IS51" s="67"/>
      <c r="IT51" s="67"/>
      <c r="IU51" s="67"/>
      <c r="IV51" s="93">
        <f t="shared" si="1"/>
        <v>0</v>
      </c>
      <c r="IW51" s="25"/>
      <c r="IY51" s="125" t="str">
        <f>IF(JA51,VLOOKUP(MIN(JB51:JD51),'Data Validation (hidden)'!$E$2:$F$6,2,FALSE),IF(COUNTA(E51:IU51)&gt;0,"'Name of Collective Investment Scheme' missing but values entered in other columns",""))</f>
        <v/>
      </c>
      <c r="JA51" s="126" t="b">
        <f t="shared" si="2"/>
        <v>0</v>
      </c>
      <c r="JB51" s="127" t="str">
        <f t="shared" si="3"/>
        <v/>
      </c>
      <c r="JC51" s="128" t="str">
        <f t="shared" si="4"/>
        <v>3</v>
      </c>
      <c r="JD51" s="127" t="str">
        <f t="shared" ca="1" si="5"/>
        <v/>
      </c>
      <c r="JE51" s="127" t="b">
        <f t="shared" ca="1" si="6"/>
        <v>1</v>
      </c>
      <c r="JF51" s="127" t="b">
        <f t="shared" ca="1" si="7"/>
        <v>1</v>
      </c>
      <c r="JG51" s="127" t="b">
        <f t="shared" ca="1" si="8"/>
        <v>1</v>
      </c>
      <c r="JH51" s="127" t="b">
        <f t="shared" ca="1" si="9"/>
        <v>1</v>
      </c>
      <c r="JI51" s="127" t="b">
        <f t="shared" ca="1" si="10"/>
        <v>1</v>
      </c>
      <c r="JJ51" s="129" t="b">
        <f t="shared" si="11"/>
        <v>0</v>
      </c>
    </row>
    <row r="52" spans="1:270" ht="28.9" customHeight="1" x14ac:dyDescent="0.2">
      <c r="A52" s="90" t="str">
        <f>IF(ISBLANK('Scheme Details'!A52),"",'Scheme Details'!A52)</f>
        <v/>
      </c>
      <c r="B52" s="87" t="str">
        <f>IF(ISBLANK('Scheme Details'!B52),"",'Scheme Details'!B52)</f>
        <v/>
      </c>
      <c r="C52" s="91" t="str">
        <f>IF(ISBLANK('Scheme Details'!C52),"",'Scheme Details'!C52)</f>
        <v/>
      </c>
      <c r="D52" s="92">
        <f>IF(ISBLANK('Scheme Details'!H52),0,'Scheme Details'!H52)</f>
        <v>0</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c r="IT52" s="67"/>
      <c r="IU52" s="67"/>
      <c r="IV52" s="93">
        <f t="shared" si="1"/>
        <v>0</v>
      </c>
      <c r="IW52" s="25"/>
      <c r="IY52" s="125" t="str">
        <f>IF(JA52,VLOOKUP(MIN(JB52:JD52),'Data Validation (hidden)'!$E$2:$F$6,2,FALSE),IF(COUNTA(E52:IU52)&gt;0,"'Name of Collective Investment Scheme' missing but values entered in other columns",""))</f>
        <v/>
      </c>
      <c r="JA52" s="126" t="b">
        <f t="shared" si="2"/>
        <v>0</v>
      </c>
      <c r="JB52" s="127" t="str">
        <f t="shared" si="3"/>
        <v/>
      </c>
      <c r="JC52" s="128" t="str">
        <f t="shared" si="4"/>
        <v>3</v>
      </c>
      <c r="JD52" s="127" t="str">
        <f t="shared" ca="1" si="5"/>
        <v/>
      </c>
      <c r="JE52" s="127" t="b">
        <f t="shared" ca="1" si="6"/>
        <v>1</v>
      </c>
      <c r="JF52" s="127" t="b">
        <f t="shared" ca="1" si="7"/>
        <v>1</v>
      </c>
      <c r="JG52" s="127" t="b">
        <f t="shared" ca="1" si="8"/>
        <v>1</v>
      </c>
      <c r="JH52" s="127" t="b">
        <f t="shared" ca="1" si="9"/>
        <v>1</v>
      </c>
      <c r="JI52" s="127" t="b">
        <f t="shared" ca="1" si="10"/>
        <v>1</v>
      </c>
      <c r="JJ52" s="129" t="b">
        <f t="shared" si="11"/>
        <v>0</v>
      </c>
    </row>
    <row r="53" spans="1:270" ht="28.9" customHeight="1" x14ac:dyDescent="0.2">
      <c r="A53" s="90" t="str">
        <f>IF(ISBLANK('Scheme Details'!A53),"",'Scheme Details'!A53)</f>
        <v/>
      </c>
      <c r="B53" s="87" t="str">
        <f>IF(ISBLANK('Scheme Details'!B53),"",'Scheme Details'!B53)</f>
        <v/>
      </c>
      <c r="C53" s="91" t="str">
        <f>IF(ISBLANK('Scheme Details'!C53),"",'Scheme Details'!C53)</f>
        <v/>
      </c>
      <c r="D53" s="92">
        <f>IF(ISBLANK('Scheme Details'!H53),0,'Scheme Details'!H53)</f>
        <v>0</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c r="GH53" s="67"/>
      <c r="GI53" s="67"/>
      <c r="GJ53" s="67"/>
      <c r="GK53" s="67"/>
      <c r="GL53" s="67"/>
      <c r="GM53" s="67"/>
      <c r="GN53" s="67"/>
      <c r="GO53" s="67"/>
      <c r="GP53" s="67"/>
      <c r="GQ53" s="67"/>
      <c r="GR53" s="67"/>
      <c r="GS53" s="67"/>
      <c r="GT53" s="67"/>
      <c r="GU53" s="67"/>
      <c r="GV53" s="67"/>
      <c r="GW53" s="67"/>
      <c r="GX53" s="67"/>
      <c r="GY53" s="67"/>
      <c r="GZ53" s="67"/>
      <c r="HA53" s="67"/>
      <c r="HB53" s="67"/>
      <c r="HC53" s="67"/>
      <c r="HD53" s="67"/>
      <c r="HE53" s="67"/>
      <c r="HF53" s="67"/>
      <c r="HG53" s="67"/>
      <c r="HH53" s="67"/>
      <c r="HI53" s="67"/>
      <c r="HJ53" s="67"/>
      <c r="HK53" s="67"/>
      <c r="HL53" s="67"/>
      <c r="HM53" s="67"/>
      <c r="HN53" s="67"/>
      <c r="HO53" s="67"/>
      <c r="HP53" s="67"/>
      <c r="HQ53" s="67"/>
      <c r="HR53" s="67"/>
      <c r="HS53" s="67"/>
      <c r="HT53" s="67"/>
      <c r="HU53" s="67"/>
      <c r="HV53" s="67"/>
      <c r="HW53" s="67"/>
      <c r="HX53" s="67"/>
      <c r="HY53" s="67"/>
      <c r="HZ53" s="67"/>
      <c r="IA53" s="67"/>
      <c r="IB53" s="67"/>
      <c r="IC53" s="67"/>
      <c r="ID53" s="67"/>
      <c r="IE53" s="67"/>
      <c r="IF53" s="67"/>
      <c r="IG53" s="67"/>
      <c r="IH53" s="67"/>
      <c r="II53" s="67"/>
      <c r="IJ53" s="67"/>
      <c r="IK53" s="67"/>
      <c r="IL53" s="67"/>
      <c r="IM53" s="67"/>
      <c r="IN53" s="67"/>
      <c r="IO53" s="67"/>
      <c r="IP53" s="67"/>
      <c r="IQ53" s="67"/>
      <c r="IR53" s="67"/>
      <c r="IS53" s="67"/>
      <c r="IT53" s="67"/>
      <c r="IU53" s="67"/>
      <c r="IV53" s="93">
        <f t="shared" si="1"/>
        <v>0</v>
      </c>
      <c r="IW53" s="25"/>
      <c r="IY53" s="125" t="str">
        <f>IF(JA53,VLOOKUP(MIN(JB53:JD53),'Data Validation (hidden)'!$E$2:$F$6,2,FALSE),IF(COUNTA(E53:IU53)&gt;0,"'Name of Collective Investment Scheme' missing but values entered in other columns",""))</f>
        <v/>
      </c>
      <c r="JA53" s="126" t="b">
        <f t="shared" si="2"/>
        <v>0</v>
      </c>
      <c r="JB53" s="127" t="str">
        <f t="shared" si="3"/>
        <v/>
      </c>
      <c r="JC53" s="128" t="str">
        <f t="shared" si="4"/>
        <v>3</v>
      </c>
      <c r="JD53" s="127" t="str">
        <f t="shared" ca="1" si="5"/>
        <v/>
      </c>
      <c r="JE53" s="127" t="b">
        <f t="shared" ca="1" si="6"/>
        <v>1</v>
      </c>
      <c r="JF53" s="127" t="b">
        <f t="shared" ca="1" si="7"/>
        <v>1</v>
      </c>
      <c r="JG53" s="127" t="b">
        <f t="shared" ca="1" si="8"/>
        <v>1</v>
      </c>
      <c r="JH53" s="127" t="b">
        <f t="shared" ca="1" si="9"/>
        <v>1</v>
      </c>
      <c r="JI53" s="127" t="b">
        <f t="shared" ca="1" si="10"/>
        <v>1</v>
      </c>
      <c r="JJ53" s="129" t="b">
        <f t="shared" si="11"/>
        <v>0</v>
      </c>
    </row>
    <row r="54" spans="1:270" ht="28.9" customHeight="1" x14ac:dyDescent="0.2">
      <c r="A54" s="90" t="str">
        <f>IF(ISBLANK('Scheme Details'!A54),"",'Scheme Details'!A54)</f>
        <v/>
      </c>
      <c r="B54" s="87" t="str">
        <f>IF(ISBLANK('Scheme Details'!B54),"",'Scheme Details'!B54)</f>
        <v/>
      </c>
      <c r="C54" s="91" t="str">
        <f>IF(ISBLANK('Scheme Details'!C54),"",'Scheme Details'!C54)</f>
        <v/>
      </c>
      <c r="D54" s="92">
        <f>IF(ISBLANK('Scheme Details'!H54),0,'Scheme Details'!H54)</f>
        <v>0</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c r="GH54" s="67"/>
      <c r="GI54" s="67"/>
      <c r="GJ54" s="67"/>
      <c r="GK54" s="67"/>
      <c r="GL54" s="67"/>
      <c r="GM54" s="67"/>
      <c r="GN54" s="67"/>
      <c r="GO54" s="67"/>
      <c r="GP54" s="67"/>
      <c r="GQ54" s="67"/>
      <c r="GR54" s="67"/>
      <c r="GS54" s="67"/>
      <c r="GT54" s="67"/>
      <c r="GU54" s="67"/>
      <c r="GV54" s="67"/>
      <c r="GW54" s="67"/>
      <c r="GX54" s="67"/>
      <c r="GY54" s="67"/>
      <c r="GZ54" s="67"/>
      <c r="HA54" s="67"/>
      <c r="HB54" s="67"/>
      <c r="HC54" s="67"/>
      <c r="HD54" s="67"/>
      <c r="HE54" s="67"/>
      <c r="HF54" s="67"/>
      <c r="HG54" s="67"/>
      <c r="HH54" s="67"/>
      <c r="HI54" s="67"/>
      <c r="HJ54" s="67"/>
      <c r="HK54" s="67"/>
      <c r="HL54" s="67"/>
      <c r="HM54" s="67"/>
      <c r="HN54" s="67"/>
      <c r="HO54" s="67"/>
      <c r="HP54" s="67"/>
      <c r="HQ54" s="67"/>
      <c r="HR54" s="67"/>
      <c r="HS54" s="67"/>
      <c r="HT54" s="67"/>
      <c r="HU54" s="67"/>
      <c r="HV54" s="67"/>
      <c r="HW54" s="67"/>
      <c r="HX54" s="67"/>
      <c r="HY54" s="67"/>
      <c r="HZ54" s="67"/>
      <c r="IA54" s="67"/>
      <c r="IB54" s="67"/>
      <c r="IC54" s="67"/>
      <c r="ID54" s="67"/>
      <c r="IE54" s="67"/>
      <c r="IF54" s="67"/>
      <c r="IG54" s="67"/>
      <c r="IH54" s="67"/>
      <c r="II54" s="67"/>
      <c r="IJ54" s="67"/>
      <c r="IK54" s="67"/>
      <c r="IL54" s="67"/>
      <c r="IM54" s="67"/>
      <c r="IN54" s="67"/>
      <c r="IO54" s="67"/>
      <c r="IP54" s="67"/>
      <c r="IQ54" s="67"/>
      <c r="IR54" s="67"/>
      <c r="IS54" s="67"/>
      <c r="IT54" s="67"/>
      <c r="IU54" s="67"/>
      <c r="IV54" s="93">
        <f t="shared" si="1"/>
        <v>0</v>
      </c>
      <c r="IW54" s="25"/>
      <c r="IY54" s="125" t="str">
        <f>IF(JA54,VLOOKUP(MIN(JB54:JD54),'Data Validation (hidden)'!$E$2:$F$6,2,FALSE),IF(COUNTA(E54:IU54)&gt;0,"'Name of Collective Investment Scheme' missing but values entered in other columns",""))</f>
        <v/>
      </c>
      <c r="JA54" s="126" t="b">
        <f t="shared" si="2"/>
        <v>0</v>
      </c>
      <c r="JB54" s="127" t="str">
        <f t="shared" si="3"/>
        <v/>
      </c>
      <c r="JC54" s="128" t="str">
        <f t="shared" si="4"/>
        <v>3</v>
      </c>
      <c r="JD54" s="127" t="str">
        <f t="shared" ca="1" si="5"/>
        <v/>
      </c>
      <c r="JE54" s="127" t="b">
        <f t="shared" ca="1" si="6"/>
        <v>1</v>
      </c>
      <c r="JF54" s="127" t="b">
        <f t="shared" ca="1" si="7"/>
        <v>1</v>
      </c>
      <c r="JG54" s="127" t="b">
        <f t="shared" ca="1" si="8"/>
        <v>1</v>
      </c>
      <c r="JH54" s="127" t="b">
        <f t="shared" ca="1" si="9"/>
        <v>1</v>
      </c>
      <c r="JI54" s="127" t="b">
        <f t="shared" ca="1" si="10"/>
        <v>1</v>
      </c>
      <c r="JJ54" s="129" t="b">
        <f t="shared" si="11"/>
        <v>0</v>
      </c>
    </row>
    <row r="55" spans="1:270" ht="28.9" customHeight="1" x14ac:dyDescent="0.2">
      <c r="A55" s="90" t="str">
        <f>IF(ISBLANK('Scheme Details'!A55),"",'Scheme Details'!A55)</f>
        <v/>
      </c>
      <c r="B55" s="87" t="str">
        <f>IF(ISBLANK('Scheme Details'!B55),"",'Scheme Details'!B55)</f>
        <v/>
      </c>
      <c r="C55" s="91" t="str">
        <f>IF(ISBLANK('Scheme Details'!C55),"",'Scheme Details'!C55)</f>
        <v/>
      </c>
      <c r="D55" s="92">
        <f>IF(ISBLANK('Scheme Details'!H55),0,'Scheme Details'!H55)</f>
        <v>0</v>
      </c>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M55" s="67"/>
      <c r="GN55" s="67"/>
      <c r="GO55" s="67"/>
      <c r="GP55" s="67"/>
      <c r="GQ55" s="67"/>
      <c r="GR55" s="67"/>
      <c r="GS55" s="67"/>
      <c r="GT55" s="67"/>
      <c r="GU55" s="67"/>
      <c r="GV55" s="67"/>
      <c r="GW55" s="67"/>
      <c r="GX55" s="67"/>
      <c r="GY55" s="67"/>
      <c r="GZ55" s="67"/>
      <c r="HA55" s="67"/>
      <c r="HB55" s="67"/>
      <c r="HC55" s="67"/>
      <c r="HD55" s="67"/>
      <c r="HE55" s="67"/>
      <c r="HF55" s="67"/>
      <c r="HG55" s="67"/>
      <c r="HH55" s="67"/>
      <c r="HI55" s="67"/>
      <c r="HJ55" s="67"/>
      <c r="HK55" s="67"/>
      <c r="HL55" s="67"/>
      <c r="HM55" s="67"/>
      <c r="HN55" s="67"/>
      <c r="HO55" s="67"/>
      <c r="HP55" s="67"/>
      <c r="HQ55" s="67"/>
      <c r="HR55" s="67"/>
      <c r="HS55" s="67"/>
      <c r="HT55" s="67"/>
      <c r="HU55" s="67"/>
      <c r="HV55" s="67"/>
      <c r="HW55" s="67"/>
      <c r="HX55" s="67"/>
      <c r="HY55" s="67"/>
      <c r="HZ55" s="67"/>
      <c r="IA55" s="67"/>
      <c r="IB55" s="67"/>
      <c r="IC55" s="67"/>
      <c r="ID55" s="67"/>
      <c r="IE55" s="67"/>
      <c r="IF55" s="67"/>
      <c r="IG55" s="67"/>
      <c r="IH55" s="67"/>
      <c r="II55" s="67"/>
      <c r="IJ55" s="67"/>
      <c r="IK55" s="67"/>
      <c r="IL55" s="67"/>
      <c r="IM55" s="67"/>
      <c r="IN55" s="67"/>
      <c r="IO55" s="67"/>
      <c r="IP55" s="67"/>
      <c r="IQ55" s="67"/>
      <c r="IR55" s="67"/>
      <c r="IS55" s="67"/>
      <c r="IT55" s="67"/>
      <c r="IU55" s="67"/>
      <c r="IV55" s="93">
        <f t="shared" si="1"/>
        <v>0</v>
      </c>
      <c r="IW55" s="25"/>
      <c r="IY55" s="125" t="str">
        <f>IF(JA55,VLOOKUP(MIN(JB55:JD55),'Data Validation (hidden)'!$E$2:$F$6,2,FALSE),IF(COUNTA(E55:IU55)&gt;0,"'Name of Collective Investment Scheme' missing but values entered in other columns",""))</f>
        <v/>
      </c>
      <c r="JA55" s="126" t="b">
        <f t="shared" si="2"/>
        <v>0</v>
      </c>
      <c r="JB55" s="127" t="str">
        <f t="shared" si="3"/>
        <v/>
      </c>
      <c r="JC55" s="128" t="str">
        <f t="shared" si="4"/>
        <v>3</v>
      </c>
      <c r="JD55" s="127" t="str">
        <f t="shared" ca="1" si="5"/>
        <v/>
      </c>
      <c r="JE55" s="127" t="b">
        <f t="shared" ca="1" si="6"/>
        <v>1</v>
      </c>
      <c r="JF55" s="127" t="b">
        <f t="shared" ca="1" si="7"/>
        <v>1</v>
      </c>
      <c r="JG55" s="127" t="b">
        <f t="shared" ca="1" si="8"/>
        <v>1</v>
      </c>
      <c r="JH55" s="127" t="b">
        <f t="shared" ca="1" si="9"/>
        <v>1</v>
      </c>
      <c r="JI55" s="127" t="b">
        <f t="shared" ca="1" si="10"/>
        <v>1</v>
      </c>
      <c r="JJ55" s="129" t="b">
        <f t="shared" si="11"/>
        <v>0</v>
      </c>
    </row>
    <row r="56" spans="1:270" ht="28.9" customHeight="1" x14ac:dyDescent="0.2">
      <c r="A56" s="90" t="str">
        <f>IF(ISBLANK('Scheme Details'!A56),"",'Scheme Details'!A56)</f>
        <v/>
      </c>
      <c r="B56" s="87" t="str">
        <f>IF(ISBLANK('Scheme Details'!B56),"",'Scheme Details'!B56)</f>
        <v/>
      </c>
      <c r="C56" s="91" t="str">
        <f>IF(ISBLANK('Scheme Details'!C56),"",'Scheme Details'!C56)</f>
        <v/>
      </c>
      <c r="D56" s="92">
        <f>IF(ISBLANK('Scheme Details'!H56),0,'Scheme Details'!H56)</f>
        <v>0</v>
      </c>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67"/>
      <c r="GU56" s="67"/>
      <c r="GV56" s="67"/>
      <c r="GW56" s="67"/>
      <c r="GX56" s="67"/>
      <c r="GY56" s="67"/>
      <c r="GZ56" s="67"/>
      <c r="HA56" s="67"/>
      <c r="HB56" s="67"/>
      <c r="HC56" s="67"/>
      <c r="HD56" s="67"/>
      <c r="HE56" s="67"/>
      <c r="HF56" s="67"/>
      <c r="HG56" s="67"/>
      <c r="HH56" s="67"/>
      <c r="HI56" s="67"/>
      <c r="HJ56" s="67"/>
      <c r="HK56" s="67"/>
      <c r="HL56" s="67"/>
      <c r="HM56" s="67"/>
      <c r="HN56" s="67"/>
      <c r="HO56" s="67"/>
      <c r="HP56" s="67"/>
      <c r="HQ56" s="67"/>
      <c r="HR56" s="67"/>
      <c r="HS56" s="67"/>
      <c r="HT56" s="67"/>
      <c r="HU56" s="67"/>
      <c r="HV56" s="67"/>
      <c r="HW56" s="67"/>
      <c r="HX56" s="67"/>
      <c r="HY56" s="67"/>
      <c r="HZ56" s="67"/>
      <c r="IA56" s="67"/>
      <c r="IB56" s="67"/>
      <c r="IC56" s="67"/>
      <c r="ID56" s="67"/>
      <c r="IE56" s="67"/>
      <c r="IF56" s="67"/>
      <c r="IG56" s="67"/>
      <c r="IH56" s="67"/>
      <c r="II56" s="67"/>
      <c r="IJ56" s="67"/>
      <c r="IK56" s="67"/>
      <c r="IL56" s="67"/>
      <c r="IM56" s="67"/>
      <c r="IN56" s="67"/>
      <c r="IO56" s="67"/>
      <c r="IP56" s="67"/>
      <c r="IQ56" s="67"/>
      <c r="IR56" s="67"/>
      <c r="IS56" s="67"/>
      <c r="IT56" s="67"/>
      <c r="IU56" s="67"/>
      <c r="IV56" s="93">
        <f t="shared" si="1"/>
        <v>0</v>
      </c>
      <c r="IW56" s="25"/>
      <c r="IY56" s="125" t="str">
        <f>IF(JA56,VLOOKUP(MIN(JB56:JD56),'Data Validation (hidden)'!$E$2:$F$6,2,FALSE),IF(COUNTA(E56:IU56)&gt;0,"'Name of Collective Investment Scheme' missing but values entered in other columns",""))</f>
        <v/>
      </c>
      <c r="JA56" s="126" t="b">
        <f t="shared" si="2"/>
        <v>0</v>
      </c>
      <c r="JB56" s="127" t="str">
        <f t="shared" si="3"/>
        <v/>
      </c>
      <c r="JC56" s="128" t="str">
        <f t="shared" si="4"/>
        <v>3</v>
      </c>
      <c r="JD56" s="127" t="str">
        <f t="shared" ca="1" si="5"/>
        <v/>
      </c>
      <c r="JE56" s="127" t="b">
        <f t="shared" ca="1" si="6"/>
        <v>1</v>
      </c>
      <c r="JF56" s="127" t="b">
        <f t="shared" ca="1" si="7"/>
        <v>1</v>
      </c>
      <c r="JG56" s="127" t="b">
        <f t="shared" ca="1" si="8"/>
        <v>1</v>
      </c>
      <c r="JH56" s="127" t="b">
        <f t="shared" ca="1" si="9"/>
        <v>1</v>
      </c>
      <c r="JI56" s="127" t="b">
        <f t="shared" ca="1" si="10"/>
        <v>1</v>
      </c>
      <c r="JJ56" s="129" t="b">
        <f t="shared" si="11"/>
        <v>0</v>
      </c>
    </row>
    <row r="57" spans="1:270" ht="28.9" customHeight="1" x14ac:dyDescent="0.2">
      <c r="A57" s="90" t="str">
        <f>IF(ISBLANK('Scheme Details'!A57),"",'Scheme Details'!A57)</f>
        <v/>
      </c>
      <c r="B57" s="87" t="str">
        <f>IF(ISBLANK('Scheme Details'!B57),"",'Scheme Details'!B57)</f>
        <v/>
      </c>
      <c r="C57" s="91" t="str">
        <f>IF(ISBLANK('Scheme Details'!C57),"",'Scheme Details'!C57)</f>
        <v/>
      </c>
      <c r="D57" s="92">
        <f>IF(ISBLANK('Scheme Details'!H57),0,'Scheme Details'!H57)</f>
        <v>0</v>
      </c>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7"/>
      <c r="IP57" s="67"/>
      <c r="IQ57" s="67"/>
      <c r="IR57" s="67"/>
      <c r="IS57" s="67"/>
      <c r="IT57" s="67"/>
      <c r="IU57" s="67"/>
      <c r="IV57" s="93">
        <f t="shared" si="1"/>
        <v>0</v>
      </c>
      <c r="IW57" s="25"/>
      <c r="IY57" s="125" t="str">
        <f>IF(JA57,VLOOKUP(MIN(JB57:JD57),'Data Validation (hidden)'!$E$2:$F$6,2,FALSE),IF(COUNTA(E57:IU57)&gt;0,"'Name of Collective Investment Scheme' missing but values entered in other columns",""))</f>
        <v/>
      </c>
      <c r="JA57" s="126" t="b">
        <f t="shared" si="2"/>
        <v>0</v>
      </c>
      <c r="JB57" s="127" t="str">
        <f t="shared" si="3"/>
        <v/>
      </c>
      <c r="JC57" s="128" t="str">
        <f t="shared" si="4"/>
        <v>3</v>
      </c>
      <c r="JD57" s="127" t="str">
        <f t="shared" ca="1" si="5"/>
        <v/>
      </c>
      <c r="JE57" s="127" t="b">
        <f t="shared" ca="1" si="6"/>
        <v>1</v>
      </c>
      <c r="JF57" s="127" t="b">
        <f t="shared" ca="1" si="7"/>
        <v>1</v>
      </c>
      <c r="JG57" s="127" t="b">
        <f t="shared" ca="1" si="8"/>
        <v>1</v>
      </c>
      <c r="JH57" s="127" t="b">
        <f t="shared" ca="1" si="9"/>
        <v>1</v>
      </c>
      <c r="JI57" s="127" t="b">
        <f t="shared" ca="1" si="10"/>
        <v>1</v>
      </c>
      <c r="JJ57" s="129" t="b">
        <f t="shared" si="11"/>
        <v>0</v>
      </c>
    </row>
    <row r="58" spans="1:270" ht="28.9" customHeight="1" x14ac:dyDescent="0.2">
      <c r="A58" s="90" t="str">
        <f>IF(ISBLANK('Scheme Details'!A58),"",'Scheme Details'!A58)</f>
        <v/>
      </c>
      <c r="B58" s="87" t="str">
        <f>IF(ISBLANK('Scheme Details'!B58),"",'Scheme Details'!B58)</f>
        <v/>
      </c>
      <c r="C58" s="91" t="str">
        <f>IF(ISBLANK('Scheme Details'!C58),"",'Scheme Details'!C58)</f>
        <v/>
      </c>
      <c r="D58" s="92">
        <f>IF(ISBLANK('Scheme Details'!H58),0,'Scheme Details'!H58)</f>
        <v>0</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M58" s="67"/>
      <c r="GN58" s="67"/>
      <c r="GO58" s="67"/>
      <c r="GP58" s="67"/>
      <c r="GQ58" s="67"/>
      <c r="GR58" s="67"/>
      <c r="GS58" s="67"/>
      <c r="GT58" s="67"/>
      <c r="GU58" s="67"/>
      <c r="GV58" s="67"/>
      <c r="GW58" s="67"/>
      <c r="GX58" s="67"/>
      <c r="GY58" s="67"/>
      <c r="GZ58" s="67"/>
      <c r="HA58" s="67"/>
      <c r="HB58" s="67"/>
      <c r="HC58" s="67"/>
      <c r="HD58" s="67"/>
      <c r="HE58" s="67"/>
      <c r="HF58" s="67"/>
      <c r="HG58" s="67"/>
      <c r="HH58" s="67"/>
      <c r="HI58" s="67"/>
      <c r="HJ58" s="67"/>
      <c r="HK58" s="67"/>
      <c r="HL58" s="67"/>
      <c r="HM58" s="67"/>
      <c r="HN58" s="67"/>
      <c r="HO58" s="67"/>
      <c r="HP58" s="67"/>
      <c r="HQ58" s="67"/>
      <c r="HR58" s="67"/>
      <c r="HS58" s="67"/>
      <c r="HT58" s="67"/>
      <c r="HU58" s="67"/>
      <c r="HV58" s="67"/>
      <c r="HW58" s="67"/>
      <c r="HX58" s="67"/>
      <c r="HY58" s="67"/>
      <c r="HZ58" s="67"/>
      <c r="IA58" s="67"/>
      <c r="IB58" s="67"/>
      <c r="IC58" s="67"/>
      <c r="ID58" s="67"/>
      <c r="IE58" s="67"/>
      <c r="IF58" s="67"/>
      <c r="IG58" s="67"/>
      <c r="IH58" s="67"/>
      <c r="II58" s="67"/>
      <c r="IJ58" s="67"/>
      <c r="IK58" s="67"/>
      <c r="IL58" s="67"/>
      <c r="IM58" s="67"/>
      <c r="IN58" s="67"/>
      <c r="IO58" s="67"/>
      <c r="IP58" s="67"/>
      <c r="IQ58" s="67"/>
      <c r="IR58" s="67"/>
      <c r="IS58" s="67"/>
      <c r="IT58" s="67"/>
      <c r="IU58" s="67"/>
      <c r="IV58" s="93">
        <f t="shared" si="1"/>
        <v>0</v>
      </c>
      <c r="IW58" s="25"/>
      <c r="IY58" s="125" t="str">
        <f>IF(JA58,VLOOKUP(MIN(JB58:JD58),'Data Validation (hidden)'!$E$2:$F$6,2,FALSE),IF(COUNTA(E58:IU58)&gt;0,"'Name of Collective Investment Scheme' missing but values entered in other columns",""))</f>
        <v/>
      </c>
      <c r="JA58" s="126" t="b">
        <f t="shared" si="2"/>
        <v>0</v>
      </c>
      <c r="JB58" s="127" t="str">
        <f t="shared" si="3"/>
        <v/>
      </c>
      <c r="JC58" s="128" t="str">
        <f t="shared" si="4"/>
        <v>3</v>
      </c>
      <c r="JD58" s="127" t="str">
        <f t="shared" ca="1" si="5"/>
        <v/>
      </c>
      <c r="JE58" s="127" t="b">
        <f t="shared" ca="1" si="6"/>
        <v>1</v>
      </c>
      <c r="JF58" s="127" t="b">
        <f t="shared" ca="1" si="7"/>
        <v>1</v>
      </c>
      <c r="JG58" s="127" t="b">
        <f t="shared" ca="1" si="8"/>
        <v>1</v>
      </c>
      <c r="JH58" s="127" t="b">
        <f t="shared" ca="1" si="9"/>
        <v>1</v>
      </c>
      <c r="JI58" s="127" t="b">
        <f t="shared" ca="1" si="10"/>
        <v>1</v>
      </c>
      <c r="JJ58" s="129" t="b">
        <f t="shared" si="11"/>
        <v>0</v>
      </c>
    </row>
    <row r="59" spans="1:270" ht="28.9" customHeight="1" x14ac:dyDescent="0.2">
      <c r="A59" s="90" t="str">
        <f>IF(ISBLANK('Scheme Details'!A59),"",'Scheme Details'!A59)</f>
        <v/>
      </c>
      <c r="B59" s="87" t="str">
        <f>IF(ISBLANK('Scheme Details'!B59),"",'Scheme Details'!B59)</f>
        <v/>
      </c>
      <c r="C59" s="91" t="str">
        <f>IF(ISBLANK('Scheme Details'!C59),"",'Scheme Details'!C59)</f>
        <v/>
      </c>
      <c r="D59" s="92">
        <f>IF(ISBLANK('Scheme Details'!H59),0,'Scheme Details'!H59)</f>
        <v>0</v>
      </c>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M59" s="67"/>
      <c r="GN59" s="67"/>
      <c r="GO59" s="67"/>
      <c r="GP59" s="67"/>
      <c r="GQ59" s="67"/>
      <c r="GR59" s="67"/>
      <c r="GS59" s="67"/>
      <c r="GT59" s="67"/>
      <c r="GU59" s="67"/>
      <c r="GV59" s="67"/>
      <c r="GW59" s="67"/>
      <c r="GX59" s="67"/>
      <c r="GY59" s="67"/>
      <c r="GZ59" s="67"/>
      <c r="HA59" s="67"/>
      <c r="HB59" s="67"/>
      <c r="HC59" s="67"/>
      <c r="HD59" s="67"/>
      <c r="HE59" s="67"/>
      <c r="HF59" s="67"/>
      <c r="HG59" s="67"/>
      <c r="HH59" s="67"/>
      <c r="HI59" s="67"/>
      <c r="HJ59" s="67"/>
      <c r="HK59" s="67"/>
      <c r="HL59" s="67"/>
      <c r="HM59" s="67"/>
      <c r="HN59" s="67"/>
      <c r="HO59" s="67"/>
      <c r="HP59" s="67"/>
      <c r="HQ59" s="67"/>
      <c r="HR59" s="67"/>
      <c r="HS59" s="67"/>
      <c r="HT59" s="67"/>
      <c r="HU59" s="67"/>
      <c r="HV59" s="67"/>
      <c r="HW59" s="67"/>
      <c r="HX59" s="67"/>
      <c r="HY59" s="67"/>
      <c r="HZ59" s="67"/>
      <c r="IA59" s="67"/>
      <c r="IB59" s="67"/>
      <c r="IC59" s="67"/>
      <c r="ID59" s="67"/>
      <c r="IE59" s="67"/>
      <c r="IF59" s="67"/>
      <c r="IG59" s="67"/>
      <c r="IH59" s="67"/>
      <c r="II59" s="67"/>
      <c r="IJ59" s="67"/>
      <c r="IK59" s="67"/>
      <c r="IL59" s="67"/>
      <c r="IM59" s="67"/>
      <c r="IN59" s="67"/>
      <c r="IO59" s="67"/>
      <c r="IP59" s="67"/>
      <c r="IQ59" s="67"/>
      <c r="IR59" s="67"/>
      <c r="IS59" s="67"/>
      <c r="IT59" s="67"/>
      <c r="IU59" s="67"/>
      <c r="IV59" s="93">
        <f t="shared" si="1"/>
        <v>0</v>
      </c>
      <c r="IW59" s="25"/>
      <c r="IY59" s="125" t="str">
        <f>IF(JA59,VLOOKUP(MIN(JB59:JD59),'Data Validation (hidden)'!$E$2:$F$6,2,FALSE),IF(COUNTA(E59:IU59)&gt;0,"'Name of Collective Investment Scheme' missing but values entered in other columns",""))</f>
        <v/>
      </c>
      <c r="JA59" s="126" t="b">
        <f t="shared" si="2"/>
        <v>0</v>
      </c>
      <c r="JB59" s="127" t="str">
        <f t="shared" si="3"/>
        <v/>
      </c>
      <c r="JC59" s="128" t="str">
        <f t="shared" si="4"/>
        <v>3</v>
      </c>
      <c r="JD59" s="127" t="str">
        <f t="shared" ca="1" si="5"/>
        <v/>
      </c>
      <c r="JE59" s="127" t="b">
        <f t="shared" ca="1" si="6"/>
        <v>1</v>
      </c>
      <c r="JF59" s="127" t="b">
        <f t="shared" ca="1" si="7"/>
        <v>1</v>
      </c>
      <c r="JG59" s="127" t="b">
        <f t="shared" ca="1" si="8"/>
        <v>1</v>
      </c>
      <c r="JH59" s="127" t="b">
        <f t="shared" ca="1" si="9"/>
        <v>1</v>
      </c>
      <c r="JI59" s="127" t="b">
        <f t="shared" ca="1" si="10"/>
        <v>1</v>
      </c>
      <c r="JJ59" s="129" t="b">
        <f t="shared" si="11"/>
        <v>0</v>
      </c>
    </row>
    <row r="60" spans="1:270" ht="28.9" customHeight="1" x14ac:dyDescent="0.2">
      <c r="A60" s="90" t="str">
        <f>IF(ISBLANK('Scheme Details'!A60),"",'Scheme Details'!A60)</f>
        <v/>
      </c>
      <c r="B60" s="87" t="str">
        <f>IF(ISBLANK('Scheme Details'!B60),"",'Scheme Details'!B60)</f>
        <v/>
      </c>
      <c r="C60" s="91" t="str">
        <f>IF(ISBLANK('Scheme Details'!C60),"",'Scheme Details'!C60)</f>
        <v/>
      </c>
      <c r="D60" s="92">
        <f>IF(ISBLANK('Scheme Details'!H60),0,'Scheme Details'!H60)</f>
        <v>0</v>
      </c>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7"/>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c r="GF60" s="67"/>
      <c r="GG60" s="67"/>
      <c r="GH60" s="67"/>
      <c r="GI60" s="67"/>
      <c r="GJ60" s="67"/>
      <c r="GK60" s="67"/>
      <c r="GL60" s="67"/>
      <c r="GM60" s="67"/>
      <c r="GN60" s="67"/>
      <c r="GO60" s="67"/>
      <c r="GP60" s="67"/>
      <c r="GQ60" s="67"/>
      <c r="GR60" s="67"/>
      <c r="GS60" s="67"/>
      <c r="GT60" s="67"/>
      <c r="GU60" s="67"/>
      <c r="GV60" s="67"/>
      <c r="GW60" s="67"/>
      <c r="GX60" s="67"/>
      <c r="GY60" s="67"/>
      <c r="GZ60" s="67"/>
      <c r="HA60" s="67"/>
      <c r="HB60" s="67"/>
      <c r="HC60" s="67"/>
      <c r="HD60" s="67"/>
      <c r="HE60" s="67"/>
      <c r="HF60" s="67"/>
      <c r="HG60" s="67"/>
      <c r="HH60" s="67"/>
      <c r="HI60" s="67"/>
      <c r="HJ60" s="67"/>
      <c r="HK60" s="67"/>
      <c r="HL60" s="67"/>
      <c r="HM60" s="67"/>
      <c r="HN60" s="67"/>
      <c r="HO60" s="67"/>
      <c r="HP60" s="67"/>
      <c r="HQ60" s="67"/>
      <c r="HR60" s="67"/>
      <c r="HS60" s="67"/>
      <c r="HT60" s="67"/>
      <c r="HU60" s="67"/>
      <c r="HV60" s="67"/>
      <c r="HW60" s="67"/>
      <c r="HX60" s="67"/>
      <c r="HY60" s="67"/>
      <c r="HZ60" s="67"/>
      <c r="IA60" s="67"/>
      <c r="IB60" s="67"/>
      <c r="IC60" s="67"/>
      <c r="ID60" s="67"/>
      <c r="IE60" s="67"/>
      <c r="IF60" s="67"/>
      <c r="IG60" s="67"/>
      <c r="IH60" s="67"/>
      <c r="II60" s="67"/>
      <c r="IJ60" s="67"/>
      <c r="IK60" s="67"/>
      <c r="IL60" s="67"/>
      <c r="IM60" s="67"/>
      <c r="IN60" s="67"/>
      <c r="IO60" s="67"/>
      <c r="IP60" s="67"/>
      <c r="IQ60" s="67"/>
      <c r="IR60" s="67"/>
      <c r="IS60" s="67"/>
      <c r="IT60" s="67"/>
      <c r="IU60" s="67"/>
      <c r="IV60" s="93">
        <f t="shared" si="1"/>
        <v>0</v>
      </c>
      <c r="IW60" s="25"/>
      <c r="IY60" s="125" t="str">
        <f>IF(JA60,VLOOKUP(MIN(JB60:JD60),'Data Validation (hidden)'!$E$2:$F$6,2,FALSE),IF(COUNTA(E60:IU60)&gt;0,"'Name of Collective Investment Scheme' missing but values entered in other columns",""))</f>
        <v/>
      </c>
      <c r="JA60" s="126" t="b">
        <f t="shared" si="2"/>
        <v>0</v>
      </c>
      <c r="JB60" s="127" t="str">
        <f t="shared" si="3"/>
        <v/>
      </c>
      <c r="JC60" s="128" t="str">
        <f t="shared" si="4"/>
        <v>3</v>
      </c>
      <c r="JD60" s="127" t="str">
        <f t="shared" ca="1" si="5"/>
        <v/>
      </c>
      <c r="JE60" s="127" t="b">
        <f t="shared" ca="1" si="6"/>
        <v>1</v>
      </c>
      <c r="JF60" s="127" t="b">
        <f t="shared" ca="1" si="7"/>
        <v>1</v>
      </c>
      <c r="JG60" s="127" t="b">
        <f t="shared" ca="1" si="8"/>
        <v>1</v>
      </c>
      <c r="JH60" s="127" t="b">
        <f t="shared" ca="1" si="9"/>
        <v>1</v>
      </c>
      <c r="JI60" s="127" t="b">
        <f t="shared" ca="1" si="10"/>
        <v>1</v>
      </c>
      <c r="JJ60" s="129" t="b">
        <f t="shared" si="11"/>
        <v>0</v>
      </c>
    </row>
    <row r="61" spans="1:270" ht="28.9" customHeight="1" x14ac:dyDescent="0.2">
      <c r="A61" s="90" t="str">
        <f>IF(ISBLANK('Scheme Details'!A61),"",'Scheme Details'!A61)</f>
        <v/>
      </c>
      <c r="B61" s="87" t="str">
        <f>IF(ISBLANK('Scheme Details'!B61),"",'Scheme Details'!B61)</f>
        <v/>
      </c>
      <c r="C61" s="91" t="str">
        <f>IF(ISBLANK('Scheme Details'!C61),"",'Scheme Details'!C61)</f>
        <v/>
      </c>
      <c r="D61" s="92">
        <f>IF(ISBLANK('Scheme Details'!H61),0,'Scheme Details'!H61)</f>
        <v>0</v>
      </c>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c r="HW61" s="67"/>
      <c r="HX61" s="67"/>
      <c r="HY61" s="67"/>
      <c r="HZ61" s="67"/>
      <c r="IA61" s="67"/>
      <c r="IB61" s="67"/>
      <c r="IC61" s="67"/>
      <c r="ID61" s="67"/>
      <c r="IE61" s="67"/>
      <c r="IF61" s="67"/>
      <c r="IG61" s="67"/>
      <c r="IH61" s="67"/>
      <c r="II61" s="67"/>
      <c r="IJ61" s="67"/>
      <c r="IK61" s="67"/>
      <c r="IL61" s="67"/>
      <c r="IM61" s="67"/>
      <c r="IN61" s="67"/>
      <c r="IO61" s="67"/>
      <c r="IP61" s="67"/>
      <c r="IQ61" s="67"/>
      <c r="IR61" s="67"/>
      <c r="IS61" s="67"/>
      <c r="IT61" s="67"/>
      <c r="IU61" s="67"/>
      <c r="IV61" s="93">
        <f t="shared" si="1"/>
        <v>0</v>
      </c>
      <c r="IW61" s="25"/>
      <c r="IY61" s="125" t="str">
        <f>IF(JA61,VLOOKUP(MIN(JB61:JD61),'Data Validation (hidden)'!$E$2:$F$6,2,FALSE),IF(COUNTA(E61:IU61)&gt;0,"'Name of Collective Investment Scheme' missing but values entered in other columns",""))</f>
        <v/>
      </c>
      <c r="JA61" s="126" t="b">
        <f t="shared" si="2"/>
        <v>0</v>
      </c>
      <c r="JB61" s="127" t="str">
        <f t="shared" si="3"/>
        <v/>
      </c>
      <c r="JC61" s="128" t="str">
        <f t="shared" si="4"/>
        <v>3</v>
      </c>
      <c r="JD61" s="127" t="str">
        <f t="shared" ca="1" si="5"/>
        <v/>
      </c>
      <c r="JE61" s="127" t="b">
        <f t="shared" ca="1" si="6"/>
        <v>1</v>
      </c>
      <c r="JF61" s="127" t="b">
        <f t="shared" ca="1" si="7"/>
        <v>1</v>
      </c>
      <c r="JG61" s="127" t="b">
        <f t="shared" ca="1" si="8"/>
        <v>1</v>
      </c>
      <c r="JH61" s="127" t="b">
        <f t="shared" ca="1" si="9"/>
        <v>1</v>
      </c>
      <c r="JI61" s="127" t="b">
        <f t="shared" ca="1" si="10"/>
        <v>1</v>
      </c>
      <c r="JJ61" s="129" t="b">
        <f t="shared" si="11"/>
        <v>0</v>
      </c>
    </row>
    <row r="62" spans="1:270" ht="28.9" customHeight="1" x14ac:dyDescent="0.2">
      <c r="A62" s="90" t="str">
        <f>IF(ISBLANK('Scheme Details'!A62),"",'Scheme Details'!A62)</f>
        <v/>
      </c>
      <c r="B62" s="87" t="str">
        <f>IF(ISBLANK('Scheme Details'!B62),"",'Scheme Details'!B62)</f>
        <v/>
      </c>
      <c r="C62" s="91" t="str">
        <f>IF(ISBLANK('Scheme Details'!C62),"",'Scheme Details'!C62)</f>
        <v/>
      </c>
      <c r="D62" s="92">
        <f>IF(ISBLANK('Scheme Details'!H62),0,'Scheme Details'!H62)</f>
        <v>0</v>
      </c>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67"/>
      <c r="GU62" s="67"/>
      <c r="GV62" s="67"/>
      <c r="GW62" s="67"/>
      <c r="GX62" s="67"/>
      <c r="GY62" s="67"/>
      <c r="GZ62" s="67"/>
      <c r="HA62" s="67"/>
      <c r="HB62" s="67"/>
      <c r="HC62" s="67"/>
      <c r="HD62" s="67"/>
      <c r="HE62" s="67"/>
      <c r="HF62" s="67"/>
      <c r="HG62" s="67"/>
      <c r="HH62" s="67"/>
      <c r="HI62" s="67"/>
      <c r="HJ62" s="67"/>
      <c r="HK62" s="67"/>
      <c r="HL62" s="67"/>
      <c r="HM62" s="67"/>
      <c r="HN62" s="67"/>
      <c r="HO62" s="67"/>
      <c r="HP62" s="67"/>
      <c r="HQ62" s="67"/>
      <c r="HR62" s="67"/>
      <c r="HS62" s="67"/>
      <c r="HT62" s="67"/>
      <c r="HU62" s="67"/>
      <c r="HV62" s="67"/>
      <c r="HW62" s="67"/>
      <c r="HX62" s="67"/>
      <c r="HY62" s="67"/>
      <c r="HZ62" s="67"/>
      <c r="IA62" s="67"/>
      <c r="IB62" s="67"/>
      <c r="IC62" s="67"/>
      <c r="ID62" s="67"/>
      <c r="IE62" s="67"/>
      <c r="IF62" s="67"/>
      <c r="IG62" s="67"/>
      <c r="IH62" s="67"/>
      <c r="II62" s="67"/>
      <c r="IJ62" s="67"/>
      <c r="IK62" s="67"/>
      <c r="IL62" s="67"/>
      <c r="IM62" s="67"/>
      <c r="IN62" s="67"/>
      <c r="IO62" s="67"/>
      <c r="IP62" s="67"/>
      <c r="IQ62" s="67"/>
      <c r="IR62" s="67"/>
      <c r="IS62" s="67"/>
      <c r="IT62" s="67"/>
      <c r="IU62" s="67"/>
      <c r="IV62" s="93">
        <f t="shared" si="1"/>
        <v>0</v>
      </c>
      <c r="IW62" s="25"/>
      <c r="IY62" s="125" t="str">
        <f>IF(JA62,VLOOKUP(MIN(JB62:JD62),'Data Validation (hidden)'!$E$2:$F$6,2,FALSE),IF(COUNTA(E62:IU62)&gt;0,"'Name of Collective Investment Scheme' missing but values entered in other columns",""))</f>
        <v/>
      </c>
      <c r="JA62" s="126" t="b">
        <f t="shared" si="2"/>
        <v>0</v>
      </c>
      <c r="JB62" s="127" t="str">
        <f t="shared" si="3"/>
        <v/>
      </c>
      <c r="JC62" s="128" t="str">
        <f t="shared" si="4"/>
        <v>3</v>
      </c>
      <c r="JD62" s="127" t="str">
        <f t="shared" ca="1" si="5"/>
        <v/>
      </c>
      <c r="JE62" s="127" t="b">
        <f t="shared" ca="1" si="6"/>
        <v>1</v>
      </c>
      <c r="JF62" s="127" t="b">
        <f t="shared" ca="1" si="7"/>
        <v>1</v>
      </c>
      <c r="JG62" s="127" t="b">
        <f t="shared" ca="1" si="8"/>
        <v>1</v>
      </c>
      <c r="JH62" s="127" t="b">
        <f t="shared" ca="1" si="9"/>
        <v>1</v>
      </c>
      <c r="JI62" s="127" t="b">
        <f t="shared" ca="1" si="10"/>
        <v>1</v>
      </c>
      <c r="JJ62" s="129" t="b">
        <f t="shared" si="11"/>
        <v>0</v>
      </c>
    </row>
    <row r="63" spans="1:270" ht="28.9" customHeight="1" x14ac:dyDescent="0.2">
      <c r="A63" s="90" t="str">
        <f>IF(ISBLANK('Scheme Details'!A63),"",'Scheme Details'!A63)</f>
        <v/>
      </c>
      <c r="B63" s="87" t="str">
        <f>IF(ISBLANK('Scheme Details'!B63),"",'Scheme Details'!B63)</f>
        <v/>
      </c>
      <c r="C63" s="91" t="str">
        <f>IF(ISBLANK('Scheme Details'!C63),"",'Scheme Details'!C63)</f>
        <v/>
      </c>
      <c r="D63" s="92">
        <f>IF(ISBLANK('Scheme Details'!H63),0,'Scheme Details'!H63)</f>
        <v>0</v>
      </c>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c r="GS63" s="67"/>
      <c r="GT63" s="67"/>
      <c r="GU63" s="67"/>
      <c r="GV63" s="67"/>
      <c r="GW63" s="67"/>
      <c r="GX63" s="67"/>
      <c r="GY63" s="67"/>
      <c r="GZ63" s="67"/>
      <c r="HA63" s="67"/>
      <c r="HB63" s="67"/>
      <c r="HC63" s="67"/>
      <c r="HD63" s="67"/>
      <c r="HE63" s="67"/>
      <c r="HF63" s="67"/>
      <c r="HG63" s="67"/>
      <c r="HH63" s="67"/>
      <c r="HI63" s="67"/>
      <c r="HJ63" s="67"/>
      <c r="HK63" s="67"/>
      <c r="HL63" s="67"/>
      <c r="HM63" s="67"/>
      <c r="HN63" s="67"/>
      <c r="HO63" s="67"/>
      <c r="HP63" s="67"/>
      <c r="HQ63" s="67"/>
      <c r="HR63" s="67"/>
      <c r="HS63" s="67"/>
      <c r="HT63" s="67"/>
      <c r="HU63" s="67"/>
      <c r="HV63" s="67"/>
      <c r="HW63" s="67"/>
      <c r="HX63" s="67"/>
      <c r="HY63" s="67"/>
      <c r="HZ63" s="67"/>
      <c r="IA63" s="67"/>
      <c r="IB63" s="67"/>
      <c r="IC63" s="67"/>
      <c r="ID63" s="67"/>
      <c r="IE63" s="67"/>
      <c r="IF63" s="67"/>
      <c r="IG63" s="67"/>
      <c r="IH63" s="67"/>
      <c r="II63" s="67"/>
      <c r="IJ63" s="67"/>
      <c r="IK63" s="67"/>
      <c r="IL63" s="67"/>
      <c r="IM63" s="67"/>
      <c r="IN63" s="67"/>
      <c r="IO63" s="67"/>
      <c r="IP63" s="67"/>
      <c r="IQ63" s="67"/>
      <c r="IR63" s="67"/>
      <c r="IS63" s="67"/>
      <c r="IT63" s="67"/>
      <c r="IU63" s="67"/>
      <c r="IV63" s="93">
        <f t="shared" si="1"/>
        <v>0</v>
      </c>
      <c r="IW63" s="25"/>
      <c r="IY63" s="125" t="str">
        <f>IF(JA63,VLOOKUP(MIN(JB63:JD63),'Data Validation (hidden)'!$E$2:$F$6,2,FALSE),IF(COUNTA(E63:IU63)&gt;0,"'Name of Collective Investment Scheme' missing but values entered in other columns",""))</f>
        <v/>
      </c>
      <c r="JA63" s="126" t="b">
        <f t="shared" si="2"/>
        <v>0</v>
      </c>
      <c r="JB63" s="127" t="str">
        <f t="shared" si="3"/>
        <v/>
      </c>
      <c r="JC63" s="128" t="str">
        <f t="shared" si="4"/>
        <v>3</v>
      </c>
      <c r="JD63" s="127" t="str">
        <f t="shared" ca="1" si="5"/>
        <v/>
      </c>
      <c r="JE63" s="127" t="b">
        <f t="shared" ca="1" si="6"/>
        <v>1</v>
      </c>
      <c r="JF63" s="127" t="b">
        <f t="shared" ca="1" si="7"/>
        <v>1</v>
      </c>
      <c r="JG63" s="127" t="b">
        <f t="shared" ca="1" si="8"/>
        <v>1</v>
      </c>
      <c r="JH63" s="127" t="b">
        <f t="shared" ca="1" si="9"/>
        <v>1</v>
      </c>
      <c r="JI63" s="127" t="b">
        <f t="shared" ca="1" si="10"/>
        <v>1</v>
      </c>
      <c r="JJ63" s="129" t="b">
        <f t="shared" si="11"/>
        <v>0</v>
      </c>
    </row>
    <row r="64" spans="1:270" ht="28.9" customHeight="1" x14ac:dyDescent="0.2">
      <c r="A64" s="90" t="str">
        <f>IF(ISBLANK('Scheme Details'!A64),"",'Scheme Details'!A64)</f>
        <v/>
      </c>
      <c r="B64" s="87" t="str">
        <f>IF(ISBLANK('Scheme Details'!B64),"",'Scheme Details'!B64)</f>
        <v/>
      </c>
      <c r="C64" s="91" t="str">
        <f>IF(ISBLANK('Scheme Details'!C64),"",'Scheme Details'!C64)</f>
        <v/>
      </c>
      <c r="D64" s="92">
        <f>IF(ISBLANK('Scheme Details'!H64),0,'Scheme Details'!H64)</f>
        <v>0</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c r="IT64" s="67"/>
      <c r="IU64" s="67"/>
      <c r="IV64" s="93">
        <f t="shared" si="1"/>
        <v>0</v>
      </c>
      <c r="IW64" s="25"/>
      <c r="IY64" s="125" t="str">
        <f>IF(JA64,VLOOKUP(MIN(JB64:JD64),'Data Validation (hidden)'!$E$2:$F$6,2,FALSE),IF(COUNTA(E64:IU64)&gt;0,"'Name of Collective Investment Scheme' missing but values entered in other columns",""))</f>
        <v/>
      </c>
      <c r="JA64" s="126" t="b">
        <f t="shared" si="2"/>
        <v>0</v>
      </c>
      <c r="JB64" s="127" t="str">
        <f t="shared" si="3"/>
        <v/>
      </c>
      <c r="JC64" s="128" t="str">
        <f t="shared" si="4"/>
        <v>3</v>
      </c>
      <c r="JD64" s="127" t="str">
        <f t="shared" ca="1" si="5"/>
        <v/>
      </c>
      <c r="JE64" s="127" t="b">
        <f t="shared" ca="1" si="6"/>
        <v>1</v>
      </c>
      <c r="JF64" s="127" t="b">
        <f t="shared" ca="1" si="7"/>
        <v>1</v>
      </c>
      <c r="JG64" s="127" t="b">
        <f t="shared" ca="1" si="8"/>
        <v>1</v>
      </c>
      <c r="JH64" s="127" t="b">
        <f t="shared" ca="1" si="9"/>
        <v>1</v>
      </c>
      <c r="JI64" s="127" t="b">
        <f t="shared" ca="1" si="10"/>
        <v>1</v>
      </c>
      <c r="JJ64" s="129" t="b">
        <f t="shared" si="11"/>
        <v>0</v>
      </c>
    </row>
    <row r="65" spans="1:270" ht="28.9" customHeight="1" x14ac:dyDescent="0.2">
      <c r="A65" s="90" t="str">
        <f>IF(ISBLANK('Scheme Details'!A65),"",'Scheme Details'!A65)</f>
        <v/>
      </c>
      <c r="B65" s="87" t="str">
        <f>IF(ISBLANK('Scheme Details'!B65),"",'Scheme Details'!B65)</f>
        <v/>
      </c>
      <c r="C65" s="91" t="str">
        <f>IF(ISBLANK('Scheme Details'!C65),"",'Scheme Details'!C65)</f>
        <v/>
      </c>
      <c r="D65" s="92">
        <f>IF(ISBLANK('Scheme Details'!H65),0,'Scheme Details'!H65)</f>
        <v>0</v>
      </c>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c r="HW65" s="67"/>
      <c r="HX65" s="67"/>
      <c r="HY65" s="67"/>
      <c r="HZ65" s="67"/>
      <c r="IA65" s="67"/>
      <c r="IB65" s="67"/>
      <c r="IC65" s="67"/>
      <c r="ID65" s="67"/>
      <c r="IE65" s="67"/>
      <c r="IF65" s="67"/>
      <c r="IG65" s="67"/>
      <c r="IH65" s="67"/>
      <c r="II65" s="67"/>
      <c r="IJ65" s="67"/>
      <c r="IK65" s="67"/>
      <c r="IL65" s="67"/>
      <c r="IM65" s="67"/>
      <c r="IN65" s="67"/>
      <c r="IO65" s="67"/>
      <c r="IP65" s="67"/>
      <c r="IQ65" s="67"/>
      <c r="IR65" s="67"/>
      <c r="IS65" s="67"/>
      <c r="IT65" s="67"/>
      <c r="IU65" s="67"/>
      <c r="IV65" s="93">
        <f t="shared" si="1"/>
        <v>0</v>
      </c>
      <c r="IW65" s="25"/>
      <c r="IY65" s="125" t="str">
        <f>IF(JA65,VLOOKUP(MIN(JB65:JD65),'Data Validation (hidden)'!$E$2:$F$6,2,FALSE),IF(COUNTA(E65:IU65)&gt;0,"'Name of Collective Investment Scheme' missing but values entered in other columns",""))</f>
        <v/>
      </c>
      <c r="JA65" s="126" t="b">
        <f t="shared" si="2"/>
        <v>0</v>
      </c>
      <c r="JB65" s="127" t="str">
        <f t="shared" si="3"/>
        <v/>
      </c>
      <c r="JC65" s="128" t="str">
        <f t="shared" si="4"/>
        <v>3</v>
      </c>
      <c r="JD65" s="127" t="str">
        <f t="shared" ca="1" si="5"/>
        <v/>
      </c>
      <c r="JE65" s="127" t="b">
        <f t="shared" ca="1" si="6"/>
        <v>1</v>
      </c>
      <c r="JF65" s="127" t="b">
        <f t="shared" ca="1" si="7"/>
        <v>1</v>
      </c>
      <c r="JG65" s="127" t="b">
        <f t="shared" ca="1" si="8"/>
        <v>1</v>
      </c>
      <c r="JH65" s="127" t="b">
        <f t="shared" ca="1" si="9"/>
        <v>1</v>
      </c>
      <c r="JI65" s="127" t="b">
        <f t="shared" ca="1" si="10"/>
        <v>1</v>
      </c>
      <c r="JJ65" s="129" t="b">
        <f t="shared" si="11"/>
        <v>0</v>
      </c>
    </row>
    <row r="66" spans="1:270" ht="28.9" customHeight="1" x14ac:dyDescent="0.2">
      <c r="A66" s="90" t="str">
        <f>IF(ISBLANK('Scheme Details'!A66),"",'Scheme Details'!A66)</f>
        <v/>
      </c>
      <c r="B66" s="87" t="str">
        <f>IF(ISBLANK('Scheme Details'!B66),"",'Scheme Details'!B66)</f>
        <v/>
      </c>
      <c r="C66" s="91" t="str">
        <f>IF(ISBLANK('Scheme Details'!C66),"",'Scheme Details'!C66)</f>
        <v/>
      </c>
      <c r="D66" s="92">
        <f>IF(ISBLANK('Scheme Details'!H66),0,'Scheme Details'!H66)</f>
        <v>0</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c r="HW66" s="67"/>
      <c r="HX66" s="67"/>
      <c r="HY66" s="67"/>
      <c r="HZ66" s="67"/>
      <c r="IA66" s="67"/>
      <c r="IB66" s="67"/>
      <c r="IC66" s="67"/>
      <c r="ID66" s="67"/>
      <c r="IE66" s="67"/>
      <c r="IF66" s="67"/>
      <c r="IG66" s="67"/>
      <c r="IH66" s="67"/>
      <c r="II66" s="67"/>
      <c r="IJ66" s="67"/>
      <c r="IK66" s="67"/>
      <c r="IL66" s="67"/>
      <c r="IM66" s="67"/>
      <c r="IN66" s="67"/>
      <c r="IO66" s="67"/>
      <c r="IP66" s="67"/>
      <c r="IQ66" s="67"/>
      <c r="IR66" s="67"/>
      <c r="IS66" s="67"/>
      <c r="IT66" s="67"/>
      <c r="IU66" s="67"/>
      <c r="IV66" s="93">
        <f t="shared" si="1"/>
        <v>0</v>
      </c>
      <c r="IW66" s="25"/>
      <c r="IY66" s="125" t="str">
        <f>IF(JA66,VLOOKUP(MIN(JB66:JD66),'Data Validation (hidden)'!$E$2:$F$6,2,FALSE),IF(COUNTA(E66:IU66)&gt;0,"'Name of Collective Investment Scheme' missing but values entered in other columns",""))</f>
        <v/>
      </c>
      <c r="JA66" s="126" t="b">
        <f t="shared" si="2"/>
        <v>0</v>
      </c>
      <c r="JB66" s="127" t="str">
        <f t="shared" si="3"/>
        <v/>
      </c>
      <c r="JC66" s="128" t="str">
        <f t="shared" si="4"/>
        <v>3</v>
      </c>
      <c r="JD66" s="127" t="str">
        <f t="shared" ca="1" si="5"/>
        <v/>
      </c>
      <c r="JE66" s="127" t="b">
        <f t="shared" ca="1" si="6"/>
        <v>1</v>
      </c>
      <c r="JF66" s="127" t="b">
        <f t="shared" ca="1" si="7"/>
        <v>1</v>
      </c>
      <c r="JG66" s="127" t="b">
        <f t="shared" ca="1" si="8"/>
        <v>1</v>
      </c>
      <c r="JH66" s="127" t="b">
        <f t="shared" ca="1" si="9"/>
        <v>1</v>
      </c>
      <c r="JI66" s="127" t="b">
        <f t="shared" ca="1" si="10"/>
        <v>1</v>
      </c>
      <c r="JJ66" s="129" t="b">
        <f t="shared" si="11"/>
        <v>0</v>
      </c>
    </row>
    <row r="67" spans="1:270" ht="28.9" customHeight="1" x14ac:dyDescent="0.2">
      <c r="A67" s="90" t="str">
        <f>IF(ISBLANK('Scheme Details'!A67),"",'Scheme Details'!A67)</f>
        <v/>
      </c>
      <c r="B67" s="87" t="str">
        <f>IF(ISBLANK('Scheme Details'!B67),"",'Scheme Details'!B67)</f>
        <v/>
      </c>
      <c r="C67" s="91" t="str">
        <f>IF(ISBLANK('Scheme Details'!C67),"",'Scheme Details'!C67)</f>
        <v/>
      </c>
      <c r="D67" s="92">
        <f>IF(ISBLANK('Scheme Details'!H67),0,'Scheme Details'!H67)</f>
        <v>0</v>
      </c>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c r="IQ67" s="67"/>
      <c r="IR67" s="67"/>
      <c r="IS67" s="67"/>
      <c r="IT67" s="67"/>
      <c r="IU67" s="67"/>
      <c r="IV67" s="93">
        <f t="shared" si="1"/>
        <v>0</v>
      </c>
      <c r="IW67" s="25"/>
      <c r="IY67" s="125" t="str">
        <f>IF(JA67,VLOOKUP(MIN(JB67:JD67),'Data Validation (hidden)'!$E$2:$F$6,2,FALSE),IF(COUNTA(E67:IU67)&gt;0,"'Name of Collective Investment Scheme' missing but values entered in other columns",""))</f>
        <v/>
      </c>
      <c r="JA67" s="126" t="b">
        <f t="shared" si="2"/>
        <v>0</v>
      </c>
      <c r="JB67" s="127" t="str">
        <f t="shared" si="3"/>
        <v/>
      </c>
      <c r="JC67" s="128" t="str">
        <f t="shared" si="4"/>
        <v>3</v>
      </c>
      <c r="JD67" s="127" t="str">
        <f t="shared" ca="1" si="5"/>
        <v/>
      </c>
      <c r="JE67" s="127" t="b">
        <f t="shared" ca="1" si="6"/>
        <v>1</v>
      </c>
      <c r="JF67" s="127" t="b">
        <f t="shared" ca="1" si="7"/>
        <v>1</v>
      </c>
      <c r="JG67" s="127" t="b">
        <f t="shared" ca="1" si="8"/>
        <v>1</v>
      </c>
      <c r="JH67" s="127" t="b">
        <f t="shared" ca="1" si="9"/>
        <v>1</v>
      </c>
      <c r="JI67" s="127" t="b">
        <f t="shared" ca="1" si="10"/>
        <v>1</v>
      </c>
      <c r="JJ67" s="129" t="b">
        <f t="shared" si="11"/>
        <v>0</v>
      </c>
    </row>
    <row r="68" spans="1:270" ht="28.9" customHeight="1" x14ac:dyDescent="0.2">
      <c r="A68" s="90" t="str">
        <f>IF(ISBLANK('Scheme Details'!A68),"",'Scheme Details'!A68)</f>
        <v/>
      </c>
      <c r="B68" s="87" t="str">
        <f>IF(ISBLANK('Scheme Details'!B68),"",'Scheme Details'!B68)</f>
        <v/>
      </c>
      <c r="C68" s="91" t="str">
        <f>IF(ISBLANK('Scheme Details'!C68),"",'Scheme Details'!C68)</f>
        <v/>
      </c>
      <c r="D68" s="92">
        <f>IF(ISBLANK('Scheme Details'!H68),0,'Scheme Details'!H68)</f>
        <v>0</v>
      </c>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93">
        <f t="shared" si="1"/>
        <v>0</v>
      </c>
      <c r="IW68" s="25"/>
      <c r="IY68" s="125" t="str">
        <f>IF(JA68,VLOOKUP(MIN(JB68:JD68),'Data Validation (hidden)'!$E$2:$F$6,2,FALSE),IF(COUNTA(E68:IU68)&gt;0,"'Name of Collective Investment Scheme' missing but values entered in other columns",""))</f>
        <v/>
      </c>
      <c r="JA68" s="126" t="b">
        <f t="shared" si="2"/>
        <v>0</v>
      </c>
      <c r="JB68" s="127" t="str">
        <f t="shared" si="3"/>
        <v/>
      </c>
      <c r="JC68" s="128" t="str">
        <f t="shared" si="4"/>
        <v>3</v>
      </c>
      <c r="JD68" s="127" t="str">
        <f t="shared" ca="1" si="5"/>
        <v/>
      </c>
      <c r="JE68" s="127" t="b">
        <f t="shared" ca="1" si="6"/>
        <v>1</v>
      </c>
      <c r="JF68" s="127" t="b">
        <f t="shared" ca="1" si="7"/>
        <v>1</v>
      </c>
      <c r="JG68" s="127" t="b">
        <f t="shared" ca="1" si="8"/>
        <v>1</v>
      </c>
      <c r="JH68" s="127" t="b">
        <f t="shared" ca="1" si="9"/>
        <v>1</v>
      </c>
      <c r="JI68" s="127" t="b">
        <f t="shared" ca="1" si="10"/>
        <v>1</v>
      </c>
      <c r="JJ68" s="129" t="b">
        <f t="shared" si="11"/>
        <v>0</v>
      </c>
    </row>
    <row r="69" spans="1:270" ht="28.9" customHeight="1" x14ac:dyDescent="0.2">
      <c r="A69" s="90" t="str">
        <f>IF(ISBLANK('Scheme Details'!A69),"",'Scheme Details'!A69)</f>
        <v/>
      </c>
      <c r="B69" s="87" t="str">
        <f>IF(ISBLANK('Scheme Details'!B69),"",'Scheme Details'!B69)</f>
        <v/>
      </c>
      <c r="C69" s="91" t="str">
        <f>IF(ISBLANK('Scheme Details'!C69),"",'Scheme Details'!C69)</f>
        <v/>
      </c>
      <c r="D69" s="92">
        <f>IF(ISBLANK('Scheme Details'!H69),0,'Scheme Details'!H69)</f>
        <v>0</v>
      </c>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c r="IQ69" s="67"/>
      <c r="IR69" s="67"/>
      <c r="IS69" s="67"/>
      <c r="IT69" s="67"/>
      <c r="IU69" s="67"/>
      <c r="IV69" s="93">
        <f t="shared" si="1"/>
        <v>0</v>
      </c>
      <c r="IW69" s="25"/>
      <c r="IY69" s="125" t="str">
        <f>IF(JA69,VLOOKUP(MIN(JB69:JD69),'Data Validation (hidden)'!$E$2:$F$6,2,FALSE),IF(COUNTA(E69:IU69)&gt;0,"'Name of Collective Investment Scheme' missing but values entered in other columns",""))</f>
        <v/>
      </c>
      <c r="JA69" s="126" t="b">
        <f t="shared" si="2"/>
        <v>0</v>
      </c>
      <c r="JB69" s="127" t="str">
        <f t="shared" si="3"/>
        <v/>
      </c>
      <c r="JC69" s="128" t="str">
        <f t="shared" si="4"/>
        <v>3</v>
      </c>
      <c r="JD69" s="127" t="str">
        <f t="shared" ca="1" si="5"/>
        <v/>
      </c>
      <c r="JE69" s="127" t="b">
        <f t="shared" ca="1" si="6"/>
        <v>1</v>
      </c>
      <c r="JF69" s="127" t="b">
        <f t="shared" ca="1" si="7"/>
        <v>1</v>
      </c>
      <c r="JG69" s="127" t="b">
        <f t="shared" ca="1" si="8"/>
        <v>1</v>
      </c>
      <c r="JH69" s="127" t="b">
        <f t="shared" ca="1" si="9"/>
        <v>1</v>
      </c>
      <c r="JI69" s="127" t="b">
        <f t="shared" ca="1" si="10"/>
        <v>1</v>
      </c>
      <c r="JJ69" s="129" t="b">
        <f t="shared" si="11"/>
        <v>0</v>
      </c>
    </row>
    <row r="70" spans="1:270" ht="28.9" customHeight="1" x14ac:dyDescent="0.2">
      <c r="A70" s="90" t="str">
        <f>IF(ISBLANK('Scheme Details'!A70),"",'Scheme Details'!A70)</f>
        <v/>
      </c>
      <c r="B70" s="87" t="str">
        <f>IF(ISBLANK('Scheme Details'!B70),"",'Scheme Details'!B70)</f>
        <v/>
      </c>
      <c r="C70" s="91" t="str">
        <f>IF(ISBLANK('Scheme Details'!C70),"",'Scheme Details'!C70)</f>
        <v/>
      </c>
      <c r="D70" s="92">
        <f>IF(ISBLANK('Scheme Details'!H70),0,'Scheme Details'!H70)</f>
        <v>0</v>
      </c>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c r="IQ70" s="67"/>
      <c r="IR70" s="67"/>
      <c r="IS70" s="67"/>
      <c r="IT70" s="67"/>
      <c r="IU70" s="67"/>
      <c r="IV70" s="93">
        <f t="shared" si="1"/>
        <v>0</v>
      </c>
      <c r="IW70" s="25"/>
      <c r="IY70" s="125" t="str">
        <f>IF(JA70,VLOOKUP(MIN(JB70:JD70),'Data Validation (hidden)'!$E$2:$F$6,2,FALSE),IF(COUNTA(E70:IU70)&gt;0,"'Name of Collective Investment Scheme' missing but values entered in other columns",""))</f>
        <v/>
      </c>
      <c r="JA70" s="126" t="b">
        <f t="shared" si="2"/>
        <v>0</v>
      </c>
      <c r="JB70" s="127" t="str">
        <f t="shared" si="3"/>
        <v/>
      </c>
      <c r="JC70" s="128" t="str">
        <f t="shared" si="4"/>
        <v>3</v>
      </c>
      <c r="JD70" s="127" t="str">
        <f t="shared" ca="1" si="5"/>
        <v/>
      </c>
      <c r="JE70" s="127" t="b">
        <f t="shared" ca="1" si="6"/>
        <v>1</v>
      </c>
      <c r="JF70" s="127" t="b">
        <f t="shared" ca="1" si="7"/>
        <v>1</v>
      </c>
      <c r="JG70" s="127" t="b">
        <f t="shared" ca="1" si="8"/>
        <v>1</v>
      </c>
      <c r="JH70" s="127" t="b">
        <f t="shared" ca="1" si="9"/>
        <v>1</v>
      </c>
      <c r="JI70" s="127" t="b">
        <f t="shared" ca="1" si="10"/>
        <v>1</v>
      </c>
      <c r="JJ70" s="129" t="b">
        <f t="shared" si="11"/>
        <v>0</v>
      </c>
    </row>
    <row r="71" spans="1:270" ht="28.9" customHeight="1" x14ac:dyDescent="0.2">
      <c r="A71" s="90" t="str">
        <f>IF(ISBLANK('Scheme Details'!A71),"",'Scheme Details'!A71)</f>
        <v/>
      </c>
      <c r="B71" s="87" t="str">
        <f>IF(ISBLANK('Scheme Details'!B71),"",'Scheme Details'!B71)</f>
        <v/>
      </c>
      <c r="C71" s="91" t="str">
        <f>IF(ISBLANK('Scheme Details'!C71),"",'Scheme Details'!C71)</f>
        <v/>
      </c>
      <c r="D71" s="92">
        <f>IF(ISBLANK('Scheme Details'!H71),0,'Scheme Details'!H71)</f>
        <v>0</v>
      </c>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c r="HW71" s="67"/>
      <c r="HX71" s="67"/>
      <c r="HY71" s="67"/>
      <c r="HZ71" s="67"/>
      <c r="IA71" s="67"/>
      <c r="IB71" s="67"/>
      <c r="IC71" s="67"/>
      <c r="ID71" s="67"/>
      <c r="IE71" s="67"/>
      <c r="IF71" s="67"/>
      <c r="IG71" s="67"/>
      <c r="IH71" s="67"/>
      <c r="II71" s="67"/>
      <c r="IJ71" s="67"/>
      <c r="IK71" s="67"/>
      <c r="IL71" s="67"/>
      <c r="IM71" s="67"/>
      <c r="IN71" s="67"/>
      <c r="IO71" s="67"/>
      <c r="IP71" s="67"/>
      <c r="IQ71" s="67"/>
      <c r="IR71" s="67"/>
      <c r="IS71" s="67"/>
      <c r="IT71" s="67"/>
      <c r="IU71" s="67"/>
      <c r="IV71" s="93">
        <f t="shared" si="1"/>
        <v>0</v>
      </c>
      <c r="IW71" s="25"/>
      <c r="IY71" s="125" t="str">
        <f>IF(JA71,VLOOKUP(MIN(JB71:JD71),'Data Validation (hidden)'!$E$2:$F$6,2,FALSE),IF(COUNTA(E71:IU71)&gt;0,"'Name of Collective Investment Scheme' missing but values entered in other columns",""))</f>
        <v/>
      </c>
      <c r="JA71" s="126" t="b">
        <f t="shared" si="2"/>
        <v>0</v>
      </c>
      <c r="JB71" s="127" t="str">
        <f t="shared" si="3"/>
        <v/>
      </c>
      <c r="JC71" s="128" t="str">
        <f t="shared" si="4"/>
        <v>3</v>
      </c>
      <c r="JD71" s="127" t="str">
        <f t="shared" ca="1" si="5"/>
        <v/>
      </c>
      <c r="JE71" s="127" t="b">
        <f t="shared" ca="1" si="6"/>
        <v>1</v>
      </c>
      <c r="JF71" s="127" t="b">
        <f t="shared" ca="1" si="7"/>
        <v>1</v>
      </c>
      <c r="JG71" s="127" t="b">
        <f t="shared" ca="1" si="8"/>
        <v>1</v>
      </c>
      <c r="JH71" s="127" t="b">
        <f t="shared" ca="1" si="9"/>
        <v>1</v>
      </c>
      <c r="JI71" s="127" t="b">
        <f t="shared" ca="1" si="10"/>
        <v>1</v>
      </c>
      <c r="JJ71" s="129" t="b">
        <f t="shared" si="11"/>
        <v>0</v>
      </c>
    </row>
    <row r="72" spans="1:270" ht="28.9" customHeight="1" x14ac:dyDescent="0.2">
      <c r="A72" s="90" t="str">
        <f>IF(ISBLANK('Scheme Details'!A72),"",'Scheme Details'!A72)</f>
        <v/>
      </c>
      <c r="B72" s="87" t="str">
        <f>IF(ISBLANK('Scheme Details'!B72),"",'Scheme Details'!B72)</f>
        <v/>
      </c>
      <c r="C72" s="91" t="str">
        <f>IF(ISBLANK('Scheme Details'!C72),"",'Scheme Details'!C72)</f>
        <v/>
      </c>
      <c r="D72" s="92">
        <f>IF(ISBLANK('Scheme Details'!H72),0,'Scheme Details'!H72)</f>
        <v>0</v>
      </c>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67"/>
      <c r="HD72" s="67"/>
      <c r="HE72" s="67"/>
      <c r="HF72" s="67"/>
      <c r="HG72" s="67"/>
      <c r="HH72" s="67"/>
      <c r="HI72" s="67"/>
      <c r="HJ72" s="67"/>
      <c r="HK72" s="67"/>
      <c r="HL72" s="67"/>
      <c r="HM72" s="67"/>
      <c r="HN72" s="67"/>
      <c r="HO72" s="67"/>
      <c r="HP72" s="67"/>
      <c r="HQ72" s="67"/>
      <c r="HR72" s="67"/>
      <c r="HS72" s="67"/>
      <c r="HT72" s="67"/>
      <c r="HU72" s="67"/>
      <c r="HV72" s="67"/>
      <c r="HW72" s="67"/>
      <c r="HX72" s="67"/>
      <c r="HY72" s="67"/>
      <c r="HZ72" s="67"/>
      <c r="IA72" s="67"/>
      <c r="IB72" s="67"/>
      <c r="IC72" s="67"/>
      <c r="ID72" s="67"/>
      <c r="IE72" s="67"/>
      <c r="IF72" s="67"/>
      <c r="IG72" s="67"/>
      <c r="IH72" s="67"/>
      <c r="II72" s="67"/>
      <c r="IJ72" s="67"/>
      <c r="IK72" s="67"/>
      <c r="IL72" s="67"/>
      <c r="IM72" s="67"/>
      <c r="IN72" s="67"/>
      <c r="IO72" s="67"/>
      <c r="IP72" s="67"/>
      <c r="IQ72" s="67"/>
      <c r="IR72" s="67"/>
      <c r="IS72" s="67"/>
      <c r="IT72" s="67"/>
      <c r="IU72" s="67"/>
      <c r="IV72" s="93">
        <f t="shared" si="1"/>
        <v>0</v>
      </c>
      <c r="IW72" s="25"/>
      <c r="IY72" s="125" t="str">
        <f>IF(JA72,VLOOKUP(MIN(JB72:JD72),'Data Validation (hidden)'!$E$2:$F$6,2,FALSE),IF(COUNTA(E72:IU72)&gt;0,"'Name of Collective Investment Scheme' missing but values entered in other columns",""))</f>
        <v/>
      </c>
      <c r="JA72" s="126" t="b">
        <f t="shared" si="2"/>
        <v>0</v>
      </c>
      <c r="JB72" s="127" t="str">
        <f t="shared" si="3"/>
        <v/>
      </c>
      <c r="JC72" s="128" t="str">
        <f t="shared" si="4"/>
        <v>3</v>
      </c>
      <c r="JD72" s="127" t="str">
        <f t="shared" ca="1" si="5"/>
        <v/>
      </c>
      <c r="JE72" s="127" t="b">
        <f t="shared" ca="1" si="6"/>
        <v>1</v>
      </c>
      <c r="JF72" s="127" t="b">
        <f t="shared" ca="1" si="7"/>
        <v>1</v>
      </c>
      <c r="JG72" s="127" t="b">
        <f t="shared" ca="1" si="8"/>
        <v>1</v>
      </c>
      <c r="JH72" s="127" t="b">
        <f t="shared" ca="1" si="9"/>
        <v>1</v>
      </c>
      <c r="JI72" s="127" t="b">
        <f t="shared" ca="1" si="10"/>
        <v>1</v>
      </c>
      <c r="JJ72" s="129" t="b">
        <f t="shared" si="11"/>
        <v>0</v>
      </c>
    </row>
    <row r="73" spans="1:270" ht="28.9" customHeight="1" x14ac:dyDescent="0.2">
      <c r="A73" s="90" t="str">
        <f>IF(ISBLANK('Scheme Details'!A73),"",'Scheme Details'!A73)</f>
        <v/>
      </c>
      <c r="B73" s="87" t="str">
        <f>IF(ISBLANK('Scheme Details'!B73),"",'Scheme Details'!B73)</f>
        <v/>
      </c>
      <c r="C73" s="91" t="str">
        <f>IF(ISBLANK('Scheme Details'!C73),"",'Scheme Details'!C73)</f>
        <v/>
      </c>
      <c r="D73" s="92">
        <f>IF(ISBLANK('Scheme Details'!H73),0,'Scheme Details'!H73)</f>
        <v>0</v>
      </c>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GU73" s="67"/>
      <c r="GV73" s="67"/>
      <c r="GW73" s="67"/>
      <c r="GX73" s="67"/>
      <c r="GY73" s="67"/>
      <c r="GZ73" s="67"/>
      <c r="HA73" s="67"/>
      <c r="HB73" s="67"/>
      <c r="HC73" s="67"/>
      <c r="HD73" s="67"/>
      <c r="HE73" s="67"/>
      <c r="HF73" s="67"/>
      <c r="HG73" s="67"/>
      <c r="HH73" s="67"/>
      <c r="HI73" s="67"/>
      <c r="HJ73" s="67"/>
      <c r="HK73" s="67"/>
      <c r="HL73" s="67"/>
      <c r="HM73" s="67"/>
      <c r="HN73" s="67"/>
      <c r="HO73" s="67"/>
      <c r="HP73" s="67"/>
      <c r="HQ73" s="67"/>
      <c r="HR73" s="67"/>
      <c r="HS73" s="67"/>
      <c r="HT73" s="67"/>
      <c r="HU73" s="67"/>
      <c r="HV73" s="67"/>
      <c r="HW73" s="67"/>
      <c r="HX73" s="67"/>
      <c r="HY73" s="67"/>
      <c r="HZ73" s="67"/>
      <c r="IA73" s="67"/>
      <c r="IB73" s="67"/>
      <c r="IC73" s="67"/>
      <c r="ID73" s="67"/>
      <c r="IE73" s="67"/>
      <c r="IF73" s="67"/>
      <c r="IG73" s="67"/>
      <c r="IH73" s="67"/>
      <c r="II73" s="67"/>
      <c r="IJ73" s="67"/>
      <c r="IK73" s="67"/>
      <c r="IL73" s="67"/>
      <c r="IM73" s="67"/>
      <c r="IN73" s="67"/>
      <c r="IO73" s="67"/>
      <c r="IP73" s="67"/>
      <c r="IQ73" s="67"/>
      <c r="IR73" s="67"/>
      <c r="IS73" s="67"/>
      <c r="IT73" s="67"/>
      <c r="IU73" s="67"/>
      <c r="IV73" s="93">
        <f t="shared" ref="IV73:IV136" si="12">(SUM(E73:IU73))</f>
        <v>0</v>
      </c>
      <c r="IW73" s="25"/>
      <c r="IY73" s="125" t="str">
        <f>IF(JA73,VLOOKUP(MIN(JB73:JD73),'Data Validation (hidden)'!$E$2:$F$6,2,FALSE),IF(COUNTA(E73:IU73)&gt;0,"'Name of Collective Investment Scheme' missing but values entered in other columns",""))</f>
        <v/>
      </c>
      <c r="JA73" s="126" t="b">
        <f t="shared" ref="JA73:JA136" si="13">A73&lt;&gt;""</f>
        <v>0</v>
      </c>
      <c r="JB73" s="127" t="str">
        <f t="shared" ref="JB73:JB136" si="14">IF(IV73&lt;&gt;D73,1,"")</f>
        <v/>
      </c>
      <c r="JC73" s="128" t="str">
        <f t="shared" ref="JC73:JC136" si="15">IF(COUNT(JB73:JB73)=0,"3","")</f>
        <v>3</v>
      </c>
      <c r="JD73" s="127" t="str">
        <f t="shared" ref="JD73:JD136" ca="1" si="16">IF(AND(JE73,JF73,JG73,JH73,JI73)=TRUE,"",2)</f>
        <v/>
      </c>
      <c r="JE73" s="127" t="b">
        <f t="shared" ref="JE73:JE136" ca="1" si="17">IF(CELL("format",A73) = "G",TRUE,FALSE)</f>
        <v>1</v>
      </c>
      <c r="JF73" s="127" t="b">
        <f t="shared" ref="JF73:JF136" ca="1" si="18">IF(CELL("format",B73) = "F0",TRUE,FALSE)</f>
        <v>1</v>
      </c>
      <c r="JG73" s="127" t="b">
        <f t="shared" ref="JG73:JG136" ca="1" si="19">IF(CELL("format",D73) = "F0",TRUE,FALSE)</f>
        <v>1</v>
      </c>
      <c r="JH73" s="127" t="b">
        <f t="shared" ref="JH73:JH136" ca="1" si="20">IF(CELL("format",E73) = "F0",TRUE,FALSE)</f>
        <v>1</v>
      </c>
      <c r="JI73" s="127" t="b">
        <f t="shared" ref="JI73:JI136" ca="1" si="21">IF(CELL("format",IV73) = "F0",TRUE,FALSE)</f>
        <v>1</v>
      </c>
      <c r="JJ73" s="129" t="b">
        <f t="shared" ref="JJ73:JJ136" si="22">IF(IY73="",FALSE,IF(IY73="OK",FALSE,TRUE))</f>
        <v>0</v>
      </c>
    </row>
    <row r="74" spans="1:270" ht="28.9" customHeight="1" x14ac:dyDescent="0.2">
      <c r="A74" s="90" t="str">
        <f>IF(ISBLANK('Scheme Details'!A74),"",'Scheme Details'!A74)</f>
        <v/>
      </c>
      <c r="B74" s="87" t="str">
        <f>IF(ISBLANK('Scheme Details'!B74),"",'Scheme Details'!B74)</f>
        <v/>
      </c>
      <c r="C74" s="91" t="str">
        <f>IF(ISBLANK('Scheme Details'!C74),"",'Scheme Details'!C74)</f>
        <v/>
      </c>
      <c r="D74" s="92">
        <f>IF(ISBLANK('Scheme Details'!H74),0,'Scheme Details'!H74)</f>
        <v>0</v>
      </c>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93">
        <f t="shared" si="12"/>
        <v>0</v>
      </c>
      <c r="IW74" s="25"/>
      <c r="IY74" s="125" t="str">
        <f>IF(JA74,VLOOKUP(MIN(JB74:JD74),'Data Validation (hidden)'!$E$2:$F$6,2,FALSE),IF(COUNTA(E74:IU74)&gt;0,"'Name of Collective Investment Scheme' missing but values entered in other columns",""))</f>
        <v/>
      </c>
      <c r="JA74" s="126" t="b">
        <f t="shared" si="13"/>
        <v>0</v>
      </c>
      <c r="JB74" s="127" t="str">
        <f t="shared" si="14"/>
        <v/>
      </c>
      <c r="JC74" s="128" t="str">
        <f t="shared" si="15"/>
        <v>3</v>
      </c>
      <c r="JD74" s="127" t="str">
        <f t="shared" ca="1" si="16"/>
        <v/>
      </c>
      <c r="JE74" s="127" t="b">
        <f t="shared" ca="1" si="17"/>
        <v>1</v>
      </c>
      <c r="JF74" s="127" t="b">
        <f t="shared" ca="1" si="18"/>
        <v>1</v>
      </c>
      <c r="JG74" s="127" t="b">
        <f t="shared" ca="1" si="19"/>
        <v>1</v>
      </c>
      <c r="JH74" s="127" t="b">
        <f t="shared" ca="1" si="20"/>
        <v>1</v>
      </c>
      <c r="JI74" s="127" t="b">
        <f t="shared" ca="1" si="21"/>
        <v>1</v>
      </c>
      <c r="JJ74" s="129" t="b">
        <f t="shared" si="22"/>
        <v>0</v>
      </c>
    </row>
    <row r="75" spans="1:270" ht="28.9" customHeight="1" x14ac:dyDescent="0.2">
      <c r="A75" s="90" t="str">
        <f>IF(ISBLANK('Scheme Details'!A75),"",'Scheme Details'!A75)</f>
        <v/>
      </c>
      <c r="B75" s="87" t="str">
        <f>IF(ISBLANK('Scheme Details'!B75),"",'Scheme Details'!B75)</f>
        <v/>
      </c>
      <c r="C75" s="91" t="str">
        <f>IF(ISBLANK('Scheme Details'!C75),"",'Scheme Details'!C75)</f>
        <v/>
      </c>
      <c r="D75" s="92">
        <f>IF(ISBLANK('Scheme Details'!H75),0,'Scheme Details'!H75)</f>
        <v>0</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c r="HW75" s="67"/>
      <c r="HX75" s="67"/>
      <c r="HY75" s="67"/>
      <c r="HZ75" s="67"/>
      <c r="IA75" s="67"/>
      <c r="IB75" s="67"/>
      <c r="IC75" s="67"/>
      <c r="ID75" s="67"/>
      <c r="IE75" s="67"/>
      <c r="IF75" s="67"/>
      <c r="IG75" s="67"/>
      <c r="IH75" s="67"/>
      <c r="II75" s="67"/>
      <c r="IJ75" s="67"/>
      <c r="IK75" s="67"/>
      <c r="IL75" s="67"/>
      <c r="IM75" s="67"/>
      <c r="IN75" s="67"/>
      <c r="IO75" s="67"/>
      <c r="IP75" s="67"/>
      <c r="IQ75" s="67"/>
      <c r="IR75" s="67"/>
      <c r="IS75" s="67"/>
      <c r="IT75" s="67"/>
      <c r="IU75" s="67"/>
      <c r="IV75" s="93">
        <f t="shared" si="12"/>
        <v>0</v>
      </c>
      <c r="IW75" s="25"/>
      <c r="IY75" s="125" t="str">
        <f>IF(JA75,VLOOKUP(MIN(JB75:JD75),'Data Validation (hidden)'!$E$2:$F$6,2,FALSE),IF(COUNTA(E75:IU75)&gt;0,"'Name of Collective Investment Scheme' missing but values entered in other columns",""))</f>
        <v/>
      </c>
      <c r="JA75" s="126" t="b">
        <f t="shared" si="13"/>
        <v>0</v>
      </c>
      <c r="JB75" s="127" t="str">
        <f t="shared" si="14"/>
        <v/>
      </c>
      <c r="JC75" s="128" t="str">
        <f t="shared" si="15"/>
        <v>3</v>
      </c>
      <c r="JD75" s="127" t="str">
        <f t="shared" ca="1" si="16"/>
        <v/>
      </c>
      <c r="JE75" s="127" t="b">
        <f t="shared" ca="1" si="17"/>
        <v>1</v>
      </c>
      <c r="JF75" s="127" t="b">
        <f t="shared" ca="1" si="18"/>
        <v>1</v>
      </c>
      <c r="JG75" s="127" t="b">
        <f t="shared" ca="1" si="19"/>
        <v>1</v>
      </c>
      <c r="JH75" s="127" t="b">
        <f t="shared" ca="1" si="20"/>
        <v>1</v>
      </c>
      <c r="JI75" s="127" t="b">
        <f t="shared" ca="1" si="21"/>
        <v>1</v>
      </c>
      <c r="JJ75" s="129" t="b">
        <f t="shared" si="22"/>
        <v>0</v>
      </c>
    </row>
    <row r="76" spans="1:270" ht="28.9" customHeight="1" x14ac:dyDescent="0.2">
      <c r="A76" s="90" t="str">
        <f>IF(ISBLANK('Scheme Details'!A76),"",'Scheme Details'!A76)</f>
        <v/>
      </c>
      <c r="B76" s="87" t="str">
        <f>IF(ISBLANK('Scheme Details'!B76),"",'Scheme Details'!B76)</f>
        <v/>
      </c>
      <c r="C76" s="91" t="str">
        <f>IF(ISBLANK('Scheme Details'!C76),"",'Scheme Details'!C76)</f>
        <v/>
      </c>
      <c r="D76" s="92">
        <f>IF(ISBLANK('Scheme Details'!H76),0,'Scheme Details'!H76)</f>
        <v>0</v>
      </c>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67"/>
      <c r="GU76" s="67"/>
      <c r="GV76" s="67"/>
      <c r="GW76" s="67"/>
      <c r="GX76" s="67"/>
      <c r="GY76" s="67"/>
      <c r="GZ76" s="67"/>
      <c r="HA76" s="67"/>
      <c r="HB76" s="67"/>
      <c r="HC76" s="67"/>
      <c r="HD76" s="67"/>
      <c r="HE76" s="67"/>
      <c r="HF76" s="67"/>
      <c r="HG76" s="67"/>
      <c r="HH76" s="67"/>
      <c r="HI76" s="67"/>
      <c r="HJ76" s="67"/>
      <c r="HK76" s="67"/>
      <c r="HL76" s="67"/>
      <c r="HM76" s="67"/>
      <c r="HN76" s="67"/>
      <c r="HO76" s="67"/>
      <c r="HP76" s="67"/>
      <c r="HQ76" s="67"/>
      <c r="HR76" s="67"/>
      <c r="HS76" s="67"/>
      <c r="HT76" s="67"/>
      <c r="HU76" s="67"/>
      <c r="HV76" s="67"/>
      <c r="HW76" s="67"/>
      <c r="HX76" s="67"/>
      <c r="HY76" s="67"/>
      <c r="HZ76" s="67"/>
      <c r="IA76" s="67"/>
      <c r="IB76" s="67"/>
      <c r="IC76" s="67"/>
      <c r="ID76" s="67"/>
      <c r="IE76" s="67"/>
      <c r="IF76" s="67"/>
      <c r="IG76" s="67"/>
      <c r="IH76" s="67"/>
      <c r="II76" s="67"/>
      <c r="IJ76" s="67"/>
      <c r="IK76" s="67"/>
      <c r="IL76" s="67"/>
      <c r="IM76" s="67"/>
      <c r="IN76" s="67"/>
      <c r="IO76" s="67"/>
      <c r="IP76" s="67"/>
      <c r="IQ76" s="67"/>
      <c r="IR76" s="67"/>
      <c r="IS76" s="67"/>
      <c r="IT76" s="67"/>
      <c r="IU76" s="67"/>
      <c r="IV76" s="93">
        <f t="shared" si="12"/>
        <v>0</v>
      </c>
      <c r="IW76" s="25"/>
      <c r="IY76" s="125" t="str">
        <f>IF(JA76,VLOOKUP(MIN(JB76:JD76),'Data Validation (hidden)'!$E$2:$F$6,2,FALSE),IF(COUNTA(E76:IU76)&gt;0,"'Name of Collective Investment Scheme' missing but values entered in other columns",""))</f>
        <v/>
      </c>
      <c r="JA76" s="126" t="b">
        <f t="shared" si="13"/>
        <v>0</v>
      </c>
      <c r="JB76" s="127" t="str">
        <f t="shared" si="14"/>
        <v/>
      </c>
      <c r="JC76" s="128" t="str">
        <f t="shared" si="15"/>
        <v>3</v>
      </c>
      <c r="JD76" s="127" t="str">
        <f t="shared" ca="1" si="16"/>
        <v/>
      </c>
      <c r="JE76" s="127" t="b">
        <f t="shared" ca="1" si="17"/>
        <v>1</v>
      </c>
      <c r="JF76" s="127" t="b">
        <f t="shared" ca="1" si="18"/>
        <v>1</v>
      </c>
      <c r="JG76" s="127" t="b">
        <f t="shared" ca="1" si="19"/>
        <v>1</v>
      </c>
      <c r="JH76" s="127" t="b">
        <f t="shared" ca="1" si="20"/>
        <v>1</v>
      </c>
      <c r="JI76" s="127" t="b">
        <f t="shared" ca="1" si="21"/>
        <v>1</v>
      </c>
      <c r="JJ76" s="129" t="b">
        <f t="shared" si="22"/>
        <v>0</v>
      </c>
    </row>
    <row r="77" spans="1:270" ht="28.9" customHeight="1" x14ac:dyDescent="0.2">
      <c r="A77" s="90" t="str">
        <f>IF(ISBLANK('Scheme Details'!A77),"",'Scheme Details'!A77)</f>
        <v/>
      </c>
      <c r="B77" s="87" t="str">
        <f>IF(ISBLANK('Scheme Details'!B77),"",'Scheme Details'!B77)</f>
        <v/>
      </c>
      <c r="C77" s="91" t="str">
        <f>IF(ISBLANK('Scheme Details'!C77),"",'Scheme Details'!C77)</f>
        <v/>
      </c>
      <c r="D77" s="92">
        <f>IF(ISBLANK('Scheme Details'!H77),0,'Scheme Details'!H77)</f>
        <v>0</v>
      </c>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c r="GF77" s="67"/>
      <c r="GG77" s="67"/>
      <c r="GH77" s="67"/>
      <c r="GI77" s="67"/>
      <c r="GJ77" s="67"/>
      <c r="GK77" s="67"/>
      <c r="GL77" s="67"/>
      <c r="GM77" s="67"/>
      <c r="GN77" s="67"/>
      <c r="GO77" s="67"/>
      <c r="GP77" s="67"/>
      <c r="GQ77" s="67"/>
      <c r="GR77" s="67"/>
      <c r="GS77" s="67"/>
      <c r="GT77" s="67"/>
      <c r="GU77" s="67"/>
      <c r="GV77" s="67"/>
      <c r="GW77" s="67"/>
      <c r="GX77" s="67"/>
      <c r="GY77" s="67"/>
      <c r="GZ77" s="67"/>
      <c r="HA77" s="67"/>
      <c r="HB77" s="67"/>
      <c r="HC77" s="67"/>
      <c r="HD77" s="67"/>
      <c r="HE77" s="67"/>
      <c r="HF77" s="67"/>
      <c r="HG77" s="67"/>
      <c r="HH77" s="67"/>
      <c r="HI77" s="67"/>
      <c r="HJ77" s="67"/>
      <c r="HK77" s="67"/>
      <c r="HL77" s="67"/>
      <c r="HM77" s="67"/>
      <c r="HN77" s="67"/>
      <c r="HO77" s="67"/>
      <c r="HP77" s="67"/>
      <c r="HQ77" s="67"/>
      <c r="HR77" s="67"/>
      <c r="HS77" s="67"/>
      <c r="HT77" s="67"/>
      <c r="HU77" s="67"/>
      <c r="HV77" s="67"/>
      <c r="HW77" s="67"/>
      <c r="HX77" s="67"/>
      <c r="HY77" s="67"/>
      <c r="HZ77" s="67"/>
      <c r="IA77" s="67"/>
      <c r="IB77" s="67"/>
      <c r="IC77" s="67"/>
      <c r="ID77" s="67"/>
      <c r="IE77" s="67"/>
      <c r="IF77" s="67"/>
      <c r="IG77" s="67"/>
      <c r="IH77" s="67"/>
      <c r="II77" s="67"/>
      <c r="IJ77" s="67"/>
      <c r="IK77" s="67"/>
      <c r="IL77" s="67"/>
      <c r="IM77" s="67"/>
      <c r="IN77" s="67"/>
      <c r="IO77" s="67"/>
      <c r="IP77" s="67"/>
      <c r="IQ77" s="67"/>
      <c r="IR77" s="67"/>
      <c r="IS77" s="67"/>
      <c r="IT77" s="67"/>
      <c r="IU77" s="67"/>
      <c r="IV77" s="93">
        <f t="shared" si="12"/>
        <v>0</v>
      </c>
      <c r="IW77" s="25"/>
      <c r="IY77" s="125" t="str">
        <f>IF(JA77,VLOOKUP(MIN(JB77:JD77),'Data Validation (hidden)'!$E$2:$F$6,2,FALSE),IF(COUNTA(E77:IU77)&gt;0,"'Name of Collective Investment Scheme' missing but values entered in other columns",""))</f>
        <v/>
      </c>
      <c r="JA77" s="126" t="b">
        <f t="shared" si="13"/>
        <v>0</v>
      </c>
      <c r="JB77" s="127" t="str">
        <f t="shared" si="14"/>
        <v/>
      </c>
      <c r="JC77" s="128" t="str">
        <f t="shared" si="15"/>
        <v>3</v>
      </c>
      <c r="JD77" s="127" t="str">
        <f t="shared" ca="1" si="16"/>
        <v/>
      </c>
      <c r="JE77" s="127" t="b">
        <f t="shared" ca="1" si="17"/>
        <v>1</v>
      </c>
      <c r="JF77" s="127" t="b">
        <f t="shared" ca="1" si="18"/>
        <v>1</v>
      </c>
      <c r="JG77" s="127" t="b">
        <f t="shared" ca="1" si="19"/>
        <v>1</v>
      </c>
      <c r="JH77" s="127" t="b">
        <f t="shared" ca="1" si="20"/>
        <v>1</v>
      </c>
      <c r="JI77" s="127" t="b">
        <f t="shared" ca="1" si="21"/>
        <v>1</v>
      </c>
      <c r="JJ77" s="129" t="b">
        <f t="shared" si="22"/>
        <v>0</v>
      </c>
    </row>
    <row r="78" spans="1:270" ht="28.9" customHeight="1" x14ac:dyDescent="0.2">
      <c r="A78" s="90" t="str">
        <f>IF(ISBLANK('Scheme Details'!A78),"",'Scheme Details'!A78)</f>
        <v/>
      </c>
      <c r="B78" s="87" t="str">
        <f>IF(ISBLANK('Scheme Details'!B78),"",'Scheme Details'!B78)</f>
        <v/>
      </c>
      <c r="C78" s="91" t="str">
        <f>IF(ISBLANK('Scheme Details'!C78),"",'Scheme Details'!C78)</f>
        <v/>
      </c>
      <c r="D78" s="92">
        <f>IF(ISBLANK('Scheme Details'!H78),0,'Scheme Details'!H78)</f>
        <v>0</v>
      </c>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c r="GF78" s="67"/>
      <c r="GG78" s="67"/>
      <c r="GH78" s="67"/>
      <c r="GI78" s="67"/>
      <c r="GJ78" s="67"/>
      <c r="GK78" s="67"/>
      <c r="GL78" s="67"/>
      <c r="GM78" s="67"/>
      <c r="GN78" s="67"/>
      <c r="GO78" s="67"/>
      <c r="GP78" s="67"/>
      <c r="GQ78" s="67"/>
      <c r="GR78" s="67"/>
      <c r="GS78" s="67"/>
      <c r="GT78" s="67"/>
      <c r="GU78" s="67"/>
      <c r="GV78" s="67"/>
      <c r="GW78" s="67"/>
      <c r="GX78" s="67"/>
      <c r="GY78" s="67"/>
      <c r="GZ78" s="67"/>
      <c r="HA78" s="67"/>
      <c r="HB78" s="67"/>
      <c r="HC78" s="67"/>
      <c r="HD78" s="67"/>
      <c r="HE78" s="67"/>
      <c r="HF78" s="67"/>
      <c r="HG78" s="67"/>
      <c r="HH78" s="67"/>
      <c r="HI78" s="67"/>
      <c r="HJ78" s="67"/>
      <c r="HK78" s="67"/>
      <c r="HL78" s="67"/>
      <c r="HM78" s="67"/>
      <c r="HN78" s="67"/>
      <c r="HO78" s="67"/>
      <c r="HP78" s="67"/>
      <c r="HQ78" s="67"/>
      <c r="HR78" s="67"/>
      <c r="HS78" s="67"/>
      <c r="HT78" s="67"/>
      <c r="HU78" s="67"/>
      <c r="HV78" s="67"/>
      <c r="HW78" s="67"/>
      <c r="HX78" s="67"/>
      <c r="HY78" s="67"/>
      <c r="HZ78" s="67"/>
      <c r="IA78" s="67"/>
      <c r="IB78" s="67"/>
      <c r="IC78" s="67"/>
      <c r="ID78" s="67"/>
      <c r="IE78" s="67"/>
      <c r="IF78" s="67"/>
      <c r="IG78" s="67"/>
      <c r="IH78" s="67"/>
      <c r="II78" s="67"/>
      <c r="IJ78" s="67"/>
      <c r="IK78" s="67"/>
      <c r="IL78" s="67"/>
      <c r="IM78" s="67"/>
      <c r="IN78" s="67"/>
      <c r="IO78" s="67"/>
      <c r="IP78" s="67"/>
      <c r="IQ78" s="67"/>
      <c r="IR78" s="67"/>
      <c r="IS78" s="67"/>
      <c r="IT78" s="67"/>
      <c r="IU78" s="67"/>
      <c r="IV78" s="93">
        <f t="shared" si="12"/>
        <v>0</v>
      </c>
      <c r="IW78" s="25"/>
      <c r="IY78" s="125" t="str">
        <f>IF(JA78,VLOOKUP(MIN(JB78:JD78),'Data Validation (hidden)'!$E$2:$F$6,2,FALSE),IF(COUNTA(E78:IU78)&gt;0,"'Name of Collective Investment Scheme' missing but values entered in other columns",""))</f>
        <v/>
      </c>
      <c r="JA78" s="126" t="b">
        <f t="shared" si="13"/>
        <v>0</v>
      </c>
      <c r="JB78" s="127" t="str">
        <f t="shared" si="14"/>
        <v/>
      </c>
      <c r="JC78" s="128" t="str">
        <f t="shared" si="15"/>
        <v>3</v>
      </c>
      <c r="JD78" s="127" t="str">
        <f t="shared" ca="1" si="16"/>
        <v/>
      </c>
      <c r="JE78" s="127" t="b">
        <f t="shared" ca="1" si="17"/>
        <v>1</v>
      </c>
      <c r="JF78" s="127" t="b">
        <f t="shared" ca="1" si="18"/>
        <v>1</v>
      </c>
      <c r="JG78" s="127" t="b">
        <f t="shared" ca="1" si="19"/>
        <v>1</v>
      </c>
      <c r="JH78" s="127" t="b">
        <f t="shared" ca="1" si="20"/>
        <v>1</v>
      </c>
      <c r="JI78" s="127" t="b">
        <f t="shared" ca="1" si="21"/>
        <v>1</v>
      </c>
      <c r="JJ78" s="129" t="b">
        <f t="shared" si="22"/>
        <v>0</v>
      </c>
    </row>
    <row r="79" spans="1:270" ht="28.9" customHeight="1" x14ac:dyDescent="0.2">
      <c r="A79" s="90" t="str">
        <f>IF(ISBLANK('Scheme Details'!A79),"",'Scheme Details'!A79)</f>
        <v/>
      </c>
      <c r="B79" s="87" t="str">
        <f>IF(ISBLANK('Scheme Details'!B79),"",'Scheme Details'!B79)</f>
        <v/>
      </c>
      <c r="C79" s="91" t="str">
        <f>IF(ISBLANK('Scheme Details'!C79),"",'Scheme Details'!C79)</f>
        <v/>
      </c>
      <c r="D79" s="92">
        <f>IF(ISBLANK('Scheme Details'!H79),0,'Scheme Details'!H79)</f>
        <v>0</v>
      </c>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c r="GF79" s="67"/>
      <c r="GG79" s="67"/>
      <c r="GH79" s="67"/>
      <c r="GI79" s="67"/>
      <c r="GJ79" s="67"/>
      <c r="GK79" s="67"/>
      <c r="GL79" s="67"/>
      <c r="GM79" s="67"/>
      <c r="GN79" s="67"/>
      <c r="GO79" s="67"/>
      <c r="GP79" s="67"/>
      <c r="GQ79" s="67"/>
      <c r="GR79" s="67"/>
      <c r="GS79" s="67"/>
      <c r="GT79" s="67"/>
      <c r="GU79" s="67"/>
      <c r="GV79" s="67"/>
      <c r="GW79" s="67"/>
      <c r="GX79" s="67"/>
      <c r="GY79" s="67"/>
      <c r="GZ79" s="67"/>
      <c r="HA79" s="67"/>
      <c r="HB79" s="67"/>
      <c r="HC79" s="67"/>
      <c r="HD79" s="67"/>
      <c r="HE79" s="67"/>
      <c r="HF79" s="67"/>
      <c r="HG79" s="67"/>
      <c r="HH79" s="67"/>
      <c r="HI79" s="67"/>
      <c r="HJ79" s="67"/>
      <c r="HK79" s="67"/>
      <c r="HL79" s="67"/>
      <c r="HM79" s="67"/>
      <c r="HN79" s="67"/>
      <c r="HO79" s="67"/>
      <c r="HP79" s="67"/>
      <c r="HQ79" s="67"/>
      <c r="HR79" s="67"/>
      <c r="HS79" s="67"/>
      <c r="HT79" s="67"/>
      <c r="HU79" s="67"/>
      <c r="HV79" s="67"/>
      <c r="HW79" s="67"/>
      <c r="HX79" s="67"/>
      <c r="HY79" s="67"/>
      <c r="HZ79" s="67"/>
      <c r="IA79" s="67"/>
      <c r="IB79" s="67"/>
      <c r="IC79" s="67"/>
      <c r="ID79" s="67"/>
      <c r="IE79" s="67"/>
      <c r="IF79" s="67"/>
      <c r="IG79" s="67"/>
      <c r="IH79" s="67"/>
      <c r="II79" s="67"/>
      <c r="IJ79" s="67"/>
      <c r="IK79" s="67"/>
      <c r="IL79" s="67"/>
      <c r="IM79" s="67"/>
      <c r="IN79" s="67"/>
      <c r="IO79" s="67"/>
      <c r="IP79" s="67"/>
      <c r="IQ79" s="67"/>
      <c r="IR79" s="67"/>
      <c r="IS79" s="67"/>
      <c r="IT79" s="67"/>
      <c r="IU79" s="67"/>
      <c r="IV79" s="93">
        <f t="shared" si="12"/>
        <v>0</v>
      </c>
      <c r="IW79" s="25"/>
      <c r="IY79" s="125" t="str">
        <f>IF(JA79,VLOOKUP(MIN(JB79:JD79),'Data Validation (hidden)'!$E$2:$F$6,2,FALSE),IF(COUNTA(E79:IU79)&gt;0,"'Name of Collective Investment Scheme' missing but values entered in other columns",""))</f>
        <v/>
      </c>
      <c r="JA79" s="126" t="b">
        <f t="shared" si="13"/>
        <v>0</v>
      </c>
      <c r="JB79" s="127" t="str">
        <f t="shared" si="14"/>
        <v/>
      </c>
      <c r="JC79" s="128" t="str">
        <f t="shared" si="15"/>
        <v>3</v>
      </c>
      <c r="JD79" s="127" t="str">
        <f t="shared" ca="1" si="16"/>
        <v/>
      </c>
      <c r="JE79" s="127" t="b">
        <f t="shared" ca="1" si="17"/>
        <v>1</v>
      </c>
      <c r="JF79" s="127" t="b">
        <f t="shared" ca="1" si="18"/>
        <v>1</v>
      </c>
      <c r="JG79" s="127" t="b">
        <f t="shared" ca="1" si="19"/>
        <v>1</v>
      </c>
      <c r="JH79" s="127" t="b">
        <f t="shared" ca="1" si="20"/>
        <v>1</v>
      </c>
      <c r="JI79" s="127" t="b">
        <f t="shared" ca="1" si="21"/>
        <v>1</v>
      </c>
      <c r="JJ79" s="129" t="b">
        <f t="shared" si="22"/>
        <v>0</v>
      </c>
    </row>
    <row r="80" spans="1:270" ht="28.9" customHeight="1" x14ac:dyDescent="0.2">
      <c r="A80" s="90" t="str">
        <f>IF(ISBLANK('Scheme Details'!A80),"",'Scheme Details'!A80)</f>
        <v/>
      </c>
      <c r="B80" s="87" t="str">
        <f>IF(ISBLANK('Scheme Details'!B80),"",'Scheme Details'!B80)</f>
        <v/>
      </c>
      <c r="C80" s="91" t="str">
        <f>IF(ISBLANK('Scheme Details'!C80),"",'Scheme Details'!C80)</f>
        <v/>
      </c>
      <c r="D80" s="92">
        <f>IF(ISBLANK('Scheme Details'!H80),0,'Scheme Details'!H80)</f>
        <v>0</v>
      </c>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c r="HW80" s="67"/>
      <c r="HX80" s="67"/>
      <c r="HY80" s="67"/>
      <c r="HZ80" s="67"/>
      <c r="IA80" s="67"/>
      <c r="IB80" s="67"/>
      <c r="IC80" s="67"/>
      <c r="ID80" s="67"/>
      <c r="IE80" s="67"/>
      <c r="IF80" s="67"/>
      <c r="IG80" s="67"/>
      <c r="IH80" s="67"/>
      <c r="II80" s="67"/>
      <c r="IJ80" s="67"/>
      <c r="IK80" s="67"/>
      <c r="IL80" s="67"/>
      <c r="IM80" s="67"/>
      <c r="IN80" s="67"/>
      <c r="IO80" s="67"/>
      <c r="IP80" s="67"/>
      <c r="IQ80" s="67"/>
      <c r="IR80" s="67"/>
      <c r="IS80" s="67"/>
      <c r="IT80" s="67"/>
      <c r="IU80" s="67"/>
      <c r="IV80" s="93">
        <f t="shared" si="12"/>
        <v>0</v>
      </c>
      <c r="IW80" s="25"/>
      <c r="IY80" s="125" t="str">
        <f>IF(JA80,VLOOKUP(MIN(JB80:JD80),'Data Validation (hidden)'!$E$2:$F$6,2,FALSE),IF(COUNTA(E80:IU80)&gt;0,"'Name of Collective Investment Scheme' missing but values entered in other columns",""))</f>
        <v/>
      </c>
      <c r="JA80" s="126" t="b">
        <f t="shared" si="13"/>
        <v>0</v>
      </c>
      <c r="JB80" s="127" t="str">
        <f t="shared" si="14"/>
        <v/>
      </c>
      <c r="JC80" s="128" t="str">
        <f t="shared" si="15"/>
        <v>3</v>
      </c>
      <c r="JD80" s="127" t="str">
        <f t="shared" ca="1" si="16"/>
        <v/>
      </c>
      <c r="JE80" s="127" t="b">
        <f t="shared" ca="1" si="17"/>
        <v>1</v>
      </c>
      <c r="JF80" s="127" t="b">
        <f t="shared" ca="1" si="18"/>
        <v>1</v>
      </c>
      <c r="JG80" s="127" t="b">
        <f t="shared" ca="1" si="19"/>
        <v>1</v>
      </c>
      <c r="JH80" s="127" t="b">
        <f t="shared" ca="1" si="20"/>
        <v>1</v>
      </c>
      <c r="JI80" s="127" t="b">
        <f t="shared" ca="1" si="21"/>
        <v>1</v>
      </c>
      <c r="JJ80" s="129" t="b">
        <f t="shared" si="22"/>
        <v>0</v>
      </c>
    </row>
    <row r="81" spans="1:270" ht="28.9" customHeight="1" x14ac:dyDescent="0.2">
      <c r="A81" s="90" t="str">
        <f>IF(ISBLANK('Scheme Details'!A81),"",'Scheme Details'!A81)</f>
        <v/>
      </c>
      <c r="B81" s="87" t="str">
        <f>IF(ISBLANK('Scheme Details'!B81),"",'Scheme Details'!B81)</f>
        <v/>
      </c>
      <c r="C81" s="91" t="str">
        <f>IF(ISBLANK('Scheme Details'!C81),"",'Scheme Details'!C81)</f>
        <v/>
      </c>
      <c r="D81" s="92">
        <f>IF(ISBLANK('Scheme Details'!H81),0,'Scheme Details'!H81)</f>
        <v>0</v>
      </c>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c r="IT81" s="67"/>
      <c r="IU81" s="67"/>
      <c r="IV81" s="93">
        <f t="shared" si="12"/>
        <v>0</v>
      </c>
      <c r="IW81" s="25"/>
      <c r="IY81" s="125" t="str">
        <f>IF(JA81,VLOOKUP(MIN(JB81:JD81),'Data Validation (hidden)'!$E$2:$F$6,2,FALSE),IF(COUNTA(E81:IU81)&gt;0,"'Name of Collective Investment Scheme' missing but values entered in other columns",""))</f>
        <v/>
      </c>
      <c r="JA81" s="126" t="b">
        <f t="shared" si="13"/>
        <v>0</v>
      </c>
      <c r="JB81" s="127" t="str">
        <f t="shared" si="14"/>
        <v/>
      </c>
      <c r="JC81" s="128" t="str">
        <f t="shared" si="15"/>
        <v>3</v>
      </c>
      <c r="JD81" s="127" t="str">
        <f t="shared" ca="1" si="16"/>
        <v/>
      </c>
      <c r="JE81" s="127" t="b">
        <f t="shared" ca="1" si="17"/>
        <v>1</v>
      </c>
      <c r="JF81" s="127" t="b">
        <f t="shared" ca="1" si="18"/>
        <v>1</v>
      </c>
      <c r="JG81" s="127" t="b">
        <f t="shared" ca="1" si="19"/>
        <v>1</v>
      </c>
      <c r="JH81" s="127" t="b">
        <f t="shared" ca="1" si="20"/>
        <v>1</v>
      </c>
      <c r="JI81" s="127" t="b">
        <f t="shared" ca="1" si="21"/>
        <v>1</v>
      </c>
      <c r="JJ81" s="129" t="b">
        <f t="shared" si="22"/>
        <v>0</v>
      </c>
    </row>
    <row r="82" spans="1:270" ht="28.9" customHeight="1" x14ac:dyDescent="0.2">
      <c r="A82" s="90" t="str">
        <f>IF(ISBLANK('Scheme Details'!A82),"",'Scheme Details'!A82)</f>
        <v/>
      </c>
      <c r="B82" s="87" t="str">
        <f>IF(ISBLANK('Scheme Details'!B82),"",'Scheme Details'!B82)</f>
        <v/>
      </c>
      <c r="C82" s="91" t="str">
        <f>IF(ISBLANK('Scheme Details'!C82),"",'Scheme Details'!C82)</f>
        <v/>
      </c>
      <c r="D82" s="92">
        <f>IF(ISBLANK('Scheme Details'!H82),0,'Scheme Details'!H82)</f>
        <v>0</v>
      </c>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7"/>
      <c r="FF82" s="67"/>
      <c r="FG82" s="67"/>
      <c r="FH82" s="67"/>
      <c r="FI82" s="67"/>
      <c r="FJ82" s="67"/>
      <c r="FK82" s="67"/>
      <c r="FL82" s="67"/>
      <c r="FM82" s="67"/>
      <c r="FN82" s="67"/>
      <c r="FO82" s="67"/>
      <c r="FP82" s="67"/>
      <c r="FQ82" s="67"/>
      <c r="FR82" s="67"/>
      <c r="FS82" s="67"/>
      <c r="FT82" s="67"/>
      <c r="FU82" s="67"/>
      <c r="FV82" s="67"/>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93">
        <f t="shared" si="12"/>
        <v>0</v>
      </c>
      <c r="IW82" s="25"/>
      <c r="IY82" s="125" t="str">
        <f>IF(JA82,VLOOKUP(MIN(JB82:JD82),'Data Validation (hidden)'!$E$2:$F$6,2,FALSE),IF(COUNTA(E82:IU82)&gt;0,"'Name of Collective Investment Scheme' missing but values entered in other columns",""))</f>
        <v/>
      </c>
      <c r="JA82" s="126" t="b">
        <f t="shared" si="13"/>
        <v>0</v>
      </c>
      <c r="JB82" s="127" t="str">
        <f t="shared" si="14"/>
        <v/>
      </c>
      <c r="JC82" s="128" t="str">
        <f t="shared" si="15"/>
        <v>3</v>
      </c>
      <c r="JD82" s="127" t="str">
        <f t="shared" ca="1" si="16"/>
        <v/>
      </c>
      <c r="JE82" s="127" t="b">
        <f t="shared" ca="1" si="17"/>
        <v>1</v>
      </c>
      <c r="JF82" s="127" t="b">
        <f t="shared" ca="1" si="18"/>
        <v>1</v>
      </c>
      <c r="JG82" s="127" t="b">
        <f t="shared" ca="1" si="19"/>
        <v>1</v>
      </c>
      <c r="JH82" s="127" t="b">
        <f t="shared" ca="1" si="20"/>
        <v>1</v>
      </c>
      <c r="JI82" s="127" t="b">
        <f t="shared" ca="1" si="21"/>
        <v>1</v>
      </c>
      <c r="JJ82" s="129" t="b">
        <f t="shared" si="22"/>
        <v>0</v>
      </c>
    </row>
    <row r="83" spans="1:270" ht="28.9" customHeight="1" x14ac:dyDescent="0.2">
      <c r="A83" s="90" t="str">
        <f>IF(ISBLANK('Scheme Details'!A83),"",'Scheme Details'!A83)</f>
        <v/>
      </c>
      <c r="B83" s="87" t="str">
        <f>IF(ISBLANK('Scheme Details'!B83),"",'Scheme Details'!B83)</f>
        <v/>
      </c>
      <c r="C83" s="91" t="str">
        <f>IF(ISBLANK('Scheme Details'!C83),"",'Scheme Details'!C83)</f>
        <v/>
      </c>
      <c r="D83" s="92">
        <f>IF(ISBLANK('Scheme Details'!H83),0,'Scheme Details'!H83)</f>
        <v>0</v>
      </c>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7"/>
      <c r="FW83" s="67"/>
      <c r="FX83" s="67"/>
      <c r="FY83" s="67"/>
      <c r="FZ83" s="67"/>
      <c r="GA83" s="67"/>
      <c r="GB83" s="67"/>
      <c r="GC83" s="67"/>
      <c r="GD83" s="67"/>
      <c r="GE83" s="67"/>
      <c r="GF83" s="67"/>
      <c r="GG83" s="67"/>
      <c r="GH83" s="67"/>
      <c r="GI83" s="67"/>
      <c r="GJ83" s="67"/>
      <c r="GK83" s="67"/>
      <c r="GL83" s="67"/>
      <c r="GM83" s="67"/>
      <c r="GN83" s="67"/>
      <c r="GO83" s="67"/>
      <c r="GP83" s="67"/>
      <c r="GQ83" s="67"/>
      <c r="GR83" s="67"/>
      <c r="GS83" s="67"/>
      <c r="GT83" s="67"/>
      <c r="GU83" s="67"/>
      <c r="GV83" s="67"/>
      <c r="GW83" s="67"/>
      <c r="GX83" s="67"/>
      <c r="GY83" s="67"/>
      <c r="GZ83" s="67"/>
      <c r="HA83" s="67"/>
      <c r="HB83" s="67"/>
      <c r="HC83" s="67"/>
      <c r="HD83" s="67"/>
      <c r="HE83" s="67"/>
      <c r="HF83" s="67"/>
      <c r="HG83" s="67"/>
      <c r="HH83" s="67"/>
      <c r="HI83" s="67"/>
      <c r="HJ83" s="67"/>
      <c r="HK83" s="67"/>
      <c r="HL83" s="67"/>
      <c r="HM83" s="67"/>
      <c r="HN83" s="67"/>
      <c r="HO83" s="67"/>
      <c r="HP83" s="67"/>
      <c r="HQ83" s="67"/>
      <c r="HR83" s="67"/>
      <c r="HS83" s="67"/>
      <c r="HT83" s="67"/>
      <c r="HU83" s="67"/>
      <c r="HV83" s="67"/>
      <c r="HW83" s="67"/>
      <c r="HX83" s="67"/>
      <c r="HY83" s="67"/>
      <c r="HZ83" s="67"/>
      <c r="IA83" s="67"/>
      <c r="IB83" s="67"/>
      <c r="IC83" s="67"/>
      <c r="ID83" s="67"/>
      <c r="IE83" s="67"/>
      <c r="IF83" s="67"/>
      <c r="IG83" s="67"/>
      <c r="IH83" s="67"/>
      <c r="II83" s="67"/>
      <c r="IJ83" s="67"/>
      <c r="IK83" s="67"/>
      <c r="IL83" s="67"/>
      <c r="IM83" s="67"/>
      <c r="IN83" s="67"/>
      <c r="IO83" s="67"/>
      <c r="IP83" s="67"/>
      <c r="IQ83" s="67"/>
      <c r="IR83" s="67"/>
      <c r="IS83" s="67"/>
      <c r="IT83" s="67"/>
      <c r="IU83" s="67"/>
      <c r="IV83" s="93">
        <f t="shared" si="12"/>
        <v>0</v>
      </c>
      <c r="IW83" s="25"/>
      <c r="IY83" s="125" t="str">
        <f>IF(JA83,VLOOKUP(MIN(JB83:JD83),'Data Validation (hidden)'!$E$2:$F$6,2,FALSE),IF(COUNTA(E83:IU83)&gt;0,"'Name of Collective Investment Scheme' missing but values entered in other columns",""))</f>
        <v/>
      </c>
      <c r="JA83" s="126" t="b">
        <f t="shared" si="13"/>
        <v>0</v>
      </c>
      <c r="JB83" s="127" t="str">
        <f t="shared" si="14"/>
        <v/>
      </c>
      <c r="JC83" s="128" t="str">
        <f t="shared" si="15"/>
        <v>3</v>
      </c>
      <c r="JD83" s="127" t="str">
        <f t="shared" ca="1" si="16"/>
        <v/>
      </c>
      <c r="JE83" s="127" t="b">
        <f t="shared" ca="1" si="17"/>
        <v>1</v>
      </c>
      <c r="JF83" s="127" t="b">
        <f t="shared" ca="1" si="18"/>
        <v>1</v>
      </c>
      <c r="JG83" s="127" t="b">
        <f t="shared" ca="1" si="19"/>
        <v>1</v>
      </c>
      <c r="JH83" s="127" t="b">
        <f t="shared" ca="1" si="20"/>
        <v>1</v>
      </c>
      <c r="JI83" s="127" t="b">
        <f t="shared" ca="1" si="21"/>
        <v>1</v>
      </c>
      <c r="JJ83" s="129" t="b">
        <f t="shared" si="22"/>
        <v>0</v>
      </c>
    </row>
    <row r="84" spans="1:270" ht="28.9" customHeight="1" x14ac:dyDescent="0.2">
      <c r="A84" s="90" t="str">
        <f>IF(ISBLANK('Scheme Details'!A84),"",'Scheme Details'!A84)</f>
        <v/>
      </c>
      <c r="B84" s="87" t="str">
        <f>IF(ISBLANK('Scheme Details'!B84),"",'Scheme Details'!B84)</f>
        <v/>
      </c>
      <c r="C84" s="91" t="str">
        <f>IF(ISBLANK('Scheme Details'!C84),"",'Scheme Details'!C84)</f>
        <v/>
      </c>
      <c r="D84" s="92">
        <f>IF(ISBLANK('Scheme Details'!H84),0,'Scheme Details'!H84)</f>
        <v>0</v>
      </c>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c r="EQ84" s="67"/>
      <c r="ER84" s="67"/>
      <c r="ES84" s="67"/>
      <c r="ET84" s="67"/>
      <c r="EU84" s="67"/>
      <c r="EV84" s="67"/>
      <c r="EW84" s="67"/>
      <c r="EX84" s="67"/>
      <c r="EY84" s="67"/>
      <c r="EZ84" s="67"/>
      <c r="FA84" s="67"/>
      <c r="FB84" s="67"/>
      <c r="FC84" s="67"/>
      <c r="FD84" s="67"/>
      <c r="FE84" s="67"/>
      <c r="FF84" s="67"/>
      <c r="FG84" s="67"/>
      <c r="FH84" s="67"/>
      <c r="FI84" s="67"/>
      <c r="FJ84" s="67"/>
      <c r="FK84" s="67"/>
      <c r="FL84" s="67"/>
      <c r="FM84" s="67"/>
      <c r="FN84" s="67"/>
      <c r="FO84" s="67"/>
      <c r="FP84" s="67"/>
      <c r="FQ84" s="67"/>
      <c r="FR84" s="67"/>
      <c r="FS84" s="67"/>
      <c r="FT84" s="67"/>
      <c r="FU84" s="67"/>
      <c r="FV84" s="67"/>
      <c r="FW84" s="67"/>
      <c r="FX84" s="67"/>
      <c r="FY84" s="67"/>
      <c r="FZ84" s="67"/>
      <c r="GA84" s="67"/>
      <c r="GB84" s="67"/>
      <c r="GC84" s="67"/>
      <c r="GD84" s="67"/>
      <c r="GE84" s="67"/>
      <c r="GF84" s="67"/>
      <c r="GG84" s="67"/>
      <c r="GH84" s="67"/>
      <c r="GI84" s="67"/>
      <c r="GJ84" s="67"/>
      <c r="GK84" s="67"/>
      <c r="GL84" s="67"/>
      <c r="GM84" s="67"/>
      <c r="GN84" s="67"/>
      <c r="GO84" s="67"/>
      <c r="GP84" s="67"/>
      <c r="GQ84" s="67"/>
      <c r="GR84" s="67"/>
      <c r="GS84" s="67"/>
      <c r="GT84" s="67"/>
      <c r="GU84" s="67"/>
      <c r="GV84" s="67"/>
      <c r="GW84" s="67"/>
      <c r="GX84" s="67"/>
      <c r="GY84" s="67"/>
      <c r="GZ84" s="67"/>
      <c r="HA84" s="67"/>
      <c r="HB84" s="67"/>
      <c r="HC84" s="67"/>
      <c r="HD84" s="67"/>
      <c r="HE84" s="67"/>
      <c r="HF84" s="67"/>
      <c r="HG84" s="67"/>
      <c r="HH84" s="67"/>
      <c r="HI84" s="67"/>
      <c r="HJ84" s="67"/>
      <c r="HK84" s="67"/>
      <c r="HL84" s="67"/>
      <c r="HM84" s="67"/>
      <c r="HN84" s="67"/>
      <c r="HO84" s="67"/>
      <c r="HP84" s="67"/>
      <c r="HQ84" s="67"/>
      <c r="HR84" s="67"/>
      <c r="HS84" s="67"/>
      <c r="HT84" s="67"/>
      <c r="HU84" s="67"/>
      <c r="HV84" s="67"/>
      <c r="HW84" s="67"/>
      <c r="HX84" s="67"/>
      <c r="HY84" s="67"/>
      <c r="HZ84" s="67"/>
      <c r="IA84" s="67"/>
      <c r="IB84" s="67"/>
      <c r="IC84" s="67"/>
      <c r="ID84" s="67"/>
      <c r="IE84" s="67"/>
      <c r="IF84" s="67"/>
      <c r="IG84" s="67"/>
      <c r="IH84" s="67"/>
      <c r="II84" s="67"/>
      <c r="IJ84" s="67"/>
      <c r="IK84" s="67"/>
      <c r="IL84" s="67"/>
      <c r="IM84" s="67"/>
      <c r="IN84" s="67"/>
      <c r="IO84" s="67"/>
      <c r="IP84" s="67"/>
      <c r="IQ84" s="67"/>
      <c r="IR84" s="67"/>
      <c r="IS84" s="67"/>
      <c r="IT84" s="67"/>
      <c r="IU84" s="67"/>
      <c r="IV84" s="93">
        <f t="shared" si="12"/>
        <v>0</v>
      </c>
      <c r="IW84" s="25"/>
      <c r="IY84" s="125" t="str">
        <f>IF(JA84,VLOOKUP(MIN(JB84:JD84),'Data Validation (hidden)'!$E$2:$F$6,2,FALSE),IF(COUNTA(E84:IU84)&gt;0,"'Name of Collective Investment Scheme' missing but values entered in other columns",""))</f>
        <v/>
      </c>
      <c r="JA84" s="126" t="b">
        <f t="shared" si="13"/>
        <v>0</v>
      </c>
      <c r="JB84" s="127" t="str">
        <f t="shared" si="14"/>
        <v/>
      </c>
      <c r="JC84" s="128" t="str">
        <f t="shared" si="15"/>
        <v>3</v>
      </c>
      <c r="JD84" s="127" t="str">
        <f t="shared" ca="1" si="16"/>
        <v/>
      </c>
      <c r="JE84" s="127" t="b">
        <f t="shared" ca="1" si="17"/>
        <v>1</v>
      </c>
      <c r="JF84" s="127" t="b">
        <f t="shared" ca="1" si="18"/>
        <v>1</v>
      </c>
      <c r="JG84" s="127" t="b">
        <f t="shared" ca="1" si="19"/>
        <v>1</v>
      </c>
      <c r="JH84" s="127" t="b">
        <f t="shared" ca="1" si="20"/>
        <v>1</v>
      </c>
      <c r="JI84" s="127" t="b">
        <f t="shared" ca="1" si="21"/>
        <v>1</v>
      </c>
      <c r="JJ84" s="129" t="b">
        <f t="shared" si="22"/>
        <v>0</v>
      </c>
    </row>
    <row r="85" spans="1:270" ht="28.9" customHeight="1" x14ac:dyDescent="0.2">
      <c r="A85" s="90" t="str">
        <f>IF(ISBLANK('Scheme Details'!A85),"",'Scheme Details'!A85)</f>
        <v/>
      </c>
      <c r="B85" s="87" t="str">
        <f>IF(ISBLANK('Scheme Details'!B85),"",'Scheme Details'!B85)</f>
        <v/>
      </c>
      <c r="C85" s="91" t="str">
        <f>IF(ISBLANK('Scheme Details'!C85),"",'Scheme Details'!C85)</f>
        <v/>
      </c>
      <c r="D85" s="92">
        <f>IF(ISBLANK('Scheme Details'!H85),0,'Scheme Details'!H85)</f>
        <v>0</v>
      </c>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c r="IN85" s="67"/>
      <c r="IO85" s="67"/>
      <c r="IP85" s="67"/>
      <c r="IQ85" s="67"/>
      <c r="IR85" s="67"/>
      <c r="IS85" s="67"/>
      <c r="IT85" s="67"/>
      <c r="IU85" s="67"/>
      <c r="IV85" s="93">
        <f t="shared" si="12"/>
        <v>0</v>
      </c>
      <c r="IW85" s="25"/>
      <c r="IY85" s="125" t="str">
        <f>IF(JA85,VLOOKUP(MIN(JB85:JD85),'Data Validation (hidden)'!$E$2:$F$6,2,FALSE),IF(COUNTA(E85:IU85)&gt;0,"'Name of Collective Investment Scheme' missing but values entered in other columns",""))</f>
        <v/>
      </c>
      <c r="JA85" s="126" t="b">
        <f t="shared" si="13"/>
        <v>0</v>
      </c>
      <c r="JB85" s="127" t="str">
        <f t="shared" si="14"/>
        <v/>
      </c>
      <c r="JC85" s="128" t="str">
        <f t="shared" si="15"/>
        <v>3</v>
      </c>
      <c r="JD85" s="127" t="str">
        <f t="shared" ca="1" si="16"/>
        <v/>
      </c>
      <c r="JE85" s="127" t="b">
        <f t="shared" ca="1" si="17"/>
        <v>1</v>
      </c>
      <c r="JF85" s="127" t="b">
        <f t="shared" ca="1" si="18"/>
        <v>1</v>
      </c>
      <c r="JG85" s="127" t="b">
        <f t="shared" ca="1" si="19"/>
        <v>1</v>
      </c>
      <c r="JH85" s="127" t="b">
        <f t="shared" ca="1" si="20"/>
        <v>1</v>
      </c>
      <c r="JI85" s="127" t="b">
        <f t="shared" ca="1" si="21"/>
        <v>1</v>
      </c>
      <c r="JJ85" s="129" t="b">
        <f t="shared" si="22"/>
        <v>0</v>
      </c>
    </row>
    <row r="86" spans="1:270" ht="28.9" customHeight="1" x14ac:dyDescent="0.2">
      <c r="A86" s="90" t="str">
        <f>IF(ISBLANK('Scheme Details'!A86),"",'Scheme Details'!A86)</f>
        <v/>
      </c>
      <c r="B86" s="87" t="str">
        <f>IF(ISBLANK('Scheme Details'!B86),"",'Scheme Details'!B86)</f>
        <v/>
      </c>
      <c r="C86" s="91" t="str">
        <f>IF(ISBLANK('Scheme Details'!C86),"",'Scheme Details'!C86)</f>
        <v/>
      </c>
      <c r="D86" s="92">
        <f>IF(ISBLANK('Scheme Details'!H86),0,'Scheme Details'!H86)</f>
        <v>0</v>
      </c>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c r="IN86" s="67"/>
      <c r="IO86" s="67"/>
      <c r="IP86" s="67"/>
      <c r="IQ86" s="67"/>
      <c r="IR86" s="67"/>
      <c r="IS86" s="67"/>
      <c r="IT86" s="67"/>
      <c r="IU86" s="67"/>
      <c r="IV86" s="93">
        <f t="shared" si="12"/>
        <v>0</v>
      </c>
      <c r="IW86" s="25"/>
      <c r="IY86" s="125" t="str">
        <f>IF(JA86,VLOOKUP(MIN(JB86:JD86),'Data Validation (hidden)'!$E$2:$F$6,2,FALSE),IF(COUNTA(E86:IU86)&gt;0,"'Name of Collective Investment Scheme' missing but values entered in other columns",""))</f>
        <v/>
      </c>
      <c r="JA86" s="126" t="b">
        <f t="shared" si="13"/>
        <v>0</v>
      </c>
      <c r="JB86" s="127" t="str">
        <f t="shared" si="14"/>
        <v/>
      </c>
      <c r="JC86" s="128" t="str">
        <f t="shared" si="15"/>
        <v>3</v>
      </c>
      <c r="JD86" s="127" t="str">
        <f t="shared" ca="1" si="16"/>
        <v/>
      </c>
      <c r="JE86" s="127" t="b">
        <f t="shared" ca="1" si="17"/>
        <v>1</v>
      </c>
      <c r="JF86" s="127" t="b">
        <f t="shared" ca="1" si="18"/>
        <v>1</v>
      </c>
      <c r="JG86" s="127" t="b">
        <f t="shared" ca="1" si="19"/>
        <v>1</v>
      </c>
      <c r="JH86" s="127" t="b">
        <f t="shared" ca="1" si="20"/>
        <v>1</v>
      </c>
      <c r="JI86" s="127" t="b">
        <f t="shared" ca="1" si="21"/>
        <v>1</v>
      </c>
      <c r="JJ86" s="129" t="b">
        <f t="shared" si="22"/>
        <v>0</v>
      </c>
    </row>
    <row r="87" spans="1:270" ht="28.9" customHeight="1" x14ac:dyDescent="0.2">
      <c r="A87" s="90" t="str">
        <f>IF(ISBLANK('Scheme Details'!A87),"",'Scheme Details'!A87)</f>
        <v/>
      </c>
      <c r="B87" s="87" t="str">
        <f>IF(ISBLANK('Scheme Details'!B87),"",'Scheme Details'!B87)</f>
        <v/>
      </c>
      <c r="C87" s="91" t="str">
        <f>IF(ISBLANK('Scheme Details'!C87),"",'Scheme Details'!C87)</f>
        <v/>
      </c>
      <c r="D87" s="92">
        <f>IF(ISBLANK('Scheme Details'!H87),0,'Scheme Details'!H87)</f>
        <v>0</v>
      </c>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c r="IN87" s="67"/>
      <c r="IO87" s="67"/>
      <c r="IP87" s="67"/>
      <c r="IQ87" s="67"/>
      <c r="IR87" s="67"/>
      <c r="IS87" s="67"/>
      <c r="IT87" s="67"/>
      <c r="IU87" s="67"/>
      <c r="IV87" s="93">
        <f t="shared" si="12"/>
        <v>0</v>
      </c>
      <c r="IW87" s="25"/>
      <c r="IY87" s="125" t="str">
        <f>IF(JA87,VLOOKUP(MIN(JB87:JD87),'Data Validation (hidden)'!$E$2:$F$6,2,FALSE),IF(COUNTA(E87:IU87)&gt;0,"'Name of Collective Investment Scheme' missing but values entered in other columns",""))</f>
        <v/>
      </c>
      <c r="JA87" s="126" t="b">
        <f t="shared" si="13"/>
        <v>0</v>
      </c>
      <c r="JB87" s="127" t="str">
        <f t="shared" si="14"/>
        <v/>
      </c>
      <c r="JC87" s="128" t="str">
        <f t="shared" si="15"/>
        <v>3</v>
      </c>
      <c r="JD87" s="127" t="str">
        <f t="shared" ca="1" si="16"/>
        <v/>
      </c>
      <c r="JE87" s="127" t="b">
        <f t="shared" ca="1" si="17"/>
        <v>1</v>
      </c>
      <c r="JF87" s="127" t="b">
        <f t="shared" ca="1" si="18"/>
        <v>1</v>
      </c>
      <c r="JG87" s="127" t="b">
        <f t="shared" ca="1" si="19"/>
        <v>1</v>
      </c>
      <c r="JH87" s="127" t="b">
        <f t="shared" ca="1" si="20"/>
        <v>1</v>
      </c>
      <c r="JI87" s="127" t="b">
        <f t="shared" ca="1" si="21"/>
        <v>1</v>
      </c>
      <c r="JJ87" s="129" t="b">
        <f t="shared" si="22"/>
        <v>0</v>
      </c>
    </row>
    <row r="88" spans="1:270" ht="28.9" customHeight="1" x14ac:dyDescent="0.2">
      <c r="A88" s="90" t="str">
        <f>IF(ISBLANK('Scheme Details'!A88),"",'Scheme Details'!A88)</f>
        <v/>
      </c>
      <c r="B88" s="87" t="str">
        <f>IF(ISBLANK('Scheme Details'!B88),"",'Scheme Details'!B88)</f>
        <v/>
      </c>
      <c r="C88" s="91" t="str">
        <f>IF(ISBLANK('Scheme Details'!C88),"",'Scheme Details'!C88)</f>
        <v/>
      </c>
      <c r="D88" s="92">
        <f>IF(ISBLANK('Scheme Details'!H88),0,'Scheme Details'!H88)</f>
        <v>0</v>
      </c>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c r="IN88" s="67"/>
      <c r="IO88" s="67"/>
      <c r="IP88" s="67"/>
      <c r="IQ88" s="67"/>
      <c r="IR88" s="67"/>
      <c r="IS88" s="67"/>
      <c r="IT88" s="67"/>
      <c r="IU88" s="67"/>
      <c r="IV88" s="93">
        <f t="shared" si="12"/>
        <v>0</v>
      </c>
      <c r="IW88" s="25"/>
      <c r="IY88" s="125" t="str">
        <f>IF(JA88,VLOOKUP(MIN(JB88:JD88),'Data Validation (hidden)'!$E$2:$F$6,2,FALSE),IF(COUNTA(E88:IU88)&gt;0,"'Name of Collective Investment Scheme' missing but values entered in other columns",""))</f>
        <v/>
      </c>
      <c r="JA88" s="126" t="b">
        <f t="shared" si="13"/>
        <v>0</v>
      </c>
      <c r="JB88" s="127" t="str">
        <f t="shared" si="14"/>
        <v/>
      </c>
      <c r="JC88" s="128" t="str">
        <f t="shared" si="15"/>
        <v>3</v>
      </c>
      <c r="JD88" s="127" t="str">
        <f t="shared" ca="1" si="16"/>
        <v/>
      </c>
      <c r="JE88" s="127" t="b">
        <f t="shared" ca="1" si="17"/>
        <v>1</v>
      </c>
      <c r="JF88" s="127" t="b">
        <f t="shared" ca="1" si="18"/>
        <v>1</v>
      </c>
      <c r="JG88" s="127" t="b">
        <f t="shared" ca="1" si="19"/>
        <v>1</v>
      </c>
      <c r="JH88" s="127" t="b">
        <f t="shared" ca="1" si="20"/>
        <v>1</v>
      </c>
      <c r="JI88" s="127" t="b">
        <f t="shared" ca="1" si="21"/>
        <v>1</v>
      </c>
      <c r="JJ88" s="129" t="b">
        <f t="shared" si="22"/>
        <v>0</v>
      </c>
    </row>
    <row r="89" spans="1:270" ht="28.9" customHeight="1" x14ac:dyDescent="0.2">
      <c r="A89" s="90" t="str">
        <f>IF(ISBLANK('Scheme Details'!A89),"",'Scheme Details'!A89)</f>
        <v/>
      </c>
      <c r="B89" s="87" t="str">
        <f>IF(ISBLANK('Scheme Details'!B89),"",'Scheme Details'!B89)</f>
        <v/>
      </c>
      <c r="C89" s="91" t="str">
        <f>IF(ISBLANK('Scheme Details'!C89),"",'Scheme Details'!C89)</f>
        <v/>
      </c>
      <c r="D89" s="92">
        <f>IF(ISBLANK('Scheme Details'!H89),0,'Scheme Details'!H89)</f>
        <v>0</v>
      </c>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c r="IM89" s="67"/>
      <c r="IN89" s="67"/>
      <c r="IO89" s="67"/>
      <c r="IP89" s="67"/>
      <c r="IQ89" s="67"/>
      <c r="IR89" s="67"/>
      <c r="IS89" s="67"/>
      <c r="IT89" s="67"/>
      <c r="IU89" s="67"/>
      <c r="IV89" s="93">
        <f t="shared" si="12"/>
        <v>0</v>
      </c>
      <c r="IW89" s="25"/>
      <c r="IY89" s="125" t="str">
        <f>IF(JA89,VLOOKUP(MIN(JB89:JD89),'Data Validation (hidden)'!$E$2:$F$6,2,FALSE),IF(COUNTA(E89:IU89)&gt;0,"'Name of Collective Investment Scheme' missing but values entered in other columns",""))</f>
        <v/>
      </c>
      <c r="JA89" s="126" t="b">
        <f t="shared" si="13"/>
        <v>0</v>
      </c>
      <c r="JB89" s="127" t="str">
        <f t="shared" si="14"/>
        <v/>
      </c>
      <c r="JC89" s="128" t="str">
        <f t="shared" si="15"/>
        <v>3</v>
      </c>
      <c r="JD89" s="127" t="str">
        <f t="shared" ca="1" si="16"/>
        <v/>
      </c>
      <c r="JE89" s="127" t="b">
        <f t="shared" ca="1" si="17"/>
        <v>1</v>
      </c>
      <c r="JF89" s="127" t="b">
        <f t="shared" ca="1" si="18"/>
        <v>1</v>
      </c>
      <c r="JG89" s="127" t="b">
        <f t="shared" ca="1" si="19"/>
        <v>1</v>
      </c>
      <c r="JH89" s="127" t="b">
        <f t="shared" ca="1" si="20"/>
        <v>1</v>
      </c>
      <c r="JI89" s="127" t="b">
        <f t="shared" ca="1" si="21"/>
        <v>1</v>
      </c>
      <c r="JJ89" s="129" t="b">
        <f t="shared" si="22"/>
        <v>0</v>
      </c>
    </row>
    <row r="90" spans="1:270" ht="28.9" customHeight="1" x14ac:dyDescent="0.2">
      <c r="A90" s="90" t="str">
        <f>IF(ISBLANK('Scheme Details'!A90),"",'Scheme Details'!A90)</f>
        <v/>
      </c>
      <c r="B90" s="87" t="str">
        <f>IF(ISBLANK('Scheme Details'!B90),"",'Scheme Details'!B90)</f>
        <v/>
      </c>
      <c r="C90" s="91" t="str">
        <f>IF(ISBLANK('Scheme Details'!C90),"",'Scheme Details'!C90)</f>
        <v/>
      </c>
      <c r="D90" s="92">
        <f>IF(ISBLANK('Scheme Details'!H90),0,'Scheme Details'!H90)</f>
        <v>0</v>
      </c>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7"/>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7"/>
      <c r="IM90" s="67"/>
      <c r="IN90" s="67"/>
      <c r="IO90" s="67"/>
      <c r="IP90" s="67"/>
      <c r="IQ90" s="67"/>
      <c r="IR90" s="67"/>
      <c r="IS90" s="67"/>
      <c r="IT90" s="67"/>
      <c r="IU90" s="67"/>
      <c r="IV90" s="93">
        <f t="shared" si="12"/>
        <v>0</v>
      </c>
      <c r="IW90" s="25"/>
      <c r="IY90" s="125" t="str">
        <f>IF(JA90,VLOOKUP(MIN(JB90:JD90),'Data Validation (hidden)'!$E$2:$F$6,2,FALSE),IF(COUNTA(E90:IU90)&gt;0,"'Name of Collective Investment Scheme' missing but values entered in other columns",""))</f>
        <v/>
      </c>
      <c r="JA90" s="126" t="b">
        <f t="shared" si="13"/>
        <v>0</v>
      </c>
      <c r="JB90" s="127" t="str">
        <f t="shared" si="14"/>
        <v/>
      </c>
      <c r="JC90" s="128" t="str">
        <f t="shared" si="15"/>
        <v>3</v>
      </c>
      <c r="JD90" s="127" t="str">
        <f t="shared" ca="1" si="16"/>
        <v/>
      </c>
      <c r="JE90" s="127" t="b">
        <f t="shared" ca="1" si="17"/>
        <v>1</v>
      </c>
      <c r="JF90" s="127" t="b">
        <f t="shared" ca="1" si="18"/>
        <v>1</v>
      </c>
      <c r="JG90" s="127" t="b">
        <f t="shared" ca="1" si="19"/>
        <v>1</v>
      </c>
      <c r="JH90" s="127" t="b">
        <f t="shared" ca="1" si="20"/>
        <v>1</v>
      </c>
      <c r="JI90" s="127" t="b">
        <f t="shared" ca="1" si="21"/>
        <v>1</v>
      </c>
      <c r="JJ90" s="129" t="b">
        <f t="shared" si="22"/>
        <v>0</v>
      </c>
    </row>
    <row r="91" spans="1:270" ht="28.9" customHeight="1" x14ac:dyDescent="0.2">
      <c r="A91" s="90" t="str">
        <f>IF(ISBLANK('Scheme Details'!A91),"",'Scheme Details'!A91)</f>
        <v/>
      </c>
      <c r="B91" s="87" t="str">
        <f>IF(ISBLANK('Scheme Details'!B91),"",'Scheme Details'!B91)</f>
        <v/>
      </c>
      <c r="C91" s="91" t="str">
        <f>IF(ISBLANK('Scheme Details'!C91),"",'Scheme Details'!C91)</f>
        <v/>
      </c>
      <c r="D91" s="92">
        <f>IF(ISBLANK('Scheme Details'!H91),0,'Scheme Details'!H91)</f>
        <v>0</v>
      </c>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c r="EQ91" s="67"/>
      <c r="ER91" s="67"/>
      <c r="ES91" s="67"/>
      <c r="ET91" s="67"/>
      <c r="EU91" s="67"/>
      <c r="EV91" s="67"/>
      <c r="EW91" s="67"/>
      <c r="EX91" s="67"/>
      <c r="EY91" s="67"/>
      <c r="EZ91" s="67"/>
      <c r="FA91" s="67"/>
      <c r="FB91" s="67"/>
      <c r="FC91" s="67"/>
      <c r="FD91" s="67"/>
      <c r="FE91" s="67"/>
      <c r="FF91" s="67"/>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c r="GF91" s="67"/>
      <c r="GG91" s="67"/>
      <c r="GH91" s="67"/>
      <c r="GI91" s="67"/>
      <c r="GJ91" s="67"/>
      <c r="GK91" s="67"/>
      <c r="GL91" s="67"/>
      <c r="GM91" s="67"/>
      <c r="GN91" s="67"/>
      <c r="GO91" s="67"/>
      <c r="GP91" s="67"/>
      <c r="GQ91" s="67"/>
      <c r="GR91" s="67"/>
      <c r="GS91" s="67"/>
      <c r="GT91" s="67"/>
      <c r="GU91" s="67"/>
      <c r="GV91" s="67"/>
      <c r="GW91" s="67"/>
      <c r="GX91" s="67"/>
      <c r="GY91" s="67"/>
      <c r="GZ91" s="67"/>
      <c r="HA91" s="67"/>
      <c r="HB91" s="67"/>
      <c r="HC91" s="67"/>
      <c r="HD91" s="67"/>
      <c r="HE91" s="67"/>
      <c r="HF91" s="67"/>
      <c r="HG91" s="67"/>
      <c r="HH91" s="67"/>
      <c r="HI91" s="67"/>
      <c r="HJ91" s="67"/>
      <c r="HK91" s="67"/>
      <c r="HL91" s="67"/>
      <c r="HM91" s="67"/>
      <c r="HN91" s="67"/>
      <c r="HO91" s="67"/>
      <c r="HP91" s="67"/>
      <c r="HQ91" s="67"/>
      <c r="HR91" s="67"/>
      <c r="HS91" s="67"/>
      <c r="HT91" s="67"/>
      <c r="HU91" s="67"/>
      <c r="HV91" s="67"/>
      <c r="HW91" s="67"/>
      <c r="HX91" s="67"/>
      <c r="HY91" s="67"/>
      <c r="HZ91" s="67"/>
      <c r="IA91" s="67"/>
      <c r="IB91" s="67"/>
      <c r="IC91" s="67"/>
      <c r="ID91" s="67"/>
      <c r="IE91" s="67"/>
      <c r="IF91" s="67"/>
      <c r="IG91" s="67"/>
      <c r="IH91" s="67"/>
      <c r="II91" s="67"/>
      <c r="IJ91" s="67"/>
      <c r="IK91" s="67"/>
      <c r="IL91" s="67"/>
      <c r="IM91" s="67"/>
      <c r="IN91" s="67"/>
      <c r="IO91" s="67"/>
      <c r="IP91" s="67"/>
      <c r="IQ91" s="67"/>
      <c r="IR91" s="67"/>
      <c r="IS91" s="67"/>
      <c r="IT91" s="67"/>
      <c r="IU91" s="67"/>
      <c r="IV91" s="93">
        <f t="shared" si="12"/>
        <v>0</v>
      </c>
      <c r="IW91" s="25"/>
      <c r="IY91" s="125" t="str">
        <f>IF(JA91,VLOOKUP(MIN(JB91:JD91),'Data Validation (hidden)'!$E$2:$F$6,2,FALSE),IF(COUNTA(E91:IU91)&gt;0,"'Name of Collective Investment Scheme' missing but values entered in other columns",""))</f>
        <v/>
      </c>
      <c r="JA91" s="126" t="b">
        <f t="shared" si="13"/>
        <v>0</v>
      </c>
      <c r="JB91" s="127" t="str">
        <f t="shared" si="14"/>
        <v/>
      </c>
      <c r="JC91" s="128" t="str">
        <f t="shared" si="15"/>
        <v>3</v>
      </c>
      <c r="JD91" s="127" t="str">
        <f t="shared" ca="1" si="16"/>
        <v/>
      </c>
      <c r="JE91" s="127" t="b">
        <f t="shared" ca="1" si="17"/>
        <v>1</v>
      </c>
      <c r="JF91" s="127" t="b">
        <f t="shared" ca="1" si="18"/>
        <v>1</v>
      </c>
      <c r="JG91" s="127" t="b">
        <f t="shared" ca="1" si="19"/>
        <v>1</v>
      </c>
      <c r="JH91" s="127" t="b">
        <f t="shared" ca="1" si="20"/>
        <v>1</v>
      </c>
      <c r="JI91" s="127" t="b">
        <f t="shared" ca="1" si="21"/>
        <v>1</v>
      </c>
      <c r="JJ91" s="129" t="b">
        <f t="shared" si="22"/>
        <v>0</v>
      </c>
    </row>
    <row r="92" spans="1:270" ht="28.9" customHeight="1" x14ac:dyDescent="0.2">
      <c r="A92" s="90" t="str">
        <f>IF(ISBLANK('Scheme Details'!A92),"",'Scheme Details'!A92)</f>
        <v/>
      </c>
      <c r="B92" s="87" t="str">
        <f>IF(ISBLANK('Scheme Details'!B92),"",'Scheme Details'!B92)</f>
        <v/>
      </c>
      <c r="C92" s="91" t="str">
        <f>IF(ISBLANK('Scheme Details'!C92),"",'Scheme Details'!C92)</f>
        <v/>
      </c>
      <c r="D92" s="92">
        <f>IF(ISBLANK('Scheme Details'!H92),0,'Scheme Details'!H92)</f>
        <v>0</v>
      </c>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c r="GF92" s="67"/>
      <c r="GG92" s="67"/>
      <c r="GH92" s="67"/>
      <c r="GI92" s="67"/>
      <c r="GJ92" s="67"/>
      <c r="GK92" s="67"/>
      <c r="GL92" s="67"/>
      <c r="GM92" s="67"/>
      <c r="GN92" s="67"/>
      <c r="GO92" s="67"/>
      <c r="GP92" s="67"/>
      <c r="GQ92" s="67"/>
      <c r="GR92" s="67"/>
      <c r="GS92" s="67"/>
      <c r="GT92" s="67"/>
      <c r="GU92" s="67"/>
      <c r="GV92" s="67"/>
      <c r="GW92" s="67"/>
      <c r="GX92" s="67"/>
      <c r="GY92" s="67"/>
      <c r="GZ92" s="67"/>
      <c r="HA92" s="67"/>
      <c r="HB92" s="67"/>
      <c r="HC92" s="67"/>
      <c r="HD92" s="67"/>
      <c r="HE92" s="67"/>
      <c r="HF92" s="67"/>
      <c r="HG92" s="67"/>
      <c r="HH92" s="67"/>
      <c r="HI92" s="67"/>
      <c r="HJ92" s="67"/>
      <c r="HK92" s="67"/>
      <c r="HL92" s="67"/>
      <c r="HM92" s="67"/>
      <c r="HN92" s="67"/>
      <c r="HO92" s="67"/>
      <c r="HP92" s="67"/>
      <c r="HQ92" s="67"/>
      <c r="HR92" s="67"/>
      <c r="HS92" s="67"/>
      <c r="HT92" s="67"/>
      <c r="HU92" s="67"/>
      <c r="HV92" s="67"/>
      <c r="HW92" s="67"/>
      <c r="HX92" s="67"/>
      <c r="HY92" s="67"/>
      <c r="HZ92" s="67"/>
      <c r="IA92" s="67"/>
      <c r="IB92" s="67"/>
      <c r="IC92" s="67"/>
      <c r="ID92" s="67"/>
      <c r="IE92" s="67"/>
      <c r="IF92" s="67"/>
      <c r="IG92" s="67"/>
      <c r="IH92" s="67"/>
      <c r="II92" s="67"/>
      <c r="IJ92" s="67"/>
      <c r="IK92" s="67"/>
      <c r="IL92" s="67"/>
      <c r="IM92" s="67"/>
      <c r="IN92" s="67"/>
      <c r="IO92" s="67"/>
      <c r="IP92" s="67"/>
      <c r="IQ92" s="67"/>
      <c r="IR92" s="67"/>
      <c r="IS92" s="67"/>
      <c r="IT92" s="67"/>
      <c r="IU92" s="67"/>
      <c r="IV92" s="93">
        <f t="shared" si="12"/>
        <v>0</v>
      </c>
      <c r="IW92" s="25"/>
      <c r="IY92" s="125" t="str">
        <f>IF(JA92,VLOOKUP(MIN(JB92:JD92),'Data Validation (hidden)'!$E$2:$F$6,2,FALSE),IF(COUNTA(E92:IU92)&gt;0,"'Name of Collective Investment Scheme' missing but values entered in other columns",""))</f>
        <v/>
      </c>
      <c r="JA92" s="126" t="b">
        <f t="shared" si="13"/>
        <v>0</v>
      </c>
      <c r="JB92" s="127" t="str">
        <f t="shared" si="14"/>
        <v/>
      </c>
      <c r="JC92" s="128" t="str">
        <f t="shared" si="15"/>
        <v>3</v>
      </c>
      <c r="JD92" s="127" t="str">
        <f t="shared" ca="1" si="16"/>
        <v/>
      </c>
      <c r="JE92" s="127" t="b">
        <f t="shared" ca="1" si="17"/>
        <v>1</v>
      </c>
      <c r="JF92" s="127" t="b">
        <f t="shared" ca="1" si="18"/>
        <v>1</v>
      </c>
      <c r="JG92" s="127" t="b">
        <f t="shared" ca="1" si="19"/>
        <v>1</v>
      </c>
      <c r="JH92" s="127" t="b">
        <f t="shared" ca="1" si="20"/>
        <v>1</v>
      </c>
      <c r="JI92" s="127" t="b">
        <f t="shared" ca="1" si="21"/>
        <v>1</v>
      </c>
      <c r="JJ92" s="129" t="b">
        <f t="shared" si="22"/>
        <v>0</v>
      </c>
    </row>
    <row r="93" spans="1:270" ht="28.9" customHeight="1" x14ac:dyDescent="0.2">
      <c r="A93" s="90" t="str">
        <f>IF(ISBLANK('Scheme Details'!A93),"",'Scheme Details'!A93)</f>
        <v/>
      </c>
      <c r="B93" s="87" t="str">
        <f>IF(ISBLANK('Scheme Details'!B93),"",'Scheme Details'!B93)</f>
        <v/>
      </c>
      <c r="C93" s="91" t="str">
        <f>IF(ISBLANK('Scheme Details'!C93),"",'Scheme Details'!C93)</f>
        <v/>
      </c>
      <c r="D93" s="92">
        <f>IF(ISBLANK('Scheme Details'!H93),0,'Scheme Details'!H93)</f>
        <v>0</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c r="EO93" s="67"/>
      <c r="EP93" s="67"/>
      <c r="EQ93" s="67"/>
      <c r="ER93" s="67"/>
      <c r="ES93" s="67"/>
      <c r="ET93" s="67"/>
      <c r="EU93" s="67"/>
      <c r="EV93" s="67"/>
      <c r="EW93" s="67"/>
      <c r="EX93" s="67"/>
      <c r="EY93" s="67"/>
      <c r="EZ93" s="67"/>
      <c r="FA93" s="67"/>
      <c r="FB93" s="67"/>
      <c r="FC93" s="67"/>
      <c r="FD93" s="67"/>
      <c r="FE93" s="67"/>
      <c r="FF93" s="67"/>
      <c r="FG93" s="67"/>
      <c r="FH93" s="67"/>
      <c r="FI93" s="67"/>
      <c r="FJ93" s="67"/>
      <c r="FK93" s="67"/>
      <c r="FL93" s="67"/>
      <c r="FM93" s="67"/>
      <c r="FN93" s="67"/>
      <c r="FO93" s="67"/>
      <c r="FP93" s="67"/>
      <c r="FQ93" s="67"/>
      <c r="FR93" s="67"/>
      <c r="FS93" s="67"/>
      <c r="FT93" s="67"/>
      <c r="FU93" s="67"/>
      <c r="FV93" s="67"/>
      <c r="FW93" s="67"/>
      <c r="FX93" s="67"/>
      <c r="FY93" s="67"/>
      <c r="FZ93" s="67"/>
      <c r="GA93" s="67"/>
      <c r="GB93" s="67"/>
      <c r="GC93" s="67"/>
      <c r="GD93" s="67"/>
      <c r="GE93" s="67"/>
      <c r="GF93" s="67"/>
      <c r="GG93" s="67"/>
      <c r="GH93" s="67"/>
      <c r="GI93" s="67"/>
      <c r="GJ93" s="67"/>
      <c r="GK93" s="67"/>
      <c r="GL93" s="67"/>
      <c r="GM93" s="67"/>
      <c r="GN93" s="67"/>
      <c r="GO93" s="67"/>
      <c r="GP93" s="67"/>
      <c r="GQ93" s="67"/>
      <c r="GR93" s="67"/>
      <c r="GS93" s="67"/>
      <c r="GT93" s="67"/>
      <c r="GU93" s="67"/>
      <c r="GV93" s="67"/>
      <c r="GW93" s="67"/>
      <c r="GX93" s="67"/>
      <c r="GY93" s="67"/>
      <c r="GZ93" s="67"/>
      <c r="HA93" s="67"/>
      <c r="HB93" s="67"/>
      <c r="HC93" s="67"/>
      <c r="HD93" s="67"/>
      <c r="HE93" s="67"/>
      <c r="HF93" s="67"/>
      <c r="HG93" s="67"/>
      <c r="HH93" s="67"/>
      <c r="HI93" s="67"/>
      <c r="HJ93" s="67"/>
      <c r="HK93" s="67"/>
      <c r="HL93" s="67"/>
      <c r="HM93" s="67"/>
      <c r="HN93" s="67"/>
      <c r="HO93" s="67"/>
      <c r="HP93" s="67"/>
      <c r="HQ93" s="67"/>
      <c r="HR93" s="67"/>
      <c r="HS93" s="67"/>
      <c r="HT93" s="67"/>
      <c r="HU93" s="67"/>
      <c r="HV93" s="67"/>
      <c r="HW93" s="67"/>
      <c r="HX93" s="67"/>
      <c r="HY93" s="67"/>
      <c r="HZ93" s="67"/>
      <c r="IA93" s="67"/>
      <c r="IB93" s="67"/>
      <c r="IC93" s="67"/>
      <c r="ID93" s="67"/>
      <c r="IE93" s="67"/>
      <c r="IF93" s="67"/>
      <c r="IG93" s="67"/>
      <c r="IH93" s="67"/>
      <c r="II93" s="67"/>
      <c r="IJ93" s="67"/>
      <c r="IK93" s="67"/>
      <c r="IL93" s="67"/>
      <c r="IM93" s="67"/>
      <c r="IN93" s="67"/>
      <c r="IO93" s="67"/>
      <c r="IP93" s="67"/>
      <c r="IQ93" s="67"/>
      <c r="IR93" s="67"/>
      <c r="IS93" s="67"/>
      <c r="IT93" s="67"/>
      <c r="IU93" s="67"/>
      <c r="IV93" s="93">
        <f t="shared" si="12"/>
        <v>0</v>
      </c>
      <c r="IW93" s="25"/>
      <c r="IY93" s="125" t="str">
        <f>IF(JA93,VLOOKUP(MIN(JB93:JD93),'Data Validation (hidden)'!$E$2:$F$6,2,FALSE),IF(COUNTA(E93:IU93)&gt;0,"'Name of Collective Investment Scheme' missing but values entered in other columns",""))</f>
        <v/>
      </c>
      <c r="JA93" s="126" t="b">
        <f t="shared" si="13"/>
        <v>0</v>
      </c>
      <c r="JB93" s="127" t="str">
        <f t="shared" si="14"/>
        <v/>
      </c>
      <c r="JC93" s="128" t="str">
        <f t="shared" si="15"/>
        <v>3</v>
      </c>
      <c r="JD93" s="127" t="str">
        <f t="shared" ca="1" si="16"/>
        <v/>
      </c>
      <c r="JE93" s="127" t="b">
        <f t="shared" ca="1" si="17"/>
        <v>1</v>
      </c>
      <c r="JF93" s="127" t="b">
        <f t="shared" ca="1" si="18"/>
        <v>1</v>
      </c>
      <c r="JG93" s="127" t="b">
        <f t="shared" ca="1" si="19"/>
        <v>1</v>
      </c>
      <c r="JH93" s="127" t="b">
        <f t="shared" ca="1" si="20"/>
        <v>1</v>
      </c>
      <c r="JI93" s="127" t="b">
        <f t="shared" ca="1" si="21"/>
        <v>1</v>
      </c>
      <c r="JJ93" s="129" t="b">
        <f t="shared" si="22"/>
        <v>0</v>
      </c>
    </row>
    <row r="94" spans="1:270" ht="28.9" customHeight="1" x14ac:dyDescent="0.2">
      <c r="A94" s="90" t="str">
        <f>IF(ISBLANK('Scheme Details'!A94),"",'Scheme Details'!A94)</f>
        <v/>
      </c>
      <c r="B94" s="87" t="str">
        <f>IF(ISBLANK('Scheme Details'!B94),"",'Scheme Details'!B94)</f>
        <v/>
      </c>
      <c r="C94" s="91" t="str">
        <f>IF(ISBLANK('Scheme Details'!C94),"",'Scheme Details'!C94)</f>
        <v/>
      </c>
      <c r="D94" s="92">
        <f>IF(ISBLANK('Scheme Details'!H94),0,'Scheme Details'!H94)</f>
        <v>0</v>
      </c>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67"/>
      <c r="FP94" s="67"/>
      <c r="FQ94" s="67"/>
      <c r="FR94" s="67"/>
      <c r="FS94" s="67"/>
      <c r="FT94" s="67"/>
      <c r="FU94" s="67"/>
      <c r="FV94" s="67"/>
      <c r="FW94" s="67"/>
      <c r="FX94" s="67"/>
      <c r="FY94" s="67"/>
      <c r="FZ94" s="67"/>
      <c r="GA94" s="67"/>
      <c r="GB94" s="67"/>
      <c r="GC94" s="67"/>
      <c r="GD94" s="67"/>
      <c r="GE94" s="67"/>
      <c r="GF94" s="67"/>
      <c r="GG94" s="67"/>
      <c r="GH94" s="67"/>
      <c r="GI94" s="67"/>
      <c r="GJ94" s="67"/>
      <c r="GK94" s="67"/>
      <c r="GL94" s="67"/>
      <c r="GM94" s="67"/>
      <c r="GN94" s="67"/>
      <c r="GO94" s="67"/>
      <c r="GP94" s="67"/>
      <c r="GQ94" s="67"/>
      <c r="GR94" s="67"/>
      <c r="GS94" s="67"/>
      <c r="GT94" s="67"/>
      <c r="GU94" s="67"/>
      <c r="GV94" s="67"/>
      <c r="GW94" s="67"/>
      <c r="GX94" s="67"/>
      <c r="GY94" s="67"/>
      <c r="GZ94" s="67"/>
      <c r="HA94" s="67"/>
      <c r="HB94" s="67"/>
      <c r="HC94" s="67"/>
      <c r="HD94" s="67"/>
      <c r="HE94" s="67"/>
      <c r="HF94" s="67"/>
      <c r="HG94" s="67"/>
      <c r="HH94" s="67"/>
      <c r="HI94" s="67"/>
      <c r="HJ94" s="67"/>
      <c r="HK94" s="67"/>
      <c r="HL94" s="67"/>
      <c r="HM94" s="67"/>
      <c r="HN94" s="67"/>
      <c r="HO94" s="67"/>
      <c r="HP94" s="67"/>
      <c r="HQ94" s="67"/>
      <c r="HR94" s="67"/>
      <c r="HS94" s="67"/>
      <c r="HT94" s="67"/>
      <c r="HU94" s="67"/>
      <c r="HV94" s="67"/>
      <c r="HW94" s="67"/>
      <c r="HX94" s="67"/>
      <c r="HY94" s="67"/>
      <c r="HZ94" s="67"/>
      <c r="IA94" s="67"/>
      <c r="IB94" s="67"/>
      <c r="IC94" s="67"/>
      <c r="ID94" s="67"/>
      <c r="IE94" s="67"/>
      <c r="IF94" s="67"/>
      <c r="IG94" s="67"/>
      <c r="IH94" s="67"/>
      <c r="II94" s="67"/>
      <c r="IJ94" s="67"/>
      <c r="IK94" s="67"/>
      <c r="IL94" s="67"/>
      <c r="IM94" s="67"/>
      <c r="IN94" s="67"/>
      <c r="IO94" s="67"/>
      <c r="IP94" s="67"/>
      <c r="IQ94" s="67"/>
      <c r="IR94" s="67"/>
      <c r="IS94" s="67"/>
      <c r="IT94" s="67"/>
      <c r="IU94" s="67"/>
      <c r="IV94" s="93">
        <f t="shared" si="12"/>
        <v>0</v>
      </c>
      <c r="IW94" s="25"/>
      <c r="IY94" s="125" t="str">
        <f>IF(JA94,VLOOKUP(MIN(JB94:JD94),'Data Validation (hidden)'!$E$2:$F$6,2,FALSE),IF(COUNTA(E94:IU94)&gt;0,"'Name of Collective Investment Scheme' missing but values entered in other columns",""))</f>
        <v/>
      </c>
      <c r="JA94" s="126" t="b">
        <f t="shared" si="13"/>
        <v>0</v>
      </c>
      <c r="JB94" s="127" t="str">
        <f t="shared" si="14"/>
        <v/>
      </c>
      <c r="JC94" s="128" t="str">
        <f t="shared" si="15"/>
        <v>3</v>
      </c>
      <c r="JD94" s="127" t="str">
        <f t="shared" ca="1" si="16"/>
        <v/>
      </c>
      <c r="JE94" s="127" t="b">
        <f t="shared" ca="1" si="17"/>
        <v>1</v>
      </c>
      <c r="JF94" s="127" t="b">
        <f t="shared" ca="1" si="18"/>
        <v>1</v>
      </c>
      <c r="JG94" s="127" t="b">
        <f t="shared" ca="1" si="19"/>
        <v>1</v>
      </c>
      <c r="JH94" s="127" t="b">
        <f t="shared" ca="1" si="20"/>
        <v>1</v>
      </c>
      <c r="JI94" s="127" t="b">
        <f t="shared" ca="1" si="21"/>
        <v>1</v>
      </c>
      <c r="JJ94" s="129" t="b">
        <f t="shared" si="22"/>
        <v>0</v>
      </c>
    </row>
    <row r="95" spans="1:270" ht="28.9" customHeight="1" x14ac:dyDescent="0.2">
      <c r="A95" s="90" t="str">
        <f>IF(ISBLANK('Scheme Details'!A95),"",'Scheme Details'!A95)</f>
        <v/>
      </c>
      <c r="B95" s="87" t="str">
        <f>IF(ISBLANK('Scheme Details'!B95),"",'Scheme Details'!B95)</f>
        <v/>
      </c>
      <c r="C95" s="91" t="str">
        <f>IF(ISBLANK('Scheme Details'!C95),"",'Scheme Details'!C95)</f>
        <v/>
      </c>
      <c r="D95" s="92">
        <f>IF(ISBLANK('Scheme Details'!H95),0,'Scheme Details'!H95)</f>
        <v>0</v>
      </c>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67"/>
      <c r="GR95" s="67"/>
      <c r="GS95" s="67"/>
      <c r="GT95" s="67"/>
      <c r="GU95" s="67"/>
      <c r="GV95" s="67"/>
      <c r="GW95" s="67"/>
      <c r="GX95" s="67"/>
      <c r="GY95" s="67"/>
      <c r="GZ95" s="67"/>
      <c r="HA95" s="67"/>
      <c r="HB95" s="67"/>
      <c r="HC95" s="67"/>
      <c r="HD95" s="67"/>
      <c r="HE95" s="67"/>
      <c r="HF95" s="67"/>
      <c r="HG95" s="67"/>
      <c r="HH95" s="67"/>
      <c r="HI95" s="67"/>
      <c r="HJ95" s="67"/>
      <c r="HK95" s="67"/>
      <c r="HL95" s="67"/>
      <c r="HM95" s="67"/>
      <c r="HN95" s="67"/>
      <c r="HO95" s="67"/>
      <c r="HP95" s="67"/>
      <c r="HQ95" s="67"/>
      <c r="HR95" s="67"/>
      <c r="HS95" s="67"/>
      <c r="HT95" s="67"/>
      <c r="HU95" s="67"/>
      <c r="HV95" s="67"/>
      <c r="HW95" s="67"/>
      <c r="HX95" s="67"/>
      <c r="HY95" s="67"/>
      <c r="HZ95" s="67"/>
      <c r="IA95" s="67"/>
      <c r="IB95" s="67"/>
      <c r="IC95" s="67"/>
      <c r="ID95" s="67"/>
      <c r="IE95" s="67"/>
      <c r="IF95" s="67"/>
      <c r="IG95" s="67"/>
      <c r="IH95" s="67"/>
      <c r="II95" s="67"/>
      <c r="IJ95" s="67"/>
      <c r="IK95" s="67"/>
      <c r="IL95" s="67"/>
      <c r="IM95" s="67"/>
      <c r="IN95" s="67"/>
      <c r="IO95" s="67"/>
      <c r="IP95" s="67"/>
      <c r="IQ95" s="67"/>
      <c r="IR95" s="67"/>
      <c r="IS95" s="67"/>
      <c r="IT95" s="67"/>
      <c r="IU95" s="67"/>
      <c r="IV95" s="93">
        <f t="shared" si="12"/>
        <v>0</v>
      </c>
      <c r="IW95" s="25"/>
      <c r="IY95" s="125" t="str">
        <f>IF(JA95,VLOOKUP(MIN(JB95:JD95),'Data Validation (hidden)'!$E$2:$F$6,2,FALSE),IF(COUNTA(E95:IU95)&gt;0,"'Name of Collective Investment Scheme' missing but values entered in other columns",""))</f>
        <v/>
      </c>
      <c r="JA95" s="126" t="b">
        <f t="shared" si="13"/>
        <v>0</v>
      </c>
      <c r="JB95" s="127" t="str">
        <f t="shared" si="14"/>
        <v/>
      </c>
      <c r="JC95" s="128" t="str">
        <f t="shared" si="15"/>
        <v>3</v>
      </c>
      <c r="JD95" s="127" t="str">
        <f t="shared" ca="1" si="16"/>
        <v/>
      </c>
      <c r="JE95" s="127" t="b">
        <f t="shared" ca="1" si="17"/>
        <v>1</v>
      </c>
      <c r="JF95" s="127" t="b">
        <f t="shared" ca="1" si="18"/>
        <v>1</v>
      </c>
      <c r="JG95" s="127" t="b">
        <f t="shared" ca="1" si="19"/>
        <v>1</v>
      </c>
      <c r="JH95" s="127" t="b">
        <f t="shared" ca="1" si="20"/>
        <v>1</v>
      </c>
      <c r="JI95" s="127" t="b">
        <f t="shared" ca="1" si="21"/>
        <v>1</v>
      </c>
      <c r="JJ95" s="129" t="b">
        <f t="shared" si="22"/>
        <v>0</v>
      </c>
    </row>
    <row r="96" spans="1:270" ht="28.9" customHeight="1" x14ac:dyDescent="0.2">
      <c r="A96" s="90" t="str">
        <f>IF(ISBLANK('Scheme Details'!A96),"",'Scheme Details'!A96)</f>
        <v/>
      </c>
      <c r="B96" s="87" t="str">
        <f>IF(ISBLANK('Scheme Details'!B96),"",'Scheme Details'!B96)</f>
        <v/>
      </c>
      <c r="C96" s="91" t="str">
        <f>IF(ISBLANK('Scheme Details'!C96),"",'Scheme Details'!C96)</f>
        <v/>
      </c>
      <c r="D96" s="92">
        <f>IF(ISBLANK('Scheme Details'!H96),0,'Scheme Details'!H96)</f>
        <v>0</v>
      </c>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67"/>
      <c r="GR96" s="67"/>
      <c r="GS96" s="67"/>
      <c r="GT96" s="67"/>
      <c r="GU96" s="67"/>
      <c r="GV96" s="67"/>
      <c r="GW96" s="67"/>
      <c r="GX96" s="67"/>
      <c r="GY96" s="67"/>
      <c r="GZ96" s="67"/>
      <c r="HA96" s="67"/>
      <c r="HB96" s="67"/>
      <c r="HC96" s="67"/>
      <c r="HD96" s="67"/>
      <c r="HE96" s="67"/>
      <c r="HF96" s="67"/>
      <c r="HG96" s="67"/>
      <c r="HH96" s="67"/>
      <c r="HI96" s="67"/>
      <c r="HJ96" s="67"/>
      <c r="HK96" s="67"/>
      <c r="HL96" s="67"/>
      <c r="HM96" s="67"/>
      <c r="HN96" s="67"/>
      <c r="HO96" s="67"/>
      <c r="HP96" s="67"/>
      <c r="HQ96" s="67"/>
      <c r="HR96" s="67"/>
      <c r="HS96" s="67"/>
      <c r="HT96" s="67"/>
      <c r="HU96" s="67"/>
      <c r="HV96" s="67"/>
      <c r="HW96" s="67"/>
      <c r="HX96" s="67"/>
      <c r="HY96" s="67"/>
      <c r="HZ96" s="67"/>
      <c r="IA96" s="67"/>
      <c r="IB96" s="67"/>
      <c r="IC96" s="67"/>
      <c r="ID96" s="67"/>
      <c r="IE96" s="67"/>
      <c r="IF96" s="67"/>
      <c r="IG96" s="67"/>
      <c r="IH96" s="67"/>
      <c r="II96" s="67"/>
      <c r="IJ96" s="67"/>
      <c r="IK96" s="67"/>
      <c r="IL96" s="67"/>
      <c r="IM96" s="67"/>
      <c r="IN96" s="67"/>
      <c r="IO96" s="67"/>
      <c r="IP96" s="67"/>
      <c r="IQ96" s="67"/>
      <c r="IR96" s="67"/>
      <c r="IS96" s="67"/>
      <c r="IT96" s="67"/>
      <c r="IU96" s="67"/>
      <c r="IV96" s="93">
        <f t="shared" si="12"/>
        <v>0</v>
      </c>
      <c r="IW96" s="25"/>
      <c r="IY96" s="125" t="str">
        <f>IF(JA96,VLOOKUP(MIN(JB96:JD96),'Data Validation (hidden)'!$E$2:$F$6,2,FALSE),IF(COUNTA(E96:IU96)&gt;0,"'Name of Collective Investment Scheme' missing but values entered in other columns",""))</f>
        <v/>
      </c>
      <c r="JA96" s="126" t="b">
        <f t="shared" si="13"/>
        <v>0</v>
      </c>
      <c r="JB96" s="127" t="str">
        <f t="shared" si="14"/>
        <v/>
      </c>
      <c r="JC96" s="128" t="str">
        <f t="shared" si="15"/>
        <v>3</v>
      </c>
      <c r="JD96" s="127" t="str">
        <f t="shared" ca="1" si="16"/>
        <v/>
      </c>
      <c r="JE96" s="127" t="b">
        <f t="shared" ca="1" si="17"/>
        <v>1</v>
      </c>
      <c r="JF96" s="127" t="b">
        <f t="shared" ca="1" si="18"/>
        <v>1</v>
      </c>
      <c r="JG96" s="127" t="b">
        <f t="shared" ca="1" si="19"/>
        <v>1</v>
      </c>
      <c r="JH96" s="127" t="b">
        <f t="shared" ca="1" si="20"/>
        <v>1</v>
      </c>
      <c r="JI96" s="127" t="b">
        <f t="shared" ca="1" si="21"/>
        <v>1</v>
      </c>
      <c r="JJ96" s="129" t="b">
        <f t="shared" si="22"/>
        <v>0</v>
      </c>
    </row>
    <row r="97" spans="1:270" ht="28.9" customHeight="1" x14ac:dyDescent="0.2">
      <c r="A97" s="90" t="str">
        <f>IF(ISBLANK('Scheme Details'!A97),"",'Scheme Details'!A97)</f>
        <v/>
      </c>
      <c r="B97" s="87" t="str">
        <f>IF(ISBLANK('Scheme Details'!B97),"",'Scheme Details'!B97)</f>
        <v/>
      </c>
      <c r="C97" s="91" t="str">
        <f>IF(ISBLANK('Scheme Details'!C97),"",'Scheme Details'!C97)</f>
        <v/>
      </c>
      <c r="D97" s="92">
        <f>IF(ISBLANK('Scheme Details'!H97),0,'Scheme Details'!H97)</f>
        <v>0</v>
      </c>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c r="EO97" s="67"/>
      <c r="EP97" s="67"/>
      <c r="EQ97" s="67"/>
      <c r="ER97" s="67"/>
      <c r="ES97" s="67"/>
      <c r="ET97" s="67"/>
      <c r="EU97" s="67"/>
      <c r="EV97" s="67"/>
      <c r="EW97" s="67"/>
      <c r="EX97" s="67"/>
      <c r="EY97" s="67"/>
      <c r="EZ97" s="67"/>
      <c r="FA97" s="67"/>
      <c r="FB97" s="67"/>
      <c r="FC97" s="67"/>
      <c r="FD97" s="67"/>
      <c r="FE97" s="67"/>
      <c r="FF97" s="67"/>
      <c r="FG97" s="67"/>
      <c r="FH97" s="67"/>
      <c r="FI97" s="67"/>
      <c r="FJ97" s="67"/>
      <c r="FK97" s="67"/>
      <c r="FL97" s="67"/>
      <c r="FM97" s="67"/>
      <c r="FN97" s="67"/>
      <c r="FO97" s="67"/>
      <c r="FP97" s="67"/>
      <c r="FQ97" s="67"/>
      <c r="FR97" s="67"/>
      <c r="FS97" s="67"/>
      <c r="FT97" s="67"/>
      <c r="FU97" s="67"/>
      <c r="FV97" s="67"/>
      <c r="FW97" s="67"/>
      <c r="FX97" s="67"/>
      <c r="FY97" s="67"/>
      <c r="FZ97" s="67"/>
      <c r="GA97" s="67"/>
      <c r="GB97" s="67"/>
      <c r="GC97" s="67"/>
      <c r="GD97" s="67"/>
      <c r="GE97" s="67"/>
      <c r="GF97" s="67"/>
      <c r="GG97" s="67"/>
      <c r="GH97" s="67"/>
      <c r="GI97" s="67"/>
      <c r="GJ97" s="67"/>
      <c r="GK97" s="67"/>
      <c r="GL97" s="67"/>
      <c r="GM97" s="67"/>
      <c r="GN97" s="67"/>
      <c r="GO97" s="67"/>
      <c r="GP97" s="67"/>
      <c r="GQ97" s="67"/>
      <c r="GR97" s="67"/>
      <c r="GS97" s="67"/>
      <c r="GT97" s="67"/>
      <c r="GU97" s="67"/>
      <c r="GV97" s="67"/>
      <c r="GW97" s="67"/>
      <c r="GX97" s="67"/>
      <c r="GY97" s="67"/>
      <c r="GZ97" s="67"/>
      <c r="HA97" s="67"/>
      <c r="HB97" s="67"/>
      <c r="HC97" s="67"/>
      <c r="HD97" s="67"/>
      <c r="HE97" s="67"/>
      <c r="HF97" s="67"/>
      <c r="HG97" s="67"/>
      <c r="HH97" s="67"/>
      <c r="HI97" s="67"/>
      <c r="HJ97" s="67"/>
      <c r="HK97" s="67"/>
      <c r="HL97" s="67"/>
      <c r="HM97" s="67"/>
      <c r="HN97" s="67"/>
      <c r="HO97" s="67"/>
      <c r="HP97" s="67"/>
      <c r="HQ97" s="67"/>
      <c r="HR97" s="67"/>
      <c r="HS97" s="67"/>
      <c r="HT97" s="67"/>
      <c r="HU97" s="67"/>
      <c r="HV97" s="67"/>
      <c r="HW97" s="67"/>
      <c r="HX97" s="67"/>
      <c r="HY97" s="67"/>
      <c r="HZ97" s="67"/>
      <c r="IA97" s="67"/>
      <c r="IB97" s="67"/>
      <c r="IC97" s="67"/>
      <c r="ID97" s="67"/>
      <c r="IE97" s="67"/>
      <c r="IF97" s="67"/>
      <c r="IG97" s="67"/>
      <c r="IH97" s="67"/>
      <c r="II97" s="67"/>
      <c r="IJ97" s="67"/>
      <c r="IK97" s="67"/>
      <c r="IL97" s="67"/>
      <c r="IM97" s="67"/>
      <c r="IN97" s="67"/>
      <c r="IO97" s="67"/>
      <c r="IP97" s="67"/>
      <c r="IQ97" s="67"/>
      <c r="IR97" s="67"/>
      <c r="IS97" s="67"/>
      <c r="IT97" s="67"/>
      <c r="IU97" s="67"/>
      <c r="IV97" s="93">
        <f t="shared" si="12"/>
        <v>0</v>
      </c>
      <c r="IW97" s="25"/>
      <c r="IY97" s="125" t="str">
        <f>IF(JA97,VLOOKUP(MIN(JB97:JD97),'Data Validation (hidden)'!$E$2:$F$6,2,FALSE),IF(COUNTA(E97:IU97)&gt;0,"'Name of Collective Investment Scheme' missing but values entered in other columns",""))</f>
        <v/>
      </c>
      <c r="JA97" s="126" t="b">
        <f t="shared" si="13"/>
        <v>0</v>
      </c>
      <c r="JB97" s="127" t="str">
        <f t="shared" si="14"/>
        <v/>
      </c>
      <c r="JC97" s="128" t="str">
        <f t="shared" si="15"/>
        <v>3</v>
      </c>
      <c r="JD97" s="127" t="str">
        <f t="shared" ca="1" si="16"/>
        <v/>
      </c>
      <c r="JE97" s="127" t="b">
        <f t="shared" ca="1" si="17"/>
        <v>1</v>
      </c>
      <c r="JF97" s="127" t="b">
        <f t="shared" ca="1" si="18"/>
        <v>1</v>
      </c>
      <c r="JG97" s="127" t="b">
        <f t="shared" ca="1" si="19"/>
        <v>1</v>
      </c>
      <c r="JH97" s="127" t="b">
        <f t="shared" ca="1" si="20"/>
        <v>1</v>
      </c>
      <c r="JI97" s="127" t="b">
        <f t="shared" ca="1" si="21"/>
        <v>1</v>
      </c>
      <c r="JJ97" s="129" t="b">
        <f t="shared" si="22"/>
        <v>0</v>
      </c>
    </row>
    <row r="98" spans="1:270" ht="28.9" customHeight="1" x14ac:dyDescent="0.2">
      <c r="A98" s="90" t="str">
        <f>IF(ISBLANK('Scheme Details'!A98),"",'Scheme Details'!A98)</f>
        <v/>
      </c>
      <c r="B98" s="87" t="str">
        <f>IF(ISBLANK('Scheme Details'!B98),"",'Scheme Details'!B98)</f>
        <v/>
      </c>
      <c r="C98" s="91" t="str">
        <f>IF(ISBLANK('Scheme Details'!C98),"",'Scheme Details'!C98)</f>
        <v/>
      </c>
      <c r="D98" s="92">
        <f>IF(ISBLANK('Scheme Details'!H98),0,'Scheme Details'!H98)</f>
        <v>0</v>
      </c>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c r="EO98" s="67"/>
      <c r="EP98" s="67"/>
      <c r="EQ98" s="67"/>
      <c r="ER98" s="67"/>
      <c r="ES98" s="67"/>
      <c r="ET98" s="67"/>
      <c r="EU98" s="67"/>
      <c r="EV98" s="67"/>
      <c r="EW98" s="67"/>
      <c r="EX98" s="67"/>
      <c r="EY98" s="67"/>
      <c r="EZ98" s="67"/>
      <c r="FA98" s="67"/>
      <c r="FB98" s="67"/>
      <c r="FC98" s="67"/>
      <c r="FD98" s="67"/>
      <c r="FE98" s="67"/>
      <c r="FF98" s="67"/>
      <c r="FG98" s="67"/>
      <c r="FH98" s="67"/>
      <c r="FI98" s="67"/>
      <c r="FJ98" s="67"/>
      <c r="FK98" s="67"/>
      <c r="FL98" s="67"/>
      <c r="FM98" s="67"/>
      <c r="FN98" s="67"/>
      <c r="FO98" s="67"/>
      <c r="FP98" s="67"/>
      <c r="FQ98" s="67"/>
      <c r="FR98" s="67"/>
      <c r="FS98" s="67"/>
      <c r="FT98" s="67"/>
      <c r="FU98" s="67"/>
      <c r="FV98" s="67"/>
      <c r="FW98" s="67"/>
      <c r="FX98" s="67"/>
      <c r="FY98" s="67"/>
      <c r="FZ98" s="67"/>
      <c r="GA98" s="67"/>
      <c r="GB98" s="67"/>
      <c r="GC98" s="67"/>
      <c r="GD98" s="67"/>
      <c r="GE98" s="67"/>
      <c r="GF98" s="67"/>
      <c r="GG98" s="67"/>
      <c r="GH98" s="67"/>
      <c r="GI98" s="67"/>
      <c r="GJ98" s="67"/>
      <c r="GK98" s="67"/>
      <c r="GL98" s="67"/>
      <c r="GM98" s="67"/>
      <c r="GN98" s="67"/>
      <c r="GO98" s="67"/>
      <c r="GP98" s="67"/>
      <c r="GQ98" s="67"/>
      <c r="GR98" s="67"/>
      <c r="GS98" s="67"/>
      <c r="GT98" s="67"/>
      <c r="GU98" s="67"/>
      <c r="GV98" s="67"/>
      <c r="GW98" s="67"/>
      <c r="GX98" s="67"/>
      <c r="GY98" s="67"/>
      <c r="GZ98" s="67"/>
      <c r="HA98" s="67"/>
      <c r="HB98" s="67"/>
      <c r="HC98" s="67"/>
      <c r="HD98" s="67"/>
      <c r="HE98" s="67"/>
      <c r="HF98" s="67"/>
      <c r="HG98" s="67"/>
      <c r="HH98" s="67"/>
      <c r="HI98" s="67"/>
      <c r="HJ98" s="67"/>
      <c r="HK98" s="67"/>
      <c r="HL98" s="67"/>
      <c r="HM98" s="67"/>
      <c r="HN98" s="67"/>
      <c r="HO98" s="67"/>
      <c r="HP98" s="67"/>
      <c r="HQ98" s="67"/>
      <c r="HR98" s="67"/>
      <c r="HS98" s="67"/>
      <c r="HT98" s="67"/>
      <c r="HU98" s="67"/>
      <c r="HV98" s="67"/>
      <c r="HW98" s="67"/>
      <c r="HX98" s="67"/>
      <c r="HY98" s="67"/>
      <c r="HZ98" s="67"/>
      <c r="IA98" s="67"/>
      <c r="IB98" s="67"/>
      <c r="IC98" s="67"/>
      <c r="ID98" s="67"/>
      <c r="IE98" s="67"/>
      <c r="IF98" s="67"/>
      <c r="IG98" s="67"/>
      <c r="IH98" s="67"/>
      <c r="II98" s="67"/>
      <c r="IJ98" s="67"/>
      <c r="IK98" s="67"/>
      <c r="IL98" s="67"/>
      <c r="IM98" s="67"/>
      <c r="IN98" s="67"/>
      <c r="IO98" s="67"/>
      <c r="IP98" s="67"/>
      <c r="IQ98" s="67"/>
      <c r="IR98" s="67"/>
      <c r="IS98" s="67"/>
      <c r="IT98" s="67"/>
      <c r="IU98" s="67"/>
      <c r="IV98" s="93">
        <f t="shared" si="12"/>
        <v>0</v>
      </c>
      <c r="IW98" s="25"/>
      <c r="IY98" s="125" t="str">
        <f>IF(JA98,VLOOKUP(MIN(JB98:JD98),'Data Validation (hidden)'!$E$2:$F$6,2,FALSE),IF(COUNTA(E98:IU98)&gt;0,"'Name of Collective Investment Scheme' missing but values entered in other columns",""))</f>
        <v/>
      </c>
      <c r="JA98" s="126" t="b">
        <f t="shared" si="13"/>
        <v>0</v>
      </c>
      <c r="JB98" s="127" t="str">
        <f t="shared" si="14"/>
        <v/>
      </c>
      <c r="JC98" s="128" t="str">
        <f t="shared" si="15"/>
        <v>3</v>
      </c>
      <c r="JD98" s="127" t="str">
        <f t="shared" ca="1" si="16"/>
        <v/>
      </c>
      <c r="JE98" s="127" t="b">
        <f t="shared" ca="1" si="17"/>
        <v>1</v>
      </c>
      <c r="JF98" s="127" t="b">
        <f t="shared" ca="1" si="18"/>
        <v>1</v>
      </c>
      <c r="JG98" s="127" t="b">
        <f t="shared" ca="1" si="19"/>
        <v>1</v>
      </c>
      <c r="JH98" s="127" t="b">
        <f t="shared" ca="1" si="20"/>
        <v>1</v>
      </c>
      <c r="JI98" s="127" t="b">
        <f t="shared" ca="1" si="21"/>
        <v>1</v>
      </c>
      <c r="JJ98" s="129" t="b">
        <f t="shared" si="22"/>
        <v>0</v>
      </c>
    </row>
    <row r="99" spans="1:270" ht="28.9" customHeight="1" x14ac:dyDescent="0.2">
      <c r="A99" s="90" t="str">
        <f>IF(ISBLANK('Scheme Details'!A99),"",'Scheme Details'!A99)</f>
        <v/>
      </c>
      <c r="B99" s="87" t="str">
        <f>IF(ISBLANK('Scheme Details'!B99),"",'Scheme Details'!B99)</f>
        <v/>
      </c>
      <c r="C99" s="91" t="str">
        <f>IF(ISBLANK('Scheme Details'!C99),"",'Scheme Details'!C99)</f>
        <v/>
      </c>
      <c r="D99" s="92">
        <f>IF(ISBLANK('Scheme Details'!H99),0,'Scheme Details'!H99)</f>
        <v>0</v>
      </c>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c r="FM99" s="67"/>
      <c r="FN99" s="67"/>
      <c r="FO99" s="67"/>
      <c r="FP99" s="67"/>
      <c r="FQ99" s="67"/>
      <c r="FR99" s="67"/>
      <c r="FS99" s="67"/>
      <c r="FT99" s="67"/>
      <c r="FU99" s="67"/>
      <c r="FV99" s="67"/>
      <c r="FW99" s="67"/>
      <c r="FX99" s="67"/>
      <c r="FY99" s="67"/>
      <c r="FZ99" s="67"/>
      <c r="GA99" s="67"/>
      <c r="GB99" s="67"/>
      <c r="GC99" s="67"/>
      <c r="GD99" s="67"/>
      <c r="GE99" s="67"/>
      <c r="GF99" s="67"/>
      <c r="GG99" s="67"/>
      <c r="GH99" s="67"/>
      <c r="GI99" s="67"/>
      <c r="GJ99" s="67"/>
      <c r="GK99" s="67"/>
      <c r="GL99" s="67"/>
      <c r="GM99" s="67"/>
      <c r="GN99" s="67"/>
      <c r="GO99" s="67"/>
      <c r="GP99" s="67"/>
      <c r="GQ99" s="67"/>
      <c r="GR99" s="67"/>
      <c r="GS99" s="67"/>
      <c r="GT99" s="67"/>
      <c r="GU99" s="67"/>
      <c r="GV99" s="67"/>
      <c r="GW99" s="67"/>
      <c r="GX99" s="67"/>
      <c r="GY99" s="67"/>
      <c r="GZ99" s="67"/>
      <c r="HA99" s="67"/>
      <c r="HB99" s="67"/>
      <c r="HC99" s="67"/>
      <c r="HD99" s="67"/>
      <c r="HE99" s="67"/>
      <c r="HF99" s="67"/>
      <c r="HG99" s="67"/>
      <c r="HH99" s="67"/>
      <c r="HI99" s="67"/>
      <c r="HJ99" s="67"/>
      <c r="HK99" s="67"/>
      <c r="HL99" s="67"/>
      <c r="HM99" s="67"/>
      <c r="HN99" s="67"/>
      <c r="HO99" s="67"/>
      <c r="HP99" s="67"/>
      <c r="HQ99" s="67"/>
      <c r="HR99" s="67"/>
      <c r="HS99" s="67"/>
      <c r="HT99" s="67"/>
      <c r="HU99" s="67"/>
      <c r="HV99" s="67"/>
      <c r="HW99" s="67"/>
      <c r="HX99" s="67"/>
      <c r="HY99" s="67"/>
      <c r="HZ99" s="67"/>
      <c r="IA99" s="67"/>
      <c r="IB99" s="67"/>
      <c r="IC99" s="67"/>
      <c r="ID99" s="67"/>
      <c r="IE99" s="67"/>
      <c r="IF99" s="67"/>
      <c r="IG99" s="67"/>
      <c r="IH99" s="67"/>
      <c r="II99" s="67"/>
      <c r="IJ99" s="67"/>
      <c r="IK99" s="67"/>
      <c r="IL99" s="67"/>
      <c r="IM99" s="67"/>
      <c r="IN99" s="67"/>
      <c r="IO99" s="67"/>
      <c r="IP99" s="67"/>
      <c r="IQ99" s="67"/>
      <c r="IR99" s="67"/>
      <c r="IS99" s="67"/>
      <c r="IT99" s="67"/>
      <c r="IU99" s="67"/>
      <c r="IV99" s="93">
        <f t="shared" si="12"/>
        <v>0</v>
      </c>
      <c r="IW99" s="25"/>
      <c r="IY99" s="125" t="str">
        <f>IF(JA99,VLOOKUP(MIN(JB99:JD99),'Data Validation (hidden)'!$E$2:$F$6,2,FALSE),IF(COUNTA(E99:IU99)&gt;0,"'Name of Collective Investment Scheme' missing but values entered in other columns",""))</f>
        <v/>
      </c>
      <c r="JA99" s="126" t="b">
        <f t="shared" si="13"/>
        <v>0</v>
      </c>
      <c r="JB99" s="127" t="str">
        <f t="shared" si="14"/>
        <v/>
      </c>
      <c r="JC99" s="128" t="str">
        <f t="shared" si="15"/>
        <v>3</v>
      </c>
      <c r="JD99" s="127" t="str">
        <f t="shared" ca="1" si="16"/>
        <v/>
      </c>
      <c r="JE99" s="127" t="b">
        <f t="shared" ca="1" si="17"/>
        <v>1</v>
      </c>
      <c r="JF99" s="127" t="b">
        <f t="shared" ca="1" si="18"/>
        <v>1</v>
      </c>
      <c r="JG99" s="127" t="b">
        <f t="shared" ca="1" si="19"/>
        <v>1</v>
      </c>
      <c r="JH99" s="127" t="b">
        <f t="shared" ca="1" si="20"/>
        <v>1</v>
      </c>
      <c r="JI99" s="127" t="b">
        <f t="shared" ca="1" si="21"/>
        <v>1</v>
      </c>
      <c r="JJ99" s="129" t="b">
        <f t="shared" si="22"/>
        <v>0</v>
      </c>
    </row>
    <row r="100" spans="1:270" ht="28.9" customHeight="1" x14ac:dyDescent="0.2">
      <c r="A100" s="90" t="str">
        <f>IF(ISBLANK('Scheme Details'!A100),"",'Scheme Details'!A100)</f>
        <v/>
      </c>
      <c r="B100" s="87" t="str">
        <f>IF(ISBLANK('Scheme Details'!B100),"",'Scheme Details'!B100)</f>
        <v/>
      </c>
      <c r="C100" s="91" t="str">
        <f>IF(ISBLANK('Scheme Details'!C100),"",'Scheme Details'!C100)</f>
        <v/>
      </c>
      <c r="D100" s="92">
        <f>IF(ISBLANK('Scheme Details'!H100),0,'Scheme Details'!H100)</f>
        <v>0</v>
      </c>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c r="EO100" s="67"/>
      <c r="EP100" s="67"/>
      <c r="EQ100" s="67"/>
      <c r="ER100" s="67"/>
      <c r="ES100" s="67"/>
      <c r="ET100" s="67"/>
      <c r="EU100" s="67"/>
      <c r="EV100" s="67"/>
      <c r="EW100" s="67"/>
      <c r="EX100" s="67"/>
      <c r="EY100" s="67"/>
      <c r="EZ100" s="67"/>
      <c r="FA100" s="67"/>
      <c r="FB100" s="67"/>
      <c r="FC100" s="67"/>
      <c r="FD100" s="67"/>
      <c r="FE100" s="67"/>
      <c r="FF100" s="67"/>
      <c r="FG100" s="67"/>
      <c r="FH100" s="67"/>
      <c r="FI100" s="67"/>
      <c r="FJ100" s="67"/>
      <c r="FK100" s="67"/>
      <c r="FL100" s="67"/>
      <c r="FM100" s="67"/>
      <c r="FN100" s="67"/>
      <c r="FO100" s="67"/>
      <c r="FP100" s="67"/>
      <c r="FQ100" s="67"/>
      <c r="FR100" s="67"/>
      <c r="FS100" s="67"/>
      <c r="FT100" s="67"/>
      <c r="FU100" s="67"/>
      <c r="FV100" s="67"/>
      <c r="FW100" s="67"/>
      <c r="FX100" s="67"/>
      <c r="FY100" s="67"/>
      <c r="FZ100" s="67"/>
      <c r="GA100" s="67"/>
      <c r="GB100" s="67"/>
      <c r="GC100" s="67"/>
      <c r="GD100" s="67"/>
      <c r="GE100" s="67"/>
      <c r="GF100" s="67"/>
      <c r="GG100" s="67"/>
      <c r="GH100" s="67"/>
      <c r="GI100" s="67"/>
      <c r="GJ100" s="67"/>
      <c r="GK100" s="67"/>
      <c r="GL100" s="67"/>
      <c r="GM100" s="67"/>
      <c r="GN100" s="67"/>
      <c r="GO100" s="67"/>
      <c r="GP100" s="67"/>
      <c r="GQ100" s="67"/>
      <c r="GR100" s="67"/>
      <c r="GS100" s="67"/>
      <c r="GT100" s="67"/>
      <c r="GU100" s="67"/>
      <c r="GV100" s="67"/>
      <c r="GW100" s="67"/>
      <c r="GX100" s="67"/>
      <c r="GY100" s="67"/>
      <c r="GZ100" s="67"/>
      <c r="HA100" s="67"/>
      <c r="HB100" s="67"/>
      <c r="HC100" s="67"/>
      <c r="HD100" s="67"/>
      <c r="HE100" s="67"/>
      <c r="HF100" s="67"/>
      <c r="HG100" s="67"/>
      <c r="HH100" s="67"/>
      <c r="HI100" s="67"/>
      <c r="HJ100" s="67"/>
      <c r="HK100" s="67"/>
      <c r="HL100" s="67"/>
      <c r="HM100" s="67"/>
      <c r="HN100" s="67"/>
      <c r="HO100" s="67"/>
      <c r="HP100" s="67"/>
      <c r="HQ100" s="67"/>
      <c r="HR100" s="67"/>
      <c r="HS100" s="67"/>
      <c r="HT100" s="67"/>
      <c r="HU100" s="67"/>
      <c r="HV100" s="67"/>
      <c r="HW100" s="67"/>
      <c r="HX100" s="67"/>
      <c r="HY100" s="67"/>
      <c r="HZ100" s="67"/>
      <c r="IA100" s="67"/>
      <c r="IB100" s="67"/>
      <c r="IC100" s="67"/>
      <c r="ID100" s="67"/>
      <c r="IE100" s="67"/>
      <c r="IF100" s="67"/>
      <c r="IG100" s="67"/>
      <c r="IH100" s="67"/>
      <c r="II100" s="67"/>
      <c r="IJ100" s="67"/>
      <c r="IK100" s="67"/>
      <c r="IL100" s="67"/>
      <c r="IM100" s="67"/>
      <c r="IN100" s="67"/>
      <c r="IO100" s="67"/>
      <c r="IP100" s="67"/>
      <c r="IQ100" s="67"/>
      <c r="IR100" s="67"/>
      <c r="IS100" s="67"/>
      <c r="IT100" s="67"/>
      <c r="IU100" s="67"/>
      <c r="IV100" s="93">
        <f t="shared" si="12"/>
        <v>0</v>
      </c>
      <c r="IW100" s="25"/>
      <c r="IY100" s="125" t="str">
        <f>IF(JA100,VLOOKUP(MIN(JB100:JD100),'Data Validation (hidden)'!$E$2:$F$6,2,FALSE),IF(COUNTA(E100:IU100)&gt;0,"'Name of Collective Investment Scheme' missing but values entered in other columns",""))</f>
        <v/>
      </c>
      <c r="JA100" s="126" t="b">
        <f t="shared" si="13"/>
        <v>0</v>
      </c>
      <c r="JB100" s="127" t="str">
        <f t="shared" si="14"/>
        <v/>
      </c>
      <c r="JC100" s="128" t="str">
        <f t="shared" si="15"/>
        <v>3</v>
      </c>
      <c r="JD100" s="127" t="str">
        <f t="shared" ca="1" si="16"/>
        <v/>
      </c>
      <c r="JE100" s="127" t="b">
        <f t="shared" ca="1" si="17"/>
        <v>1</v>
      </c>
      <c r="JF100" s="127" t="b">
        <f t="shared" ca="1" si="18"/>
        <v>1</v>
      </c>
      <c r="JG100" s="127" t="b">
        <f t="shared" ca="1" si="19"/>
        <v>1</v>
      </c>
      <c r="JH100" s="127" t="b">
        <f t="shared" ca="1" si="20"/>
        <v>1</v>
      </c>
      <c r="JI100" s="127" t="b">
        <f t="shared" ca="1" si="21"/>
        <v>1</v>
      </c>
      <c r="JJ100" s="129" t="b">
        <f t="shared" si="22"/>
        <v>0</v>
      </c>
    </row>
    <row r="101" spans="1:270" ht="28.9" customHeight="1" x14ac:dyDescent="0.2">
      <c r="A101" s="90" t="str">
        <f>IF(ISBLANK('Scheme Details'!A101),"",'Scheme Details'!A101)</f>
        <v/>
      </c>
      <c r="B101" s="87" t="str">
        <f>IF(ISBLANK('Scheme Details'!B101),"",'Scheme Details'!B101)</f>
        <v/>
      </c>
      <c r="C101" s="91" t="str">
        <f>IF(ISBLANK('Scheme Details'!C101),"",'Scheme Details'!C101)</f>
        <v/>
      </c>
      <c r="D101" s="92">
        <f>IF(ISBLANK('Scheme Details'!H101),0,'Scheme Details'!H101)</f>
        <v>0</v>
      </c>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c r="HE101" s="67"/>
      <c r="HF101" s="67"/>
      <c r="HG101" s="67"/>
      <c r="HH101" s="67"/>
      <c r="HI101" s="67"/>
      <c r="HJ101" s="67"/>
      <c r="HK101" s="67"/>
      <c r="HL101" s="67"/>
      <c r="HM101" s="67"/>
      <c r="HN101" s="67"/>
      <c r="HO101" s="67"/>
      <c r="HP101" s="67"/>
      <c r="HQ101" s="67"/>
      <c r="HR101" s="67"/>
      <c r="HS101" s="67"/>
      <c r="HT101" s="67"/>
      <c r="HU101" s="67"/>
      <c r="HV101" s="67"/>
      <c r="HW101" s="67"/>
      <c r="HX101" s="67"/>
      <c r="HY101" s="67"/>
      <c r="HZ101" s="67"/>
      <c r="IA101" s="67"/>
      <c r="IB101" s="67"/>
      <c r="IC101" s="67"/>
      <c r="ID101" s="67"/>
      <c r="IE101" s="67"/>
      <c r="IF101" s="67"/>
      <c r="IG101" s="67"/>
      <c r="IH101" s="67"/>
      <c r="II101" s="67"/>
      <c r="IJ101" s="67"/>
      <c r="IK101" s="67"/>
      <c r="IL101" s="67"/>
      <c r="IM101" s="67"/>
      <c r="IN101" s="67"/>
      <c r="IO101" s="67"/>
      <c r="IP101" s="67"/>
      <c r="IQ101" s="67"/>
      <c r="IR101" s="67"/>
      <c r="IS101" s="67"/>
      <c r="IT101" s="67"/>
      <c r="IU101" s="67"/>
      <c r="IV101" s="93">
        <f t="shared" si="12"/>
        <v>0</v>
      </c>
      <c r="IW101" s="25"/>
      <c r="IY101" s="125" t="str">
        <f>IF(JA101,VLOOKUP(MIN(JB101:JD101),'Data Validation (hidden)'!$E$2:$F$6,2,FALSE),IF(COUNTA(E101:IU101)&gt;0,"'Name of Collective Investment Scheme' missing but values entered in other columns",""))</f>
        <v/>
      </c>
      <c r="JA101" s="126" t="b">
        <f t="shared" si="13"/>
        <v>0</v>
      </c>
      <c r="JB101" s="127" t="str">
        <f t="shared" si="14"/>
        <v/>
      </c>
      <c r="JC101" s="128" t="str">
        <f t="shared" si="15"/>
        <v>3</v>
      </c>
      <c r="JD101" s="127" t="str">
        <f t="shared" ca="1" si="16"/>
        <v/>
      </c>
      <c r="JE101" s="127" t="b">
        <f t="shared" ca="1" si="17"/>
        <v>1</v>
      </c>
      <c r="JF101" s="127" t="b">
        <f t="shared" ca="1" si="18"/>
        <v>1</v>
      </c>
      <c r="JG101" s="127" t="b">
        <f t="shared" ca="1" si="19"/>
        <v>1</v>
      </c>
      <c r="JH101" s="127" t="b">
        <f t="shared" ca="1" si="20"/>
        <v>1</v>
      </c>
      <c r="JI101" s="127" t="b">
        <f t="shared" ca="1" si="21"/>
        <v>1</v>
      </c>
      <c r="JJ101" s="129" t="b">
        <f t="shared" si="22"/>
        <v>0</v>
      </c>
    </row>
    <row r="102" spans="1:270" ht="28.9" customHeight="1" x14ac:dyDescent="0.2">
      <c r="A102" s="90" t="str">
        <f>IF(ISBLANK('Scheme Details'!A102),"",'Scheme Details'!A102)</f>
        <v/>
      </c>
      <c r="B102" s="87" t="str">
        <f>IF(ISBLANK('Scheme Details'!B102),"",'Scheme Details'!B102)</f>
        <v/>
      </c>
      <c r="C102" s="91" t="str">
        <f>IF(ISBLANK('Scheme Details'!C102),"",'Scheme Details'!C102)</f>
        <v/>
      </c>
      <c r="D102" s="92">
        <f>IF(ISBLANK('Scheme Details'!H102),0,'Scheme Details'!H102)</f>
        <v>0</v>
      </c>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c r="EO102" s="67"/>
      <c r="EP102" s="67"/>
      <c r="EQ102" s="67"/>
      <c r="ER102" s="67"/>
      <c r="ES102" s="67"/>
      <c r="ET102" s="67"/>
      <c r="EU102" s="67"/>
      <c r="EV102" s="67"/>
      <c r="EW102" s="67"/>
      <c r="EX102" s="67"/>
      <c r="EY102" s="67"/>
      <c r="EZ102" s="67"/>
      <c r="FA102" s="67"/>
      <c r="FB102" s="67"/>
      <c r="FC102" s="67"/>
      <c r="FD102" s="67"/>
      <c r="FE102" s="67"/>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67"/>
      <c r="HD102" s="67"/>
      <c r="HE102" s="67"/>
      <c r="HF102" s="67"/>
      <c r="HG102" s="67"/>
      <c r="HH102" s="67"/>
      <c r="HI102" s="67"/>
      <c r="HJ102" s="67"/>
      <c r="HK102" s="67"/>
      <c r="HL102" s="67"/>
      <c r="HM102" s="67"/>
      <c r="HN102" s="67"/>
      <c r="HO102" s="67"/>
      <c r="HP102" s="67"/>
      <c r="HQ102" s="67"/>
      <c r="HR102" s="67"/>
      <c r="HS102" s="67"/>
      <c r="HT102" s="67"/>
      <c r="HU102" s="67"/>
      <c r="HV102" s="67"/>
      <c r="HW102" s="67"/>
      <c r="HX102" s="67"/>
      <c r="HY102" s="67"/>
      <c r="HZ102" s="67"/>
      <c r="IA102" s="67"/>
      <c r="IB102" s="67"/>
      <c r="IC102" s="67"/>
      <c r="ID102" s="67"/>
      <c r="IE102" s="67"/>
      <c r="IF102" s="67"/>
      <c r="IG102" s="67"/>
      <c r="IH102" s="67"/>
      <c r="II102" s="67"/>
      <c r="IJ102" s="67"/>
      <c r="IK102" s="67"/>
      <c r="IL102" s="67"/>
      <c r="IM102" s="67"/>
      <c r="IN102" s="67"/>
      <c r="IO102" s="67"/>
      <c r="IP102" s="67"/>
      <c r="IQ102" s="67"/>
      <c r="IR102" s="67"/>
      <c r="IS102" s="67"/>
      <c r="IT102" s="67"/>
      <c r="IU102" s="67"/>
      <c r="IV102" s="93">
        <f t="shared" si="12"/>
        <v>0</v>
      </c>
      <c r="IW102" s="25"/>
      <c r="IY102" s="125" t="str">
        <f>IF(JA102,VLOOKUP(MIN(JB102:JD102),'Data Validation (hidden)'!$E$2:$F$6,2,FALSE),IF(COUNTA(E102:IU102)&gt;0,"'Name of Collective Investment Scheme' missing but values entered in other columns",""))</f>
        <v/>
      </c>
      <c r="JA102" s="126" t="b">
        <f t="shared" si="13"/>
        <v>0</v>
      </c>
      <c r="JB102" s="127" t="str">
        <f t="shared" si="14"/>
        <v/>
      </c>
      <c r="JC102" s="128" t="str">
        <f t="shared" si="15"/>
        <v>3</v>
      </c>
      <c r="JD102" s="127" t="str">
        <f t="shared" ca="1" si="16"/>
        <v/>
      </c>
      <c r="JE102" s="127" t="b">
        <f t="shared" ca="1" si="17"/>
        <v>1</v>
      </c>
      <c r="JF102" s="127" t="b">
        <f t="shared" ca="1" si="18"/>
        <v>1</v>
      </c>
      <c r="JG102" s="127" t="b">
        <f t="shared" ca="1" si="19"/>
        <v>1</v>
      </c>
      <c r="JH102" s="127" t="b">
        <f t="shared" ca="1" si="20"/>
        <v>1</v>
      </c>
      <c r="JI102" s="127" t="b">
        <f t="shared" ca="1" si="21"/>
        <v>1</v>
      </c>
      <c r="JJ102" s="129" t="b">
        <f t="shared" si="22"/>
        <v>0</v>
      </c>
    </row>
    <row r="103" spans="1:270" ht="28.9" customHeight="1" x14ac:dyDescent="0.2">
      <c r="A103" s="90" t="str">
        <f>IF(ISBLANK('Scheme Details'!A103),"",'Scheme Details'!A103)</f>
        <v/>
      </c>
      <c r="B103" s="87" t="str">
        <f>IF(ISBLANK('Scheme Details'!B103),"",'Scheme Details'!B103)</f>
        <v/>
      </c>
      <c r="C103" s="91" t="str">
        <f>IF(ISBLANK('Scheme Details'!C103),"",'Scheme Details'!C103)</f>
        <v/>
      </c>
      <c r="D103" s="92">
        <f>IF(ISBLANK('Scheme Details'!H103),0,'Scheme Details'!H103)</f>
        <v>0</v>
      </c>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c r="EO103" s="67"/>
      <c r="EP103" s="67"/>
      <c r="EQ103" s="67"/>
      <c r="ER103" s="67"/>
      <c r="ES103" s="67"/>
      <c r="ET103" s="67"/>
      <c r="EU103" s="67"/>
      <c r="EV103" s="67"/>
      <c r="EW103" s="67"/>
      <c r="EX103" s="67"/>
      <c r="EY103" s="67"/>
      <c r="EZ103" s="67"/>
      <c r="FA103" s="67"/>
      <c r="FB103" s="67"/>
      <c r="FC103" s="67"/>
      <c r="FD103" s="67"/>
      <c r="FE103" s="67"/>
      <c r="FF103" s="67"/>
      <c r="FG103" s="67"/>
      <c r="FH103" s="67"/>
      <c r="FI103" s="67"/>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c r="GF103" s="67"/>
      <c r="GG103" s="67"/>
      <c r="GH103" s="67"/>
      <c r="GI103" s="67"/>
      <c r="GJ103" s="67"/>
      <c r="GK103" s="67"/>
      <c r="GL103" s="67"/>
      <c r="GM103" s="67"/>
      <c r="GN103" s="67"/>
      <c r="GO103" s="67"/>
      <c r="GP103" s="67"/>
      <c r="GQ103" s="67"/>
      <c r="GR103" s="67"/>
      <c r="GS103" s="67"/>
      <c r="GT103" s="67"/>
      <c r="GU103" s="67"/>
      <c r="GV103" s="67"/>
      <c r="GW103" s="67"/>
      <c r="GX103" s="67"/>
      <c r="GY103" s="67"/>
      <c r="GZ103" s="67"/>
      <c r="HA103" s="67"/>
      <c r="HB103" s="67"/>
      <c r="HC103" s="67"/>
      <c r="HD103" s="67"/>
      <c r="HE103" s="67"/>
      <c r="HF103" s="67"/>
      <c r="HG103" s="67"/>
      <c r="HH103" s="67"/>
      <c r="HI103" s="67"/>
      <c r="HJ103" s="67"/>
      <c r="HK103" s="67"/>
      <c r="HL103" s="67"/>
      <c r="HM103" s="67"/>
      <c r="HN103" s="67"/>
      <c r="HO103" s="67"/>
      <c r="HP103" s="67"/>
      <c r="HQ103" s="67"/>
      <c r="HR103" s="67"/>
      <c r="HS103" s="67"/>
      <c r="HT103" s="67"/>
      <c r="HU103" s="67"/>
      <c r="HV103" s="67"/>
      <c r="HW103" s="67"/>
      <c r="HX103" s="67"/>
      <c r="HY103" s="67"/>
      <c r="HZ103" s="67"/>
      <c r="IA103" s="67"/>
      <c r="IB103" s="67"/>
      <c r="IC103" s="67"/>
      <c r="ID103" s="67"/>
      <c r="IE103" s="67"/>
      <c r="IF103" s="67"/>
      <c r="IG103" s="67"/>
      <c r="IH103" s="67"/>
      <c r="II103" s="67"/>
      <c r="IJ103" s="67"/>
      <c r="IK103" s="67"/>
      <c r="IL103" s="67"/>
      <c r="IM103" s="67"/>
      <c r="IN103" s="67"/>
      <c r="IO103" s="67"/>
      <c r="IP103" s="67"/>
      <c r="IQ103" s="67"/>
      <c r="IR103" s="67"/>
      <c r="IS103" s="67"/>
      <c r="IT103" s="67"/>
      <c r="IU103" s="67"/>
      <c r="IV103" s="93">
        <f t="shared" si="12"/>
        <v>0</v>
      </c>
      <c r="IW103" s="25"/>
      <c r="IY103" s="125" t="str">
        <f>IF(JA103,VLOOKUP(MIN(JB103:JD103),'Data Validation (hidden)'!$E$2:$F$6,2,FALSE),IF(COUNTA(E103:IU103)&gt;0,"'Name of Collective Investment Scheme' missing but values entered in other columns",""))</f>
        <v/>
      </c>
      <c r="JA103" s="126" t="b">
        <f t="shared" si="13"/>
        <v>0</v>
      </c>
      <c r="JB103" s="127" t="str">
        <f t="shared" si="14"/>
        <v/>
      </c>
      <c r="JC103" s="128" t="str">
        <f t="shared" si="15"/>
        <v>3</v>
      </c>
      <c r="JD103" s="127" t="str">
        <f t="shared" ca="1" si="16"/>
        <v/>
      </c>
      <c r="JE103" s="127" t="b">
        <f t="shared" ca="1" si="17"/>
        <v>1</v>
      </c>
      <c r="JF103" s="127" t="b">
        <f t="shared" ca="1" si="18"/>
        <v>1</v>
      </c>
      <c r="JG103" s="127" t="b">
        <f t="shared" ca="1" si="19"/>
        <v>1</v>
      </c>
      <c r="JH103" s="127" t="b">
        <f t="shared" ca="1" si="20"/>
        <v>1</v>
      </c>
      <c r="JI103" s="127" t="b">
        <f t="shared" ca="1" si="21"/>
        <v>1</v>
      </c>
      <c r="JJ103" s="129" t="b">
        <f t="shared" si="22"/>
        <v>0</v>
      </c>
    </row>
    <row r="104" spans="1:270" ht="28.9" customHeight="1" x14ac:dyDescent="0.2">
      <c r="A104" s="90" t="str">
        <f>IF(ISBLANK('Scheme Details'!A104),"",'Scheme Details'!A104)</f>
        <v/>
      </c>
      <c r="B104" s="87" t="str">
        <f>IF(ISBLANK('Scheme Details'!B104),"",'Scheme Details'!B104)</f>
        <v/>
      </c>
      <c r="C104" s="91" t="str">
        <f>IF(ISBLANK('Scheme Details'!C104),"",'Scheme Details'!C104)</f>
        <v/>
      </c>
      <c r="D104" s="92">
        <f>IF(ISBLANK('Scheme Details'!H104),0,'Scheme Details'!H104)</f>
        <v>0</v>
      </c>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67"/>
      <c r="FG104" s="67"/>
      <c r="FH104" s="67"/>
      <c r="FI104" s="67"/>
      <c r="FJ104" s="67"/>
      <c r="FK104" s="67"/>
      <c r="FL104" s="67"/>
      <c r="FM104" s="67"/>
      <c r="FN104" s="67"/>
      <c r="FO104" s="67"/>
      <c r="FP104" s="67"/>
      <c r="FQ104" s="67"/>
      <c r="FR104" s="67"/>
      <c r="FS104" s="67"/>
      <c r="FT104" s="67"/>
      <c r="FU104" s="67"/>
      <c r="FV104" s="67"/>
      <c r="FW104" s="67"/>
      <c r="FX104" s="67"/>
      <c r="FY104" s="67"/>
      <c r="FZ104" s="67"/>
      <c r="GA104" s="67"/>
      <c r="GB104" s="67"/>
      <c r="GC104" s="67"/>
      <c r="GD104" s="67"/>
      <c r="GE104" s="67"/>
      <c r="GF104" s="67"/>
      <c r="GG104" s="67"/>
      <c r="GH104" s="67"/>
      <c r="GI104" s="67"/>
      <c r="GJ104" s="67"/>
      <c r="GK104" s="67"/>
      <c r="GL104" s="67"/>
      <c r="GM104" s="67"/>
      <c r="GN104" s="67"/>
      <c r="GO104" s="67"/>
      <c r="GP104" s="67"/>
      <c r="GQ104" s="67"/>
      <c r="GR104" s="67"/>
      <c r="GS104" s="67"/>
      <c r="GT104" s="67"/>
      <c r="GU104" s="67"/>
      <c r="GV104" s="67"/>
      <c r="GW104" s="67"/>
      <c r="GX104" s="67"/>
      <c r="GY104" s="67"/>
      <c r="GZ104" s="67"/>
      <c r="HA104" s="67"/>
      <c r="HB104" s="67"/>
      <c r="HC104" s="67"/>
      <c r="HD104" s="67"/>
      <c r="HE104" s="67"/>
      <c r="HF104" s="67"/>
      <c r="HG104" s="67"/>
      <c r="HH104" s="67"/>
      <c r="HI104" s="67"/>
      <c r="HJ104" s="67"/>
      <c r="HK104" s="67"/>
      <c r="HL104" s="67"/>
      <c r="HM104" s="67"/>
      <c r="HN104" s="67"/>
      <c r="HO104" s="67"/>
      <c r="HP104" s="67"/>
      <c r="HQ104" s="67"/>
      <c r="HR104" s="67"/>
      <c r="HS104" s="67"/>
      <c r="HT104" s="67"/>
      <c r="HU104" s="67"/>
      <c r="HV104" s="67"/>
      <c r="HW104" s="67"/>
      <c r="HX104" s="67"/>
      <c r="HY104" s="67"/>
      <c r="HZ104" s="67"/>
      <c r="IA104" s="67"/>
      <c r="IB104" s="67"/>
      <c r="IC104" s="67"/>
      <c r="ID104" s="67"/>
      <c r="IE104" s="67"/>
      <c r="IF104" s="67"/>
      <c r="IG104" s="67"/>
      <c r="IH104" s="67"/>
      <c r="II104" s="67"/>
      <c r="IJ104" s="67"/>
      <c r="IK104" s="67"/>
      <c r="IL104" s="67"/>
      <c r="IM104" s="67"/>
      <c r="IN104" s="67"/>
      <c r="IO104" s="67"/>
      <c r="IP104" s="67"/>
      <c r="IQ104" s="67"/>
      <c r="IR104" s="67"/>
      <c r="IS104" s="67"/>
      <c r="IT104" s="67"/>
      <c r="IU104" s="67"/>
      <c r="IV104" s="93">
        <f t="shared" si="12"/>
        <v>0</v>
      </c>
      <c r="IW104" s="25"/>
      <c r="IY104" s="125" t="str">
        <f>IF(JA104,VLOOKUP(MIN(JB104:JD104),'Data Validation (hidden)'!$E$2:$F$6,2,FALSE),IF(COUNTA(E104:IU104)&gt;0,"'Name of Collective Investment Scheme' missing but values entered in other columns",""))</f>
        <v/>
      </c>
      <c r="JA104" s="126" t="b">
        <f t="shared" si="13"/>
        <v>0</v>
      </c>
      <c r="JB104" s="127" t="str">
        <f t="shared" si="14"/>
        <v/>
      </c>
      <c r="JC104" s="128" t="str">
        <f t="shared" si="15"/>
        <v>3</v>
      </c>
      <c r="JD104" s="127" t="str">
        <f t="shared" ca="1" si="16"/>
        <v/>
      </c>
      <c r="JE104" s="127" t="b">
        <f t="shared" ca="1" si="17"/>
        <v>1</v>
      </c>
      <c r="JF104" s="127" t="b">
        <f t="shared" ca="1" si="18"/>
        <v>1</v>
      </c>
      <c r="JG104" s="127" t="b">
        <f t="shared" ca="1" si="19"/>
        <v>1</v>
      </c>
      <c r="JH104" s="127" t="b">
        <f t="shared" ca="1" si="20"/>
        <v>1</v>
      </c>
      <c r="JI104" s="127" t="b">
        <f t="shared" ca="1" si="21"/>
        <v>1</v>
      </c>
      <c r="JJ104" s="129" t="b">
        <f t="shared" si="22"/>
        <v>0</v>
      </c>
    </row>
    <row r="105" spans="1:270" ht="28.9" customHeight="1" x14ac:dyDescent="0.2">
      <c r="A105" s="90" t="str">
        <f>IF(ISBLANK('Scheme Details'!A105),"",'Scheme Details'!A105)</f>
        <v/>
      </c>
      <c r="B105" s="87" t="str">
        <f>IF(ISBLANK('Scheme Details'!B105),"",'Scheme Details'!B105)</f>
        <v/>
      </c>
      <c r="C105" s="91" t="str">
        <f>IF(ISBLANK('Scheme Details'!C105),"",'Scheme Details'!C105)</f>
        <v/>
      </c>
      <c r="D105" s="92">
        <f>IF(ISBLANK('Scheme Details'!H105),0,'Scheme Details'!H105)</f>
        <v>0</v>
      </c>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67"/>
      <c r="FG105" s="67"/>
      <c r="FH105" s="67"/>
      <c r="FI105" s="67"/>
      <c r="FJ105" s="67"/>
      <c r="FK105" s="67"/>
      <c r="FL105" s="67"/>
      <c r="FM105" s="67"/>
      <c r="FN105" s="67"/>
      <c r="FO105" s="67"/>
      <c r="FP105" s="67"/>
      <c r="FQ105" s="67"/>
      <c r="FR105" s="67"/>
      <c r="FS105" s="67"/>
      <c r="FT105" s="67"/>
      <c r="FU105" s="67"/>
      <c r="FV105" s="67"/>
      <c r="FW105" s="67"/>
      <c r="FX105" s="67"/>
      <c r="FY105" s="67"/>
      <c r="FZ105" s="67"/>
      <c r="GA105" s="67"/>
      <c r="GB105" s="67"/>
      <c r="GC105" s="67"/>
      <c r="GD105" s="67"/>
      <c r="GE105" s="67"/>
      <c r="GF105" s="67"/>
      <c r="GG105" s="67"/>
      <c r="GH105" s="67"/>
      <c r="GI105" s="67"/>
      <c r="GJ105" s="67"/>
      <c r="GK105" s="67"/>
      <c r="GL105" s="67"/>
      <c r="GM105" s="67"/>
      <c r="GN105" s="67"/>
      <c r="GO105" s="67"/>
      <c r="GP105" s="67"/>
      <c r="GQ105" s="67"/>
      <c r="GR105" s="67"/>
      <c r="GS105" s="67"/>
      <c r="GT105" s="67"/>
      <c r="GU105" s="67"/>
      <c r="GV105" s="67"/>
      <c r="GW105" s="67"/>
      <c r="GX105" s="67"/>
      <c r="GY105" s="67"/>
      <c r="GZ105" s="67"/>
      <c r="HA105" s="67"/>
      <c r="HB105" s="67"/>
      <c r="HC105" s="67"/>
      <c r="HD105" s="67"/>
      <c r="HE105" s="67"/>
      <c r="HF105" s="67"/>
      <c r="HG105" s="67"/>
      <c r="HH105" s="67"/>
      <c r="HI105" s="67"/>
      <c r="HJ105" s="67"/>
      <c r="HK105" s="67"/>
      <c r="HL105" s="67"/>
      <c r="HM105" s="67"/>
      <c r="HN105" s="67"/>
      <c r="HO105" s="67"/>
      <c r="HP105" s="67"/>
      <c r="HQ105" s="67"/>
      <c r="HR105" s="67"/>
      <c r="HS105" s="67"/>
      <c r="HT105" s="67"/>
      <c r="HU105" s="67"/>
      <c r="HV105" s="67"/>
      <c r="HW105" s="67"/>
      <c r="HX105" s="67"/>
      <c r="HY105" s="67"/>
      <c r="HZ105" s="67"/>
      <c r="IA105" s="67"/>
      <c r="IB105" s="67"/>
      <c r="IC105" s="67"/>
      <c r="ID105" s="67"/>
      <c r="IE105" s="67"/>
      <c r="IF105" s="67"/>
      <c r="IG105" s="67"/>
      <c r="IH105" s="67"/>
      <c r="II105" s="67"/>
      <c r="IJ105" s="67"/>
      <c r="IK105" s="67"/>
      <c r="IL105" s="67"/>
      <c r="IM105" s="67"/>
      <c r="IN105" s="67"/>
      <c r="IO105" s="67"/>
      <c r="IP105" s="67"/>
      <c r="IQ105" s="67"/>
      <c r="IR105" s="67"/>
      <c r="IS105" s="67"/>
      <c r="IT105" s="67"/>
      <c r="IU105" s="67"/>
      <c r="IV105" s="93">
        <f t="shared" si="12"/>
        <v>0</v>
      </c>
      <c r="IW105" s="25"/>
      <c r="IY105" s="125" t="str">
        <f>IF(JA105,VLOOKUP(MIN(JB105:JD105),'Data Validation (hidden)'!$E$2:$F$6,2,FALSE),IF(COUNTA(E105:IU105)&gt;0,"'Name of Collective Investment Scheme' missing but values entered in other columns",""))</f>
        <v/>
      </c>
      <c r="JA105" s="126" t="b">
        <f t="shared" si="13"/>
        <v>0</v>
      </c>
      <c r="JB105" s="127" t="str">
        <f t="shared" si="14"/>
        <v/>
      </c>
      <c r="JC105" s="128" t="str">
        <f t="shared" si="15"/>
        <v>3</v>
      </c>
      <c r="JD105" s="127" t="str">
        <f t="shared" ca="1" si="16"/>
        <v/>
      </c>
      <c r="JE105" s="127" t="b">
        <f t="shared" ca="1" si="17"/>
        <v>1</v>
      </c>
      <c r="JF105" s="127" t="b">
        <f t="shared" ca="1" si="18"/>
        <v>1</v>
      </c>
      <c r="JG105" s="127" t="b">
        <f t="shared" ca="1" si="19"/>
        <v>1</v>
      </c>
      <c r="JH105" s="127" t="b">
        <f t="shared" ca="1" si="20"/>
        <v>1</v>
      </c>
      <c r="JI105" s="127" t="b">
        <f t="shared" ca="1" si="21"/>
        <v>1</v>
      </c>
      <c r="JJ105" s="129" t="b">
        <f t="shared" si="22"/>
        <v>0</v>
      </c>
    </row>
    <row r="106" spans="1:270" ht="28.9" customHeight="1" x14ac:dyDescent="0.2">
      <c r="A106" s="90" t="str">
        <f>IF(ISBLANK('Scheme Details'!A106),"",'Scheme Details'!A106)</f>
        <v/>
      </c>
      <c r="B106" s="87" t="str">
        <f>IF(ISBLANK('Scheme Details'!B106),"",'Scheme Details'!B106)</f>
        <v/>
      </c>
      <c r="C106" s="91" t="str">
        <f>IF(ISBLANK('Scheme Details'!C106),"",'Scheme Details'!C106)</f>
        <v/>
      </c>
      <c r="D106" s="92">
        <f>IF(ISBLANK('Scheme Details'!H106),0,'Scheme Details'!H106)</f>
        <v>0</v>
      </c>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c r="GF106" s="67"/>
      <c r="GG106" s="67"/>
      <c r="GH106" s="67"/>
      <c r="GI106" s="67"/>
      <c r="GJ106" s="67"/>
      <c r="GK106" s="67"/>
      <c r="GL106" s="67"/>
      <c r="GM106" s="67"/>
      <c r="GN106" s="67"/>
      <c r="GO106" s="67"/>
      <c r="GP106" s="67"/>
      <c r="GQ106" s="67"/>
      <c r="GR106" s="67"/>
      <c r="GS106" s="67"/>
      <c r="GT106" s="67"/>
      <c r="GU106" s="67"/>
      <c r="GV106" s="67"/>
      <c r="GW106" s="67"/>
      <c r="GX106" s="67"/>
      <c r="GY106" s="67"/>
      <c r="GZ106" s="67"/>
      <c r="HA106" s="67"/>
      <c r="HB106" s="67"/>
      <c r="HC106" s="67"/>
      <c r="HD106" s="67"/>
      <c r="HE106" s="67"/>
      <c r="HF106" s="67"/>
      <c r="HG106" s="67"/>
      <c r="HH106" s="67"/>
      <c r="HI106" s="67"/>
      <c r="HJ106" s="67"/>
      <c r="HK106" s="67"/>
      <c r="HL106" s="67"/>
      <c r="HM106" s="67"/>
      <c r="HN106" s="67"/>
      <c r="HO106" s="67"/>
      <c r="HP106" s="67"/>
      <c r="HQ106" s="67"/>
      <c r="HR106" s="67"/>
      <c r="HS106" s="67"/>
      <c r="HT106" s="67"/>
      <c r="HU106" s="67"/>
      <c r="HV106" s="67"/>
      <c r="HW106" s="67"/>
      <c r="HX106" s="67"/>
      <c r="HY106" s="67"/>
      <c r="HZ106" s="67"/>
      <c r="IA106" s="67"/>
      <c r="IB106" s="67"/>
      <c r="IC106" s="67"/>
      <c r="ID106" s="67"/>
      <c r="IE106" s="67"/>
      <c r="IF106" s="67"/>
      <c r="IG106" s="67"/>
      <c r="IH106" s="67"/>
      <c r="II106" s="67"/>
      <c r="IJ106" s="67"/>
      <c r="IK106" s="67"/>
      <c r="IL106" s="67"/>
      <c r="IM106" s="67"/>
      <c r="IN106" s="67"/>
      <c r="IO106" s="67"/>
      <c r="IP106" s="67"/>
      <c r="IQ106" s="67"/>
      <c r="IR106" s="67"/>
      <c r="IS106" s="67"/>
      <c r="IT106" s="67"/>
      <c r="IU106" s="67"/>
      <c r="IV106" s="93">
        <f t="shared" si="12"/>
        <v>0</v>
      </c>
      <c r="IW106" s="25"/>
      <c r="IY106" s="125" t="str">
        <f>IF(JA106,VLOOKUP(MIN(JB106:JD106),'Data Validation (hidden)'!$E$2:$F$6,2,FALSE),IF(COUNTA(E106:IU106)&gt;0,"'Name of Collective Investment Scheme' missing but values entered in other columns",""))</f>
        <v/>
      </c>
      <c r="JA106" s="126" t="b">
        <f t="shared" si="13"/>
        <v>0</v>
      </c>
      <c r="JB106" s="127" t="str">
        <f t="shared" si="14"/>
        <v/>
      </c>
      <c r="JC106" s="128" t="str">
        <f t="shared" si="15"/>
        <v>3</v>
      </c>
      <c r="JD106" s="127" t="str">
        <f t="shared" ca="1" si="16"/>
        <v/>
      </c>
      <c r="JE106" s="127" t="b">
        <f t="shared" ca="1" si="17"/>
        <v>1</v>
      </c>
      <c r="JF106" s="127" t="b">
        <f t="shared" ca="1" si="18"/>
        <v>1</v>
      </c>
      <c r="JG106" s="127" t="b">
        <f t="shared" ca="1" si="19"/>
        <v>1</v>
      </c>
      <c r="JH106" s="127" t="b">
        <f t="shared" ca="1" si="20"/>
        <v>1</v>
      </c>
      <c r="JI106" s="127" t="b">
        <f t="shared" ca="1" si="21"/>
        <v>1</v>
      </c>
      <c r="JJ106" s="129" t="b">
        <f t="shared" si="22"/>
        <v>0</v>
      </c>
    </row>
    <row r="107" spans="1:270" ht="28.9" customHeight="1" x14ac:dyDescent="0.2">
      <c r="A107" s="90" t="str">
        <f>IF(ISBLANK('Scheme Details'!A107),"",'Scheme Details'!A107)</f>
        <v/>
      </c>
      <c r="B107" s="87" t="str">
        <f>IF(ISBLANK('Scheme Details'!B107),"",'Scheme Details'!B107)</f>
        <v/>
      </c>
      <c r="C107" s="91" t="str">
        <f>IF(ISBLANK('Scheme Details'!C107),"",'Scheme Details'!C107)</f>
        <v/>
      </c>
      <c r="D107" s="92">
        <f>IF(ISBLANK('Scheme Details'!H107),0,'Scheme Details'!H107)</f>
        <v>0</v>
      </c>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67"/>
      <c r="HW107" s="67"/>
      <c r="HX107" s="67"/>
      <c r="HY107" s="67"/>
      <c r="HZ107" s="67"/>
      <c r="IA107" s="67"/>
      <c r="IB107" s="67"/>
      <c r="IC107" s="67"/>
      <c r="ID107" s="67"/>
      <c r="IE107" s="67"/>
      <c r="IF107" s="67"/>
      <c r="IG107" s="67"/>
      <c r="IH107" s="67"/>
      <c r="II107" s="67"/>
      <c r="IJ107" s="67"/>
      <c r="IK107" s="67"/>
      <c r="IL107" s="67"/>
      <c r="IM107" s="67"/>
      <c r="IN107" s="67"/>
      <c r="IO107" s="67"/>
      <c r="IP107" s="67"/>
      <c r="IQ107" s="67"/>
      <c r="IR107" s="67"/>
      <c r="IS107" s="67"/>
      <c r="IT107" s="67"/>
      <c r="IU107" s="67"/>
      <c r="IV107" s="93">
        <f t="shared" si="12"/>
        <v>0</v>
      </c>
      <c r="IW107" s="25"/>
      <c r="IY107" s="125" t="str">
        <f>IF(JA107,VLOOKUP(MIN(JB107:JD107),'Data Validation (hidden)'!$E$2:$F$6,2,FALSE),IF(COUNTA(E107:IU107)&gt;0,"'Name of Collective Investment Scheme' missing but values entered in other columns",""))</f>
        <v/>
      </c>
      <c r="JA107" s="126" t="b">
        <f t="shared" si="13"/>
        <v>0</v>
      </c>
      <c r="JB107" s="127" t="str">
        <f t="shared" si="14"/>
        <v/>
      </c>
      <c r="JC107" s="128" t="str">
        <f t="shared" si="15"/>
        <v>3</v>
      </c>
      <c r="JD107" s="127" t="str">
        <f t="shared" ca="1" si="16"/>
        <v/>
      </c>
      <c r="JE107" s="127" t="b">
        <f t="shared" ca="1" si="17"/>
        <v>1</v>
      </c>
      <c r="JF107" s="127" t="b">
        <f t="shared" ca="1" si="18"/>
        <v>1</v>
      </c>
      <c r="JG107" s="127" t="b">
        <f t="shared" ca="1" si="19"/>
        <v>1</v>
      </c>
      <c r="JH107" s="127" t="b">
        <f t="shared" ca="1" si="20"/>
        <v>1</v>
      </c>
      <c r="JI107" s="127" t="b">
        <f t="shared" ca="1" si="21"/>
        <v>1</v>
      </c>
      <c r="JJ107" s="129" t="b">
        <f t="shared" si="22"/>
        <v>0</v>
      </c>
    </row>
    <row r="108" spans="1:270" ht="28.9" customHeight="1" x14ac:dyDescent="0.2">
      <c r="A108" s="90" t="str">
        <f>IF(ISBLANK('Scheme Details'!A108),"",'Scheme Details'!A108)</f>
        <v/>
      </c>
      <c r="B108" s="87" t="str">
        <f>IF(ISBLANK('Scheme Details'!B108),"",'Scheme Details'!B108)</f>
        <v/>
      </c>
      <c r="C108" s="91" t="str">
        <f>IF(ISBLANK('Scheme Details'!C108),"",'Scheme Details'!C108)</f>
        <v/>
      </c>
      <c r="D108" s="92">
        <f>IF(ISBLANK('Scheme Details'!H108),0,'Scheme Details'!H108)</f>
        <v>0</v>
      </c>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67"/>
      <c r="HW108" s="67"/>
      <c r="HX108" s="67"/>
      <c r="HY108" s="67"/>
      <c r="HZ108" s="67"/>
      <c r="IA108" s="67"/>
      <c r="IB108" s="67"/>
      <c r="IC108" s="67"/>
      <c r="ID108" s="67"/>
      <c r="IE108" s="67"/>
      <c r="IF108" s="67"/>
      <c r="IG108" s="67"/>
      <c r="IH108" s="67"/>
      <c r="II108" s="67"/>
      <c r="IJ108" s="67"/>
      <c r="IK108" s="67"/>
      <c r="IL108" s="67"/>
      <c r="IM108" s="67"/>
      <c r="IN108" s="67"/>
      <c r="IO108" s="67"/>
      <c r="IP108" s="67"/>
      <c r="IQ108" s="67"/>
      <c r="IR108" s="67"/>
      <c r="IS108" s="67"/>
      <c r="IT108" s="67"/>
      <c r="IU108" s="67"/>
      <c r="IV108" s="93">
        <f t="shared" si="12"/>
        <v>0</v>
      </c>
      <c r="IW108" s="25"/>
      <c r="IY108" s="125" t="str">
        <f>IF(JA108,VLOOKUP(MIN(JB108:JD108),'Data Validation (hidden)'!$E$2:$F$6,2,FALSE),IF(COUNTA(E108:IU108)&gt;0,"'Name of Collective Investment Scheme' missing but values entered in other columns",""))</f>
        <v/>
      </c>
      <c r="JA108" s="126" t="b">
        <f t="shared" si="13"/>
        <v>0</v>
      </c>
      <c r="JB108" s="127" t="str">
        <f t="shared" si="14"/>
        <v/>
      </c>
      <c r="JC108" s="128" t="str">
        <f t="shared" si="15"/>
        <v>3</v>
      </c>
      <c r="JD108" s="127" t="str">
        <f t="shared" ca="1" si="16"/>
        <v/>
      </c>
      <c r="JE108" s="127" t="b">
        <f t="shared" ca="1" si="17"/>
        <v>1</v>
      </c>
      <c r="JF108" s="127" t="b">
        <f t="shared" ca="1" si="18"/>
        <v>1</v>
      </c>
      <c r="JG108" s="127" t="b">
        <f t="shared" ca="1" si="19"/>
        <v>1</v>
      </c>
      <c r="JH108" s="127" t="b">
        <f t="shared" ca="1" si="20"/>
        <v>1</v>
      </c>
      <c r="JI108" s="127" t="b">
        <f t="shared" ca="1" si="21"/>
        <v>1</v>
      </c>
      <c r="JJ108" s="129" t="b">
        <f t="shared" si="22"/>
        <v>0</v>
      </c>
    </row>
    <row r="109" spans="1:270" ht="28.9" customHeight="1" x14ac:dyDescent="0.2">
      <c r="A109" s="90" t="str">
        <f>IF(ISBLANK('Scheme Details'!A109),"",'Scheme Details'!A109)</f>
        <v/>
      </c>
      <c r="B109" s="87" t="str">
        <f>IF(ISBLANK('Scheme Details'!B109),"",'Scheme Details'!B109)</f>
        <v/>
      </c>
      <c r="C109" s="91" t="str">
        <f>IF(ISBLANK('Scheme Details'!C109),"",'Scheme Details'!C109)</f>
        <v/>
      </c>
      <c r="D109" s="92">
        <f>IF(ISBLANK('Scheme Details'!H109),0,'Scheme Details'!H109)</f>
        <v>0</v>
      </c>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67"/>
      <c r="GU109" s="67"/>
      <c r="GV109" s="67"/>
      <c r="GW109" s="67"/>
      <c r="GX109" s="67"/>
      <c r="GY109" s="67"/>
      <c r="GZ109" s="67"/>
      <c r="HA109" s="67"/>
      <c r="HB109" s="67"/>
      <c r="HC109" s="67"/>
      <c r="HD109" s="67"/>
      <c r="HE109" s="67"/>
      <c r="HF109" s="67"/>
      <c r="HG109" s="67"/>
      <c r="HH109" s="67"/>
      <c r="HI109" s="67"/>
      <c r="HJ109" s="67"/>
      <c r="HK109" s="67"/>
      <c r="HL109" s="67"/>
      <c r="HM109" s="67"/>
      <c r="HN109" s="67"/>
      <c r="HO109" s="67"/>
      <c r="HP109" s="67"/>
      <c r="HQ109" s="67"/>
      <c r="HR109" s="67"/>
      <c r="HS109" s="67"/>
      <c r="HT109" s="67"/>
      <c r="HU109" s="67"/>
      <c r="HV109" s="67"/>
      <c r="HW109" s="67"/>
      <c r="HX109" s="67"/>
      <c r="HY109" s="67"/>
      <c r="HZ109" s="67"/>
      <c r="IA109" s="67"/>
      <c r="IB109" s="67"/>
      <c r="IC109" s="67"/>
      <c r="ID109" s="67"/>
      <c r="IE109" s="67"/>
      <c r="IF109" s="67"/>
      <c r="IG109" s="67"/>
      <c r="IH109" s="67"/>
      <c r="II109" s="67"/>
      <c r="IJ109" s="67"/>
      <c r="IK109" s="67"/>
      <c r="IL109" s="67"/>
      <c r="IM109" s="67"/>
      <c r="IN109" s="67"/>
      <c r="IO109" s="67"/>
      <c r="IP109" s="67"/>
      <c r="IQ109" s="67"/>
      <c r="IR109" s="67"/>
      <c r="IS109" s="67"/>
      <c r="IT109" s="67"/>
      <c r="IU109" s="67"/>
      <c r="IV109" s="93">
        <f t="shared" si="12"/>
        <v>0</v>
      </c>
      <c r="IW109" s="25"/>
      <c r="IY109" s="125" t="str">
        <f>IF(JA109,VLOOKUP(MIN(JB109:JD109),'Data Validation (hidden)'!$E$2:$F$6,2,FALSE),IF(COUNTA(E109:IU109)&gt;0,"'Name of Collective Investment Scheme' missing but values entered in other columns",""))</f>
        <v/>
      </c>
      <c r="JA109" s="126" t="b">
        <f t="shared" si="13"/>
        <v>0</v>
      </c>
      <c r="JB109" s="127" t="str">
        <f t="shared" si="14"/>
        <v/>
      </c>
      <c r="JC109" s="128" t="str">
        <f t="shared" si="15"/>
        <v>3</v>
      </c>
      <c r="JD109" s="127" t="str">
        <f t="shared" ca="1" si="16"/>
        <v/>
      </c>
      <c r="JE109" s="127" t="b">
        <f t="shared" ca="1" si="17"/>
        <v>1</v>
      </c>
      <c r="JF109" s="127" t="b">
        <f t="shared" ca="1" si="18"/>
        <v>1</v>
      </c>
      <c r="JG109" s="127" t="b">
        <f t="shared" ca="1" si="19"/>
        <v>1</v>
      </c>
      <c r="JH109" s="127" t="b">
        <f t="shared" ca="1" si="20"/>
        <v>1</v>
      </c>
      <c r="JI109" s="127" t="b">
        <f t="shared" ca="1" si="21"/>
        <v>1</v>
      </c>
      <c r="JJ109" s="129" t="b">
        <f t="shared" si="22"/>
        <v>0</v>
      </c>
    </row>
    <row r="110" spans="1:270" ht="28.9" customHeight="1" x14ac:dyDescent="0.2">
      <c r="A110" s="90" t="str">
        <f>IF(ISBLANK('Scheme Details'!A110),"",'Scheme Details'!A110)</f>
        <v/>
      </c>
      <c r="B110" s="87" t="str">
        <f>IF(ISBLANK('Scheme Details'!B110),"",'Scheme Details'!B110)</f>
        <v/>
      </c>
      <c r="C110" s="91" t="str">
        <f>IF(ISBLANK('Scheme Details'!C110),"",'Scheme Details'!C110)</f>
        <v/>
      </c>
      <c r="D110" s="92">
        <f>IF(ISBLANK('Scheme Details'!H110),0,'Scheme Details'!H110)</f>
        <v>0</v>
      </c>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c r="EO110" s="67"/>
      <c r="EP110" s="67"/>
      <c r="EQ110" s="67"/>
      <c r="ER110" s="67"/>
      <c r="ES110" s="67"/>
      <c r="ET110" s="67"/>
      <c r="EU110" s="67"/>
      <c r="EV110" s="67"/>
      <c r="EW110" s="67"/>
      <c r="EX110" s="67"/>
      <c r="EY110" s="67"/>
      <c r="EZ110" s="67"/>
      <c r="FA110" s="67"/>
      <c r="FB110" s="67"/>
      <c r="FC110" s="67"/>
      <c r="FD110" s="67"/>
      <c r="FE110" s="67"/>
      <c r="FF110" s="67"/>
      <c r="FG110" s="67"/>
      <c r="FH110" s="67"/>
      <c r="FI110" s="67"/>
      <c r="FJ110" s="67"/>
      <c r="FK110" s="67"/>
      <c r="FL110" s="67"/>
      <c r="FM110" s="67"/>
      <c r="FN110" s="67"/>
      <c r="FO110" s="67"/>
      <c r="FP110" s="67"/>
      <c r="FQ110" s="67"/>
      <c r="FR110" s="67"/>
      <c r="FS110" s="67"/>
      <c r="FT110" s="67"/>
      <c r="FU110" s="67"/>
      <c r="FV110" s="67"/>
      <c r="FW110" s="67"/>
      <c r="FX110" s="67"/>
      <c r="FY110" s="67"/>
      <c r="FZ110" s="67"/>
      <c r="GA110" s="67"/>
      <c r="GB110" s="67"/>
      <c r="GC110" s="67"/>
      <c r="GD110" s="67"/>
      <c r="GE110" s="67"/>
      <c r="GF110" s="67"/>
      <c r="GG110" s="67"/>
      <c r="GH110" s="67"/>
      <c r="GI110" s="67"/>
      <c r="GJ110" s="67"/>
      <c r="GK110" s="67"/>
      <c r="GL110" s="67"/>
      <c r="GM110" s="67"/>
      <c r="GN110" s="67"/>
      <c r="GO110" s="67"/>
      <c r="GP110" s="67"/>
      <c r="GQ110" s="67"/>
      <c r="GR110" s="67"/>
      <c r="GS110" s="67"/>
      <c r="GT110" s="67"/>
      <c r="GU110" s="67"/>
      <c r="GV110" s="67"/>
      <c r="GW110" s="67"/>
      <c r="GX110" s="67"/>
      <c r="GY110" s="67"/>
      <c r="GZ110" s="67"/>
      <c r="HA110" s="67"/>
      <c r="HB110" s="67"/>
      <c r="HC110" s="67"/>
      <c r="HD110" s="67"/>
      <c r="HE110" s="67"/>
      <c r="HF110" s="67"/>
      <c r="HG110" s="67"/>
      <c r="HH110" s="67"/>
      <c r="HI110" s="67"/>
      <c r="HJ110" s="67"/>
      <c r="HK110" s="67"/>
      <c r="HL110" s="67"/>
      <c r="HM110" s="67"/>
      <c r="HN110" s="67"/>
      <c r="HO110" s="67"/>
      <c r="HP110" s="67"/>
      <c r="HQ110" s="67"/>
      <c r="HR110" s="67"/>
      <c r="HS110" s="67"/>
      <c r="HT110" s="67"/>
      <c r="HU110" s="67"/>
      <c r="HV110" s="67"/>
      <c r="HW110" s="67"/>
      <c r="HX110" s="67"/>
      <c r="HY110" s="67"/>
      <c r="HZ110" s="67"/>
      <c r="IA110" s="67"/>
      <c r="IB110" s="67"/>
      <c r="IC110" s="67"/>
      <c r="ID110" s="67"/>
      <c r="IE110" s="67"/>
      <c r="IF110" s="67"/>
      <c r="IG110" s="67"/>
      <c r="IH110" s="67"/>
      <c r="II110" s="67"/>
      <c r="IJ110" s="67"/>
      <c r="IK110" s="67"/>
      <c r="IL110" s="67"/>
      <c r="IM110" s="67"/>
      <c r="IN110" s="67"/>
      <c r="IO110" s="67"/>
      <c r="IP110" s="67"/>
      <c r="IQ110" s="67"/>
      <c r="IR110" s="67"/>
      <c r="IS110" s="67"/>
      <c r="IT110" s="67"/>
      <c r="IU110" s="67"/>
      <c r="IV110" s="93">
        <f t="shared" si="12"/>
        <v>0</v>
      </c>
      <c r="IW110" s="25"/>
      <c r="IY110" s="125" t="str">
        <f>IF(JA110,VLOOKUP(MIN(JB110:JD110),'Data Validation (hidden)'!$E$2:$F$6,2,FALSE),IF(COUNTA(E110:IU110)&gt;0,"'Name of Collective Investment Scheme' missing but values entered in other columns",""))</f>
        <v/>
      </c>
      <c r="JA110" s="126" t="b">
        <f t="shared" si="13"/>
        <v>0</v>
      </c>
      <c r="JB110" s="127" t="str">
        <f t="shared" si="14"/>
        <v/>
      </c>
      <c r="JC110" s="128" t="str">
        <f t="shared" si="15"/>
        <v>3</v>
      </c>
      <c r="JD110" s="127" t="str">
        <f t="shared" ca="1" si="16"/>
        <v/>
      </c>
      <c r="JE110" s="127" t="b">
        <f t="shared" ca="1" si="17"/>
        <v>1</v>
      </c>
      <c r="JF110" s="127" t="b">
        <f t="shared" ca="1" si="18"/>
        <v>1</v>
      </c>
      <c r="JG110" s="127" t="b">
        <f t="shared" ca="1" si="19"/>
        <v>1</v>
      </c>
      <c r="JH110" s="127" t="b">
        <f t="shared" ca="1" si="20"/>
        <v>1</v>
      </c>
      <c r="JI110" s="127" t="b">
        <f t="shared" ca="1" si="21"/>
        <v>1</v>
      </c>
      <c r="JJ110" s="129" t="b">
        <f t="shared" si="22"/>
        <v>0</v>
      </c>
    </row>
    <row r="111" spans="1:270" ht="28.9" customHeight="1" x14ac:dyDescent="0.2">
      <c r="A111" s="90" t="str">
        <f>IF(ISBLANK('Scheme Details'!A111),"",'Scheme Details'!A111)</f>
        <v/>
      </c>
      <c r="B111" s="87" t="str">
        <f>IF(ISBLANK('Scheme Details'!B111),"",'Scheme Details'!B111)</f>
        <v/>
      </c>
      <c r="C111" s="91" t="str">
        <f>IF(ISBLANK('Scheme Details'!C111),"",'Scheme Details'!C111)</f>
        <v/>
      </c>
      <c r="D111" s="92">
        <f>IF(ISBLANK('Scheme Details'!H111),0,'Scheme Details'!H111)</f>
        <v>0</v>
      </c>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c r="EO111" s="67"/>
      <c r="EP111" s="67"/>
      <c r="EQ111" s="67"/>
      <c r="ER111" s="67"/>
      <c r="ES111" s="67"/>
      <c r="ET111" s="67"/>
      <c r="EU111" s="67"/>
      <c r="EV111" s="67"/>
      <c r="EW111" s="67"/>
      <c r="EX111" s="67"/>
      <c r="EY111" s="67"/>
      <c r="EZ111" s="67"/>
      <c r="FA111" s="67"/>
      <c r="FB111" s="67"/>
      <c r="FC111" s="67"/>
      <c r="FD111" s="67"/>
      <c r="FE111" s="67"/>
      <c r="FF111" s="67"/>
      <c r="FG111" s="67"/>
      <c r="FH111" s="67"/>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c r="GF111" s="67"/>
      <c r="GG111" s="67"/>
      <c r="GH111" s="67"/>
      <c r="GI111" s="67"/>
      <c r="GJ111" s="67"/>
      <c r="GK111" s="67"/>
      <c r="GL111" s="67"/>
      <c r="GM111" s="67"/>
      <c r="GN111" s="67"/>
      <c r="GO111" s="67"/>
      <c r="GP111" s="67"/>
      <c r="GQ111" s="67"/>
      <c r="GR111" s="67"/>
      <c r="GS111" s="67"/>
      <c r="GT111" s="67"/>
      <c r="GU111" s="67"/>
      <c r="GV111" s="67"/>
      <c r="GW111" s="67"/>
      <c r="GX111" s="67"/>
      <c r="GY111" s="67"/>
      <c r="GZ111" s="67"/>
      <c r="HA111" s="67"/>
      <c r="HB111" s="67"/>
      <c r="HC111" s="67"/>
      <c r="HD111" s="67"/>
      <c r="HE111" s="67"/>
      <c r="HF111" s="67"/>
      <c r="HG111" s="67"/>
      <c r="HH111" s="67"/>
      <c r="HI111" s="67"/>
      <c r="HJ111" s="67"/>
      <c r="HK111" s="67"/>
      <c r="HL111" s="67"/>
      <c r="HM111" s="67"/>
      <c r="HN111" s="67"/>
      <c r="HO111" s="67"/>
      <c r="HP111" s="67"/>
      <c r="HQ111" s="67"/>
      <c r="HR111" s="67"/>
      <c r="HS111" s="67"/>
      <c r="HT111" s="67"/>
      <c r="HU111" s="67"/>
      <c r="HV111" s="67"/>
      <c r="HW111" s="67"/>
      <c r="HX111" s="67"/>
      <c r="HY111" s="67"/>
      <c r="HZ111" s="67"/>
      <c r="IA111" s="67"/>
      <c r="IB111" s="67"/>
      <c r="IC111" s="67"/>
      <c r="ID111" s="67"/>
      <c r="IE111" s="67"/>
      <c r="IF111" s="67"/>
      <c r="IG111" s="67"/>
      <c r="IH111" s="67"/>
      <c r="II111" s="67"/>
      <c r="IJ111" s="67"/>
      <c r="IK111" s="67"/>
      <c r="IL111" s="67"/>
      <c r="IM111" s="67"/>
      <c r="IN111" s="67"/>
      <c r="IO111" s="67"/>
      <c r="IP111" s="67"/>
      <c r="IQ111" s="67"/>
      <c r="IR111" s="67"/>
      <c r="IS111" s="67"/>
      <c r="IT111" s="67"/>
      <c r="IU111" s="67"/>
      <c r="IV111" s="93">
        <f t="shared" si="12"/>
        <v>0</v>
      </c>
      <c r="IW111" s="25"/>
      <c r="IY111" s="125" t="str">
        <f>IF(JA111,VLOOKUP(MIN(JB111:JD111),'Data Validation (hidden)'!$E$2:$F$6,2,FALSE),IF(COUNTA(E111:IU111)&gt;0,"'Name of Collective Investment Scheme' missing but values entered in other columns",""))</f>
        <v/>
      </c>
      <c r="JA111" s="126" t="b">
        <f t="shared" si="13"/>
        <v>0</v>
      </c>
      <c r="JB111" s="127" t="str">
        <f t="shared" si="14"/>
        <v/>
      </c>
      <c r="JC111" s="128" t="str">
        <f t="shared" si="15"/>
        <v>3</v>
      </c>
      <c r="JD111" s="127" t="str">
        <f t="shared" ca="1" si="16"/>
        <v/>
      </c>
      <c r="JE111" s="127" t="b">
        <f t="shared" ca="1" si="17"/>
        <v>1</v>
      </c>
      <c r="JF111" s="127" t="b">
        <f t="shared" ca="1" si="18"/>
        <v>1</v>
      </c>
      <c r="JG111" s="127" t="b">
        <f t="shared" ca="1" si="19"/>
        <v>1</v>
      </c>
      <c r="JH111" s="127" t="b">
        <f t="shared" ca="1" si="20"/>
        <v>1</v>
      </c>
      <c r="JI111" s="127" t="b">
        <f t="shared" ca="1" si="21"/>
        <v>1</v>
      </c>
      <c r="JJ111" s="129" t="b">
        <f t="shared" si="22"/>
        <v>0</v>
      </c>
    </row>
    <row r="112" spans="1:270" ht="28.9" customHeight="1" x14ac:dyDescent="0.2">
      <c r="A112" s="90" t="str">
        <f>IF(ISBLANK('Scheme Details'!A112),"",'Scheme Details'!A112)</f>
        <v/>
      </c>
      <c r="B112" s="87" t="str">
        <f>IF(ISBLANK('Scheme Details'!B112),"",'Scheme Details'!B112)</f>
        <v/>
      </c>
      <c r="C112" s="91" t="str">
        <f>IF(ISBLANK('Scheme Details'!C112),"",'Scheme Details'!C112)</f>
        <v/>
      </c>
      <c r="D112" s="92">
        <f>IF(ISBLANK('Scheme Details'!H112),0,'Scheme Details'!H112)</f>
        <v>0</v>
      </c>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c r="EO112" s="67"/>
      <c r="EP112" s="67"/>
      <c r="EQ112" s="67"/>
      <c r="ER112" s="67"/>
      <c r="ES112" s="67"/>
      <c r="ET112" s="67"/>
      <c r="EU112" s="67"/>
      <c r="EV112" s="67"/>
      <c r="EW112" s="67"/>
      <c r="EX112" s="67"/>
      <c r="EY112" s="67"/>
      <c r="EZ112" s="67"/>
      <c r="FA112" s="67"/>
      <c r="FB112" s="67"/>
      <c r="FC112" s="67"/>
      <c r="FD112" s="67"/>
      <c r="FE112" s="67"/>
      <c r="FF112" s="67"/>
      <c r="FG112" s="67"/>
      <c r="FH112" s="67"/>
      <c r="FI112" s="67"/>
      <c r="FJ112" s="67"/>
      <c r="FK112" s="67"/>
      <c r="FL112" s="67"/>
      <c r="FM112" s="67"/>
      <c r="FN112" s="67"/>
      <c r="FO112" s="67"/>
      <c r="FP112" s="67"/>
      <c r="FQ112" s="67"/>
      <c r="FR112" s="67"/>
      <c r="FS112" s="67"/>
      <c r="FT112" s="67"/>
      <c r="FU112" s="67"/>
      <c r="FV112" s="67"/>
      <c r="FW112" s="67"/>
      <c r="FX112" s="67"/>
      <c r="FY112" s="67"/>
      <c r="FZ112" s="67"/>
      <c r="GA112" s="67"/>
      <c r="GB112" s="67"/>
      <c r="GC112" s="67"/>
      <c r="GD112" s="67"/>
      <c r="GE112" s="67"/>
      <c r="GF112" s="67"/>
      <c r="GG112" s="67"/>
      <c r="GH112" s="67"/>
      <c r="GI112" s="67"/>
      <c r="GJ112" s="67"/>
      <c r="GK112" s="67"/>
      <c r="GL112" s="67"/>
      <c r="GM112" s="67"/>
      <c r="GN112" s="67"/>
      <c r="GO112" s="67"/>
      <c r="GP112" s="67"/>
      <c r="GQ112" s="67"/>
      <c r="GR112" s="67"/>
      <c r="GS112" s="67"/>
      <c r="GT112" s="67"/>
      <c r="GU112" s="67"/>
      <c r="GV112" s="67"/>
      <c r="GW112" s="67"/>
      <c r="GX112" s="67"/>
      <c r="GY112" s="67"/>
      <c r="GZ112" s="67"/>
      <c r="HA112" s="67"/>
      <c r="HB112" s="67"/>
      <c r="HC112" s="67"/>
      <c r="HD112" s="67"/>
      <c r="HE112" s="67"/>
      <c r="HF112" s="67"/>
      <c r="HG112" s="67"/>
      <c r="HH112" s="67"/>
      <c r="HI112" s="67"/>
      <c r="HJ112" s="67"/>
      <c r="HK112" s="67"/>
      <c r="HL112" s="67"/>
      <c r="HM112" s="67"/>
      <c r="HN112" s="67"/>
      <c r="HO112" s="67"/>
      <c r="HP112" s="67"/>
      <c r="HQ112" s="67"/>
      <c r="HR112" s="67"/>
      <c r="HS112" s="67"/>
      <c r="HT112" s="67"/>
      <c r="HU112" s="67"/>
      <c r="HV112" s="67"/>
      <c r="HW112" s="67"/>
      <c r="HX112" s="67"/>
      <c r="HY112" s="67"/>
      <c r="HZ112" s="67"/>
      <c r="IA112" s="67"/>
      <c r="IB112" s="67"/>
      <c r="IC112" s="67"/>
      <c r="ID112" s="67"/>
      <c r="IE112" s="67"/>
      <c r="IF112" s="67"/>
      <c r="IG112" s="67"/>
      <c r="IH112" s="67"/>
      <c r="II112" s="67"/>
      <c r="IJ112" s="67"/>
      <c r="IK112" s="67"/>
      <c r="IL112" s="67"/>
      <c r="IM112" s="67"/>
      <c r="IN112" s="67"/>
      <c r="IO112" s="67"/>
      <c r="IP112" s="67"/>
      <c r="IQ112" s="67"/>
      <c r="IR112" s="67"/>
      <c r="IS112" s="67"/>
      <c r="IT112" s="67"/>
      <c r="IU112" s="67"/>
      <c r="IV112" s="93">
        <f t="shared" si="12"/>
        <v>0</v>
      </c>
      <c r="IW112" s="25"/>
      <c r="IY112" s="125" t="str">
        <f>IF(JA112,VLOOKUP(MIN(JB112:JD112),'Data Validation (hidden)'!$E$2:$F$6,2,FALSE),IF(COUNTA(E112:IU112)&gt;0,"'Name of Collective Investment Scheme' missing but values entered in other columns",""))</f>
        <v/>
      </c>
      <c r="JA112" s="126" t="b">
        <f t="shared" si="13"/>
        <v>0</v>
      </c>
      <c r="JB112" s="127" t="str">
        <f t="shared" si="14"/>
        <v/>
      </c>
      <c r="JC112" s="128" t="str">
        <f t="shared" si="15"/>
        <v>3</v>
      </c>
      <c r="JD112" s="127" t="str">
        <f t="shared" ca="1" si="16"/>
        <v/>
      </c>
      <c r="JE112" s="127" t="b">
        <f t="shared" ca="1" si="17"/>
        <v>1</v>
      </c>
      <c r="JF112" s="127" t="b">
        <f t="shared" ca="1" si="18"/>
        <v>1</v>
      </c>
      <c r="JG112" s="127" t="b">
        <f t="shared" ca="1" si="19"/>
        <v>1</v>
      </c>
      <c r="JH112" s="127" t="b">
        <f t="shared" ca="1" si="20"/>
        <v>1</v>
      </c>
      <c r="JI112" s="127" t="b">
        <f t="shared" ca="1" si="21"/>
        <v>1</v>
      </c>
      <c r="JJ112" s="129" t="b">
        <f t="shared" si="22"/>
        <v>0</v>
      </c>
    </row>
    <row r="113" spans="1:270" ht="28.9" customHeight="1" x14ac:dyDescent="0.2">
      <c r="A113" s="90" t="str">
        <f>IF(ISBLANK('Scheme Details'!A113),"",'Scheme Details'!A113)</f>
        <v/>
      </c>
      <c r="B113" s="87" t="str">
        <f>IF(ISBLANK('Scheme Details'!B113),"",'Scheme Details'!B113)</f>
        <v/>
      </c>
      <c r="C113" s="91" t="str">
        <f>IF(ISBLANK('Scheme Details'!C113),"",'Scheme Details'!C113)</f>
        <v/>
      </c>
      <c r="D113" s="92">
        <f>IF(ISBLANK('Scheme Details'!H113),0,'Scheme Details'!H113)</f>
        <v>0</v>
      </c>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67"/>
      <c r="GU113" s="67"/>
      <c r="GV113" s="67"/>
      <c r="GW113" s="67"/>
      <c r="GX113" s="67"/>
      <c r="GY113" s="67"/>
      <c r="GZ113" s="67"/>
      <c r="HA113" s="67"/>
      <c r="HB113" s="67"/>
      <c r="HC113" s="67"/>
      <c r="HD113" s="67"/>
      <c r="HE113" s="67"/>
      <c r="HF113" s="67"/>
      <c r="HG113" s="67"/>
      <c r="HH113" s="67"/>
      <c r="HI113" s="67"/>
      <c r="HJ113" s="67"/>
      <c r="HK113" s="67"/>
      <c r="HL113" s="67"/>
      <c r="HM113" s="67"/>
      <c r="HN113" s="67"/>
      <c r="HO113" s="67"/>
      <c r="HP113" s="67"/>
      <c r="HQ113" s="67"/>
      <c r="HR113" s="67"/>
      <c r="HS113" s="67"/>
      <c r="HT113" s="67"/>
      <c r="HU113" s="67"/>
      <c r="HV113" s="67"/>
      <c r="HW113" s="67"/>
      <c r="HX113" s="67"/>
      <c r="HY113" s="67"/>
      <c r="HZ113" s="67"/>
      <c r="IA113" s="67"/>
      <c r="IB113" s="67"/>
      <c r="IC113" s="67"/>
      <c r="ID113" s="67"/>
      <c r="IE113" s="67"/>
      <c r="IF113" s="67"/>
      <c r="IG113" s="67"/>
      <c r="IH113" s="67"/>
      <c r="II113" s="67"/>
      <c r="IJ113" s="67"/>
      <c r="IK113" s="67"/>
      <c r="IL113" s="67"/>
      <c r="IM113" s="67"/>
      <c r="IN113" s="67"/>
      <c r="IO113" s="67"/>
      <c r="IP113" s="67"/>
      <c r="IQ113" s="67"/>
      <c r="IR113" s="67"/>
      <c r="IS113" s="67"/>
      <c r="IT113" s="67"/>
      <c r="IU113" s="67"/>
      <c r="IV113" s="93">
        <f t="shared" si="12"/>
        <v>0</v>
      </c>
      <c r="IW113" s="25"/>
      <c r="IY113" s="125" t="str">
        <f>IF(JA113,VLOOKUP(MIN(JB113:JD113),'Data Validation (hidden)'!$E$2:$F$6,2,FALSE),IF(COUNTA(E113:IU113)&gt;0,"'Name of Collective Investment Scheme' missing but values entered in other columns",""))</f>
        <v/>
      </c>
      <c r="JA113" s="126" t="b">
        <f t="shared" si="13"/>
        <v>0</v>
      </c>
      <c r="JB113" s="127" t="str">
        <f t="shared" si="14"/>
        <v/>
      </c>
      <c r="JC113" s="128" t="str">
        <f t="shared" si="15"/>
        <v>3</v>
      </c>
      <c r="JD113" s="127" t="str">
        <f t="shared" ca="1" si="16"/>
        <v/>
      </c>
      <c r="JE113" s="127" t="b">
        <f t="shared" ca="1" si="17"/>
        <v>1</v>
      </c>
      <c r="JF113" s="127" t="b">
        <f t="shared" ca="1" si="18"/>
        <v>1</v>
      </c>
      <c r="JG113" s="127" t="b">
        <f t="shared" ca="1" si="19"/>
        <v>1</v>
      </c>
      <c r="JH113" s="127" t="b">
        <f t="shared" ca="1" si="20"/>
        <v>1</v>
      </c>
      <c r="JI113" s="127" t="b">
        <f t="shared" ca="1" si="21"/>
        <v>1</v>
      </c>
      <c r="JJ113" s="129" t="b">
        <f t="shared" si="22"/>
        <v>0</v>
      </c>
    </row>
    <row r="114" spans="1:270" ht="28.9" customHeight="1" x14ac:dyDescent="0.2">
      <c r="A114" s="90" t="str">
        <f>IF(ISBLANK('Scheme Details'!A114),"",'Scheme Details'!A114)</f>
        <v/>
      </c>
      <c r="B114" s="87" t="str">
        <f>IF(ISBLANK('Scheme Details'!B114),"",'Scheme Details'!B114)</f>
        <v/>
      </c>
      <c r="C114" s="91" t="str">
        <f>IF(ISBLANK('Scheme Details'!C114),"",'Scheme Details'!C114)</f>
        <v/>
      </c>
      <c r="D114" s="92">
        <f>IF(ISBLANK('Scheme Details'!H114),0,'Scheme Details'!H114)</f>
        <v>0</v>
      </c>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c r="EO114" s="67"/>
      <c r="EP114" s="67"/>
      <c r="EQ114" s="67"/>
      <c r="ER114" s="67"/>
      <c r="ES114" s="67"/>
      <c r="ET114" s="67"/>
      <c r="EU114" s="67"/>
      <c r="EV114" s="67"/>
      <c r="EW114" s="67"/>
      <c r="EX114" s="67"/>
      <c r="EY114" s="67"/>
      <c r="EZ114" s="67"/>
      <c r="FA114" s="67"/>
      <c r="FB114" s="67"/>
      <c r="FC114" s="67"/>
      <c r="FD114" s="67"/>
      <c r="FE114" s="67"/>
      <c r="FF114" s="67"/>
      <c r="FG114" s="67"/>
      <c r="FH114" s="67"/>
      <c r="FI114" s="67"/>
      <c r="FJ114" s="67"/>
      <c r="FK114" s="67"/>
      <c r="FL114" s="67"/>
      <c r="FM114" s="67"/>
      <c r="FN114" s="67"/>
      <c r="FO114" s="67"/>
      <c r="FP114" s="67"/>
      <c r="FQ114" s="67"/>
      <c r="FR114" s="67"/>
      <c r="FS114" s="67"/>
      <c r="FT114" s="67"/>
      <c r="FU114" s="67"/>
      <c r="FV114" s="67"/>
      <c r="FW114" s="67"/>
      <c r="FX114" s="67"/>
      <c r="FY114" s="67"/>
      <c r="FZ114" s="67"/>
      <c r="GA114" s="67"/>
      <c r="GB114" s="67"/>
      <c r="GC114" s="67"/>
      <c r="GD114" s="67"/>
      <c r="GE114" s="67"/>
      <c r="GF114" s="67"/>
      <c r="GG114" s="67"/>
      <c r="GH114" s="67"/>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c r="IJ114" s="67"/>
      <c r="IK114" s="67"/>
      <c r="IL114" s="67"/>
      <c r="IM114" s="67"/>
      <c r="IN114" s="67"/>
      <c r="IO114" s="67"/>
      <c r="IP114" s="67"/>
      <c r="IQ114" s="67"/>
      <c r="IR114" s="67"/>
      <c r="IS114" s="67"/>
      <c r="IT114" s="67"/>
      <c r="IU114" s="67"/>
      <c r="IV114" s="93">
        <f t="shared" si="12"/>
        <v>0</v>
      </c>
      <c r="IW114" s="25"/>
      <c r="IY114" s="125" t="str">
        <f>IF(JA114,VLOOKUP(MIN(JB114:JD114),'Data Validation (hidden)'!$E$2:$F$6,2,FALSE),IF(COUNTA(E114:IU114)&gt;0,"'Name of Collective Investment Scheme' missing but values entered in other columns",""))</f>
        <v/>
      </c>
      <c r="JA114" s="126" t="b">
        <f t="shared" si="13"/>
        <v>0</v>
      </c>
      <c r="JB114" s="127" t="str">
        <f t="shared" si="14"/>
        <v/>
      </c>
      <c r="JC114" s="128" t="str">
        <f t="shared" si="15"/>
        <v>3</v>
      </c>
      <c r="JD114" s="127" t="str">
        <f t="shared" ca="1" si="16"/>
        <v/>
      </c>
      <c r="JE114" s="127" t="b">
        <f t="shared" ca="1" si="17"/>
        <v>1</v>
      </c>
      <c r="JF114" s="127" t="b">
        <f t="shared" ca="1" si="18"/>
        <v>1</v>
      </c>
      <c r="JG114" s="127" t="b">
        <f t="shared" ca="1" si="19"/>
        <v>1</v>
      </c>
      <c r="JH114" s="127" t="b">
        <f t="shared" ca="1" si="20"/>
        <v>1</v>
      </c>
      <c r="JI114" s="127" t="b">
        <f t="shared" ca="1" si="21"/>
        <v>1</v>
      </c>
      <c r="JJ114" s="129" t="b">
        <f t="shared" si="22"/>
        <v>0</v>
      </c>
    </row>
    <row r="115" spans="1:270" ht="28.9" customHeight="1" x14ac:dyDescent="0.2">
      <c r="A115" s="90" t="str">
        <f>IF(ISBLANK('Scheme Details'!A115),"",'Scheme Details'!A115)</f>
        <v/>
      </c>
      <c r="B115" s="87" t="str">
        <f>IF(ISBLANK('Scheme Details'!B115),"",'Scheme Details'!B115)</f>
        <v/>
      </c>
      <c r="C115" s="91" t="str">
        <f>IF(ISBLANK('Scheme Details'!C115),"",'Scheme Details'!C115)</f>
        <v/>
      </c>
      <c r="D115" s="92">
        <f>IF(ISBLANK('Scheme Details'!H115),0,'Scheme Details'!H115)</f>
        <v>0</v>
      </c>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c r="IL115" s="67"/>
      <c r="IM115" s="67"/>
      <c r="IN115" s="67"/>
      <c r="IO115" s="67"/>
      <c r="IP115" s="67"/>
      <c r="IQ115" s="67"/>
      <c r="IR115" s="67"/>
      <c r="IS115" s="67"/>
      <c r="IT115" s="67"/>
      <c r="IU115" s="67"/>
      <c r="IV115" s="93">
        <f t="shared" si="12"/>
        <v>0</v>
      </c>
      <c r="IW115" s="25"/>
      <c r="IY115" s="125" t="str">
        <f>IF(JA115,VLOOKUP(MIN(JB115:JD115),'Data Validation (hidden)'!$E$2:$F$6,2,FALSE),IF(COUNTA(E115:IU115)&gt;0,"'Name of Collective Investment Scheme' missing but values entered in other columns",""))</f>
        <v/>
      </c>
      <c r="JA115" s="126" t="b">
        <f t="shared" si="13"/>
        <v>0</v>
      </c>
      <c r="JB115" s="127" t="str">
        <f t="shared" si="14"/>
        <v/>
      </c>
      <c r="JC115" s="128" t="str">
        <f t="shared" si="15"/>
        <v>3</v>
      </c>
      <c r="JD115" s="127" t="str">
        <f t="shared" ca="1" si="16"/>
        <v/>
      </c>
      <c r="JE115" s="127" t="b">
        <f t="shared" ca="1" si="17"/>
        <v>1</v>
      </c>
      <c r="JF115" s="127" t="b">
        <f t="shared" ca="1" si="18"/>
        <v>1</v>
      </c>
      <c r="JG115" s="127" t="b">
        <f t="shared" ca="1" si="19"/>
        <v>1</v>
      </c>
      <c r="JH115" s="127" t="b">
        <f t="shared" ca="1" si="20"/>
        <v>1</v>
      </c>
      <c r="JI115" s="127" t="b">
        <f t="shared" ca="1" si="21"/>
        <v>1</v>
      </c>
      <c r="JJ115" s="129" t="b">
        <f t="shared" si="22"/>
        <v>0</v>
      </c>
    </row>
    <row r="116" spans="1:270" ht="28.9" customHeight="1" x14ac:dyDescent="0.2">
      <c r="A116" s="90" t="str">
        <f>IF(ISBLANK('Scheme Details'!A116),"",'Scheme Details'!A116)</f>
        <v/>
      </c>
      <c r="B116" s="87" t="str">
        <f>IF(ISBLANK('Scheme Details'!B116),"",'Scheme Details'!B116)</f>
        <v/>
      </c>
      <c r="C116" s="91" t="str">
        <f>IF(ISBLANK('Scheme Details'!C116),"",'Scheme Details'!C116)</f>
        <v/>
      </c>
      <c r="D116" s="92">
        <f>IF(ISBLANK('Scheme Details'!H116),0,'Scheme Details'!H116)</f>
        <v>0</v>
      </c>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c r="IL116" s="67"/>
      <c r="IM116" s="67"/>
      <c r="IN116" s="67"/>
      <c r="IO116" s="67"/>
      <c r="IP116" s="67"/>
      <c r="IQ116" s="67"/>
      <c r="IR116" s="67"/>
      <c r="IS116" s="67"/>
      <c r="IT116" s="67"/>
      <c r="IU116" s="67"/>
      <c r="IV116" s="93">
        <f t="shared" si="12"/>
        <v>0</v>
      </c>
      <c r="IW116" s="25"/>
      <c r="IY116" s="125" t="str">
        <f>IF(JA116,VLOOKUP(MIN(JB116:JD116),'Data Validation (hidden)'!$E$2:$F$6,2,FALSE),IF(COUNTA(E116:IU116)&gt;0,"'Name of Collective Investment Scheme' missing but values entered in other columns",""))</f>
        <v/>
      </c>
      <c r="JA116" s="126" t="b">
        <f t="shared" si="13"/>
        <v>0</v>
      </c>
      <c r="JB116" s="127" t="str">
        <f t="shared" si="14"/>
        <v/>
      </c>
      <c r="JC116" s="128" t="str">
        <f t="shared" si="15"/>
        <v>3</v>
      </c>
      <c r="JD116" s="127" t="str">
        <f t="shared" ca="1" si="16"/>
        <v/>
      </c>
      <c r="JE116" s="127" t="b">
        <f t="shared" ca="1" si="17"/>
        <v>1</v>
      </c>
      <c r="JF116" s="127" t="b">
        <f t="shared" ca="1" si="18"/>
        <v>1</v>
      </c>
      <c r="JG116" s="127" t="b">
        <f t="shared" ca="1" si="19"/>
        <v>1</v>
      </c>
      <c r="JH116" s="127" t="b">
        <f t="shared" ca="1" si="20"/>
        <v>1</v>
      </c>
      <c r="JI116" s="127" t="b">
        <f t="shared" ca="1" si="21"/>
        <v>1</v>
      </c>
      <c r="JJ116" s="129" t="b">
        <f t="shared" si="22"/>
        <v>0</v>
      </c>
    </row>
    <row r="117" spans="1:270" ht="28.9" customHeight="1" x14ac:dyDescent="0.2">
      <c r="A117" s="90" t="str">
        <f>IF(ISBLANK('Scheme Details'!A117),"",'Scheme Details'!A117)</f>
        <v/>
      </c>
      <c r="B117" s="87" t="str">
        <f>IF(ISBLANK('Scheme Details'!B117),"",'Scheme Details'!B117)</f>
        <v/>
      </c>
      <c r="C117" s="91" t="str">
        <f>IF(ISBLANK('Scheme Details'!C117),"",'Scheme Details'!C117)</f>
        <v/>
      </c>
      <c r="D117" s="92">
        <f>IF(ISBLANK('Scheme Details'!H117),0,'Scheme Details'!H117)</f>
        <v>0</v>
      </c>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7"/>
      <c r="EU117" s="67"/>
      <c r="EV117" s="67"/>
      <c r="EW117" s="67"/>
      <c r="EX117" s="67"/>
      <c r="EY117" s="67"/>
      <c r="EZ117" s="67"/>
      <c r="FA117" s="67"/>
      <c r="FB117" s="67"/>
      <c r="FC117" s="67"/>
      <c r="FD117" s="67"/>
      <c r="FE117" s="67"/>
      <c r="FF117" s="67"/>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c r="GF117" s="67"/>
      <c r="GG117" s="67"/>
      <c r="GH117" s="67"/>
      <c r="GI117" s="67"/>
      <c r="GJ117" s="67"/>
      <c r="GK117" s="67"/>
      <c r="GL117" s="67"/>
      <c r="GM117" s="67"/>
      <c r="GN117" s="67"/>
      <c r="GO117" s="67"/>
      <c r="GP117" s="67"/>
      <c r="GQ117" s="67"/>
      <c r="GR117" s="67"/>
      <c r="GS117" s="67"/>
      <c r="GT117" s="67"/>
      <c r="GU117" s="67"/>
      <c r="GV117" s="67"/>
      <c r="GW117" s="67"/>
      <c r="GX117" s="67"/>
      <c r="GY117" s="67"/>
      <c r="GZ117" s="67"/>
      <c r="HA117" s="67"/>
      <c r="HB117" s="67"/>
      <c r="HC117" s="67"/>
      <c r="HD117" s="67"/>
      <c r="HE117" s="67"/>
      <c r="HF117" s="67"/>
      <c r="HG117" s="67"/>
      <c r="HH117" s="67"/>
      <c r="HI117" s="67"/>
      <c r="HJ117" s="67"/>
      <c r="HK117" s="67"/>
      <c r="HL117" s="67"/>
      <c r="HM117" s="67"/>
      <c r="HN117" s="67"/>
      <c r="HO117" s="67"/>
      <c r="HP117" s="67"/>
      <c r="HQ117" s="67"/>
      <c r="HR117" s="67"/>
      <c r="HS117" s="67"/>
      <c r="HT117" s="67"/>
      <c r="HU117" s="67"/>
      <c r="HV117" s="67"/>
      <c r="HW117" s="67"/>
      <c r="HX117" s="67"/>
      <c r="HY117" s="67"/>
      <c r="HZ117" s="67"/>
      <c r="IA117" s="67"/>
      <c r="IB117" s="67"/>
      <c r="IC117" s="67"/>
      <c r="ID117" s="67"/>
      <c r="IE117" s="67"/>
      <c r="IF117" s="67"/>
      <c r="IG117" s="67"/>
      <c r="IH117" s="67"/>
      <c r="II117" s="67"/>
      <c r="IJ117" s="67"/>
      <c r="IK117" s="67"/>
      <c r="IL117" s="67"/>
      <c r="IM117" s="67"/>
      <c r="IN117" s="67"/>
      <c r="IO117" s="67"/>
      <c r="IP117" s="67"/>
      <c r="IQ117" s="67"/>
      <c r="IR117" s="67"/>
      <c r="IS117" s="67"/>
      <c r="IT117" s="67"/>
      <c r="IU117" s="67"/>
      <c r="IV117" s="93">
        <f t="shared" si="12"/>
        <v>0</v>
      </c>
      <c r="IW117" s="25"/>
      <c r="IY117" s="125" t="str">
        <f>IF(JA117,VLOOKUP(MIN(JB117:JD117),'Data Validation (hidden)'!$E$2:$F$6,2,FALSE),IF(COUNTA(E117:IU117)&gt;0,"'Name of Collective Investment Scheme' missing but values entered in other columns",""))</f>
        <v/>
      </c>
      <c r="JA117" s="126" t="b">
        <f t="shared" si="13"/>
        <v>0</v>
      </c>
      <c r="JB117" s="127" t="str">
        <f t="shared" si="14"/>
        <v/>
      </c>
      <c r="JC117" s="128" t="str">
        <f t="shared" si="15"/>
        <v>3</v>
      </c>
      <c r="JD117" s="127" t="str">
        <f t="shared" ca="1" si="16"/>
        <v/>
      </c>
      <c r="JE117" s="127" t="b">
        <f t="shared" ca="1" si="17"/>
        <v>1</v>
      </c>
      <c r="JF117" s="127" t="b">
        <f t="shared" ca="1" si="18"/>
        <v>1</v>
      </c>
      <c r="JG117" s="127" t="b">
        <f t="shared" ca="1" si="19"/>
        <v>1</v>
      </c>
      <c r="JH117" s="127" t="b">
        <f t="shared" ca="1" si="20"/>
        <v>1</v>
      </c>
      <c r="JI117" s="127" t="b">
        <f t="shared" ca="1" si="21"/>
        <v>1</v>
      </c>
      <c r="JJ117" s="129" t="b">
        <f t="shared" si="22"/>
        <v>0</v>
      </c>
    </row>
    <row r="118" spans="1:270" ht="28.9" customHeight="1" x14ac:dyDescent="0.2">
      <c r="A118" s="90" t="str">
        <f>IF(ISBLANK('Scheme Details'!A118),"",'Scheme Details'!A118)</f>
        <v/>
      </c>
      <c r="B118" s="87" t="str">
        <f>IF(ISBLANK('Scheme Details'!B118),"",'Scheme Details'!B118)</f>
        <v/>
      </c>
      <c r="C118" s="91" t="str">
        <f>IF(ISBLANK('Scheme Details'!C118),"",'Scheme Details'!C118)</f>
        <v/>
      </c>
      <c r="D118" s="92">
        <f>IF(ISBLANK('Scheme Details'!H118),0,'Scheme Details'!H118)</f>
        <v>0</v>
      </c>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c r="IJ118" s="67"/>
      <c r="IK118" s="67"/>
      <c r="IL118" s="67"/>
      <c r="IM118" s="67"/>
      <c r="IN118" s="67"/>
      <c r="IO118" s="67"/>
      <c r="IP118" s="67"/>
      <c r="IQ118" s="67"/>
      <c r="IR118" s="67"/>
      <c r="IS118" s="67"/>
      <c r="IT118" s="67"/>
      <c r="IU118" s="67"/>
      <c r="IV118" s="93">
        <f t="shared" si="12"/>
        <v>0</v>
      </c>
      <c r="IW118" s="25"/>
      <c r="IY118" s="125" t="str">
        <f>IF(JA118,VLOOKUP(MIN(JB118:JD118),'Data Validation (hidden)'!$E$2:$F$6,2,FALSE),IF(COUNTA(E118:IU118)&gt;0,"'Name of Collective Investment Scheme' missing but values entered in other columns",""))</f>
        <v/>
      </c>
      <c r="JA118" s="126" t="b">
        <f t="shared" si="13"/>
        <v>0</v>
      </c>
      <c r="JB118" s="127" t="str">
        <f t="shared" si="14"/>
        <v/>
      </c>
      <c r="JC118" s="128" t="str">
        <f t="shared" si="15"/>
        <v>3</v>
      </c>
      <c r="JD118" s="127" t="str">
        <f t="shared" ca="1" si="16"/>
        <v/>
      </c>
      <c r="JE118" s="127" t="b">
        <f t="shared" ca="1" si="17"/>
        <v>1</v>
      </c>
      <c r="JF118" s="127" t="b">
        <f t="shared" ca="1" si="18"/>
        <v>1</v>
      </c>
      <c r="JG118" s="127" t="b">
        <f t="shared" ca="1" si="19"/>
        <v>1</v>
      </c>
      <c r="JH118" s="127" t="b">
        <f t="shared" ca="1" si="20"/>
        <v>1</v>
      </c>
      <c r="JI118" s="127" t="b">
        <f t="shared" ca="1" si="21"/>
        <v>1</v>
      </c>
      <c r="JJ118" s="129" t="b">
        <f t="shared" si="22"/>
        <v>0</v>
      </c>
    </row>
    <row r="119" spans="1:270" ht="28.9" customHeight="1" x14ac:dyDescent="0.2">
      <c r="A119" s="90" t="str">
        <f>IF(ISBLANK('Scheme Details'!A119),"",'Scheme Details'!A119)</f>
        <v/>
      </c>
      <c r="B119" s="87" t="str">
        <f>IF(ISBLANK('Scheme Details'!B119),"",'Scheme Details'!B119)</f>
        <v/>
      </c>
      <c r="C119" s="91" t="str">
        <f>IF(ISBLANK('Scheme Details'!C119),"",'Scheme Details'!C119)</f>
        <v/>
      </c>
      <c r="D119" s="92">
        <f>IF(ISBLANK('Scheme Details'!H119),0,'Scheme Details'!H119)</f>
        <v>0</v>
      </c>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c r="EO119" s="67"/>
      <c r="EP119" s="67"/>
      <c r="EQ119" s="67"/>
      <c r="ER119" s="67"/>
      <c r="ES119" s="67"/>
      <c r="ET119" s="67"/>
      <c r="EU119" s="67"/>
      <c r="EV119" s="67"/>
      <c r="EW119" s="67"/>
      <c r="EX119" s="67"/>
      <c r="EY119" s="67"/>
      <c r="EZ119" s="67"/>
      <c r="FA119" s="67"/>
      <c r="FB119" s="67"/>
      <c r="FC119" s="67"/>
      <c r="FD119" s="67"/>
      <c r="FE119" s="67"/>
      <c r="FF119" s="67"/>
      <c r="FG119" s="67"/>
      <c r="FH119" s="67"/>
      <c r="FI119" s="67"/>
      <c r="FJ119" s="67"/>
      <c r="FK119" s="67"/>
      <c r="FL119" s="67"/>
      <c r="FM119" s="67"/>
      <c r="FN119" s="67"/>
      <c r="FO119" s="67"/>
      <c r="FP119" s="67"/>
      <c r="FQ119" s="67"/>
      <c r="FR119" s="67"/>
      <c r="FS119" s="67"/>
      <c r="FT119" s="67"/>
      <c r="FU119" s="67"/>
      <c r="FV119" s="67"/>
      <c r="FW119" s="67"/>
      <c r="FX119" s="67"/>
      <c r="FY119" s="67"/>
      <c r="FZ119" s="67"/>
      <c r="GA119" s="67"/>
      <c r="GB119" s="67"/>
      <c r="GC119" s="67"/>
      <c r="GD119" s="67"/>
      <c r="GE119" s="67"/>
      <c r="GF119" s="67"/>
      <c r="GG119" s="67"/>
      <c r="GH119" s="67"/>
      <c r="GI119" s="67"/>
      <c r="GJ119" s="67"/>
      <c r="GK119" s="67"/>
      <c r="GL119" s="67"/>
      <c r="GM119" s="67"/>
      <c r="GN119" s="67"/>
      <c r="GO119" s="67"/>
      <c r="GP119" s="67"/>
      <c r="GQ119" s="67"/>
      <c r="GR119" s="67"/>
      <c r="GS119" s="67"/>
      <c r="GT119" s="67"/>
      <c r="GU119" s="67"/>
      <c r="GV119" s="67"/>
      <c r="GW119" s="67"/>
      <c r="GX119" s="67"/>
      <c r="GY119" s="67"/>
      <c r="GZ119" s="67"/>
      <c r="HA119" s="67"/>
      <c r="HB119" s="67"/>
      <c r="HC119" s="67"/>
      <c r="HD119" s="67"/>
      <c r="HE119" s="67"/>
      <c r="HF119" s="67"/>
      <c r="HG119" s="67"/>
      <c r="HH119" s="67"/>
      <c r="HI119" s="67"/>
      <c r="HJ119" s="67"/>
      <c r="HK119" s="67"/>
      <c r="HL119" s="67"/>
      <c r="HM119" s="67"/>
      <c r="HN119" s="67"/>
      <c r="HO119" s="67"/>
      <c r="HP119" s="67"/>
      <c r="HQ119" s="67"/>
      <c r="HR119" s="67"/>
      <c r="HS119" s="67"/>
      <c r="HT119" s="67"/>
      <c r="HU119" s="67"/>
      <c r="HV119" s="67"/>
      <c r="HW119" s="67"/>
      <c r="HX119" s="67"/>
      <c r="HY119" s="67"/>
      <c r="HZ119" s="67"/>
      <c r="IA119" s="67"/>
      <c r="IB119" s="67"/>
      <c r="IC119" s="67"/>
      <c r="ID119" s="67"/>
      <c r="IE119" s="67"/>
      <c r="IF119" s="67"/>
      <c r="IG119" s="67"/>
      <c r="IH119" s="67"/>
      <c r="II119" s="67"/>
      <c r="IJ119" s="67"/>
      <c r="IK119" s="67"/>
      <c r="IL119" s="67"/>
      <c r="IM119" s="67"/>
      <c r="IN119" s="67"/>
      <c r="IO119" s="67"/>
      <c r="IP119" s="67"/>
      <c r="IQ119" s="67"/>
      <c r="IR119" s="67"/>
      <c r="IS119" s="67"/>
      <c r="IT119" s="67"/>
      <c r="IU119" s="67"/>
      <c r="IV119" s="93">
        <f t="shared" si="12"/>
        <v>0</v>
      </c>
      <c r="IW119" s="25"/>
      <c r="IY119" s="125" t="str">
        <f>IF(JA119,VLOOKUP(MIN(JB119:JD119),'Data Validation (hidden)'!$E$2:$F$6,2,FALSE),IF(COUNTA(E119:IU119)&gt;0,"'Name of Collective Investment Scheme' missing but values entered in other columns",""))</f>
        <v/>
      </c>
      <c r="JA119" s="126" t="b">
        <f t="shared" si="13"/>
        <v>0</v>
      </c>
      <c r="JB119" s="127" t="str">
        <f t="shared" si="14"/>
        <v/>
      </c>
      <c r="JC119" s="128" t="str">
        <f t="shared" si="15"/>
        <v>3</v>
      </c>
      <c r="JD119" s="127" t="str">
        <f t="shared" ca="1" si="16"/>
        <v/>
      </c>
      <c r="JE119" s="127" t="b">
        <f t="shared" ca="1" si="17"/>
        <v>1</v>
      </c>
      <c r="JF119" s="127" t="b">
        <f t="shared" ca="1" si="18"/>
        <v>1</v>
      </c>
      <c r="JG119" s="127" t="b">
        <f t="shared" ca="1" si="19"/>
        <v>1</v>
      </c>
      <c r="JH119" s="127" t="b">
        <f t="shared" ca="1" si="20"/>
        <v>1</v>
      </c>
      <c r="JI119" s="127" t="b">
        <f t="shared" ca="1" si="21"/>
        <v>1</v>
      </c>
      <c r="JJ119" s="129" t="b">
        <f t="shared" si="22"/>
        <v>0</v>
      </c>
    </row>
    <row r="120" spans="1:270" ht="28.9" customHeight="1" x14ac:dyDescent="0.2">
      <c r="A120" s="90" t="str">
        <f>IF(ISBLANK('Scheme Details'!A120),"",'Scheme Details'!A120)</f>
        <v/>
      </c>
      <c r="B120" s="87" t="str">
        <f>IF(ISBLANK('Scheme Details'!B120),"",'Scheme Details'!B120)</f>
        <v/>
      </c>
      <c r="C120" s="91" t="str">
        <f>IF(ISBLANK('Scheme Details'!C120),"",'Scheme Details'!C120)</f>
        <v/>
      </c>
      <c r="D120" s="92">
        <f>IF(ISBLANK('Scheme Details'!H120),0,'Scheme Details'!H120)</f>
        <v>0</v>
      </c>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c r="EO120" s="67"/>
      <c r="EP120" s="67"/>
      <c r="EQ120" s="67"/>
      <c r="ER120" s="67"/>
      <c r="ES120" s="67"/>
      <c r="ET120" s="67"/>
      <c r="EU120" s="67"/>
      <c r="EV120" s="67"/>
      <c r="EW120" s="67"/>
      <c r="EX120" s="67"/>
      <c r="EY120" s="67"/>
      <c r="EZ120" s="67"/>
      <c r="FA120" s="67"/>
      <c r="FB120" s="67"/>
      <c r="FC120" s="67"/>
      <c r="FD120" s="67"/>
      <c r="FE120" s="67"/>
      <c r="FF120" s="67"/>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c r="GF120" s="67"/>
      <c r="GG120" s="67"/>
      <c r="GH120" s="67"/>
      <c r="GI120" s="67"/>
      <c r="GJ120" s="67"/>
      <c r="GK120" s="67"/>
      <c r="GL120" s="67"/>
      <c r="GM120" s="67"/>
      <c r="GN120" s="67"/>
      <c r="GO120" s="67"/>
      <c r="GP120" s="67"/>
      <c r="GQ120" s="67"/>
      <c r="GR120" s="67"/>
      <c r="GS120" s="67"/>
      <c r="GT120" s="67"/>
      <c r="GU120" s="67"/>
      <c r="GV120" s="67"/>
      <c r="GW120" s="67"/>
      <c r="GX120" s="67"/>
      <c r="GY120" s="67"/>
      <c r="GZ120" s="67"/>
      <c r="HA120" s="67"/>
      <c r="HB120" s="67"/>
      <c r="HC120" s="67"/>
      <c r="HD120" s="67"/>
      <c r="HE120" s="67"/>
      <c r="HF120" s="67"/>
      <c r="HG120" s="67"/>
      <c r="HH120" s="67"/>
      <c r="HI120" s="67"/>
      <c r="HJ120" s="67"/>
      <c r="HK120" s="67"/>
      <c r="HL120" s="67"/>
      <c r="HM120" s="67"/>
      <c r="HN120" s="67"/>
      <c r="HO120" s="67"/>
      <c r="HP120" s="67"/>
      <c r="HQ120" s="67"/>
      <c r="HR120" s="67"/>
      <c r="HS120" s="67"/>
      <c r="HT120" s="67"/>
      <c r="HU120" s="67"/>
      <c r="HV120" s="67"/>
      <c r="HW120" s="67"/>
      <c r="HX120" s="67"/>
      <c r="HY120" s="67"/>
      <c r="HZ120" s="67"/>
      <c r="IA120" s="67"/>
      <c r="IB120" s="67"/>
      <c r="IC120" s="67"/>
      <c r="ID120" s="67"/>
      <c r="IE120" s="67"/>
      <c r="IF120" s="67"/>
      <c r="IG120" s="67"/>
      <c r="IH120" s="67"/>
      <c r="II120" s="67"/>
      <c r="IJ120" s="67"/>
      <c r="IK120" s="67"/>
      <c r="IL120" s="67"/>
      <c r="IM120" s="67"/>
      <c r="IN120" s="67"/>
      <c r="IO120" s="67"/>
      <c r="IP120" s="67"/>
      <c r="IQ120" s="67"/>
      <c r="IR120" s="67"/>
      <c r="IS120" s="67"/>
      <c r="IT120" s="67"/>
      <c r="IU120" s="67"/>
      <c r="IV120" s="93">
        <f t="shared" si="12"/>
        <v>0</v>
      </c>
      <c r="IW120" s="25"/>
      <c r="IY120" s="125" t="str">
        <f>IF(JA120,VLOOKUP(MIN(JB120:JD120),'Data Validation (hidden)'!$E$2:$F$6,2,FALSE),IF(COUNTA(E120:IU120)&gt;0,"'Name of Collective Investment Scheme' missing but values entered in other columns",""))</f>
        <v/>
      </c>
      <c r="JA120" s="126" t="b">
        <f t="shared" si="13"/>
        <v>0</v>
      </c>
      <c r="JB120" s="127" t="str">
        <f t="shared" si="14"/>
        <v/>
      </c>
      <c r="JC120" s="128" t="str">
        <f t="shared" si="15"/>
        <v>3</v>
      </c>
      <c r="JD120" s="127" t="str">
        <f t="shared" ca="1" si="16"/>
        <v/>
      </c>
      <c r="JE120" s="127" t="b">
        <f t="shared" ca="1" si="17"/>
        <v>1</v>
      </c>
      <c r="JF120" s="127" t="b">
        <f t="shared" ca="1" si="18"/>
        <v>1</v>
      </c>
      <c r="JG120" s="127" t="b">
        <f t="shared" ca="1" si="19"/>
        <v>1</v>
      </c>
      <c r="JH120" s="127" t="b">
        <f t="shared" ca="1" si="20"/>
        <v>1</v>
      </c>
      <c r="JI120" s="127" t="b">
        <f t="shared" ca="1" si="21"/>
        <v>1</v>
      </c>
      <c r="JJ120" s="129" t="b">
        <f t="shared" si="22"/>
        <v>0</v>
      </c>
    </row>
    <row r="121" spans="1:270" ht="28.9" customHeight="1" x14ac:dyDescent="0.2">
      <c r="A121" s="90" t="str">
        <f>IF(ISBLANK('Scheme Details'!A121),"",'Scheme Details'!A121)</f>
        <v/>
      </c>
      <c r="B121" s="87" t="str">
        <f>IF(ISBLANK('Scheme Details'!B121),"",'Scheme Details'!B121)</f>
        <v/>
      </c>
      <c r="C121" s="91" t="str">
        <f>IF(ISBLANK('Scheme Details'!C121),"",'Scheme Details'!C121)</f>
        <v/>
      </c>
      <c r="D121" s="92">
        <f>IF(ISBLANK('Scheme Details'!H121),0,'Scheme Details'!H121)</f>
        <v>0</v>
      </c>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c r="EO121" s="67"/>
      <c r="EP121" s="67"/>
      <c r="EQ121" s="67"/>
      <c r="ER121" s="67"/>
      <c r="ES121" s="67"/>
      <c r="ET121" s="67"/>
      <c r="EU121" s="67"/>
      <c r="EV121" s="67"/>
      <c r="EW121" s="67"/>
      <c r="EX121" s="67"/>
      <c r="EY121" s="67"/>
      <c r="EZ121" s="67"/>
      <c r="FA121" s="67"/>
      <c r="FB121" s="67"/>
      <c r="FC121" s="67"/>
      <c r="FD121" s="67"/>
      <c r="FE121" s="67"/>
      <c r="FF121" s="67"/>
      <c r="FG121" s="67"/>
      <c r="FH121" s="67"/>
      <c r="FI121" s="67"/>
      <c r="FJ121" s="67"/>
      <c r="FK121" s="67"/>
      <c r="FL121" s="67"/>
      <c r="FM121" s="67"/>
      <c r="FN121" s="67"/>
      <c r="FO121" s="67"/>
      <c r="FP121" s="67"/>
      <c r="FQ121" s="67"/>
      <c r="FR121" s="67"/>
      <c r="FS121" s="67"/>
      <c r="FT121" s="67"/>
      <c r="FU121" s="67"/>
      <c r="FV121" s="67"/>
      <c r="FW121" s="67"/>
      <c r="FX121" s="67"/>
      <c r="FY121" s="67"/>
      <c r="FZ121" s="67"/>
      <c r="GA121" s="67"/>
      <c r="GB121" s="67"/>
      <c r="GC121" s="67"/>
      <c r="GD121" s="67"/>
      <c r="GE121" s="67"/>
      <c r="GF121" s="67"/>
      <c r="GG121" s="67"/>
      <c r="GH121" s="67"/>
      <c r="GI121" s="67"/>
      <c r="GJ121" s="67"/>
      <c r="GK121" s="67"/>
      <c r="GL121" s="67"/>
      <c r="GM121" s="67"/>
      <c r="GN121" s="67"/>
      <c r="GO121" s="67"/>
      <c r="GP121" s="67"/>
      <c r="GQ121" s="67"/>
      <c r="GR121" s="67"/>
      <c r="GS121" s="67"/>
      <c r="GT121" s="67"/>
      <c r="GU121" s="67"/>
      <c r="GV121" s="67"/>
      <c r="GW121" s="67"/>
      <c r="GX121" s="67"/>
      <c r="GY121" s="67"/>
      <c r="GZ121" s="67"/>
      <c r="HA121" s="67"/>
      <c r="HB121" s="67"/>
      <c r="HC121" s="67"/>
      <c r="HD121" s="67"/>
      <c r="HE121" s="67"/>
      <c r="HF121" s="67"/>
      <c r="HG121" s="67"/>
      <c r="HH121" s="67"/>
      <c r="HI121" s="67"/>
      <c r="HJ121" s="67"/>
      <c r="HK121" s="67"/>
      <c r="HL121" s="67"/>
      <c r="HM121" s="67"/>
      <c r="HN121" s="67"/>
      <c r="HO121" s="67"/>
      <c r="HP121" s="67"/>
      <c r="HQ121" s="67"/>
      <c r="HR121" s="67"/>
      <c r="HS121" s="67"/>
      <c r="HT121" s="67"/>
      <c r="HU121" s="67"/>
      <c r="HV121" s="67"/>
      <c r="HW121" s="67"/>
      <c r="HX121" s="67"/>
      <c r="HY121" s="67"/>
      <c r="HZ121" s="67"/>
      <c r="IA121" s="67"/>
      <c r="IB121" s="67"/>
      <c r="IC121" s="67"/>
      <c r="ID121" s="67"/>
      <c r="IE121" s="67"/>
      <c r="IF121" s="67"/>
      <c r="IG121" s="67"/>
      <c r="IH121" s="67"/>
      <c r="II121" s="67"/>
      <c r="IJ121" s="67"/>
      <c r="IK121" s="67"/>
      <c r="IL121" s="67"/>
      <c r="IM121" s="67"/>
      <c r="IN121" s="67"/>
      <c r="IO121" s="67"/>
      <c r="IP121" s="67"/>
      <c r="IQ121" s="67"/>
      <c r="IR121" s="67"/>
      <c r="IS121" s="67"/>
      <c r="IT121" s="67"/>
      <c r="IU121" s="67"/>
      <c r="IV121" s="93">
        <f t="shared" si="12"/>
        <v>0</v>
      </c>
      <c r="IW121" s="25"/>
      <c r="IY121" s="125" t="str">
        <f>IF(JA121,VLOOKUP(MIN(JB121:JD121),'Data Validation (hidden)'!$E$2:$F$6,2,FALSE),IF(COUNTA(E121:IU121)&gt;0,"'Name of Collective Investment Scheme' missing but values entered in other columns",""))</f>
        <v/>
      </c>
      <c r="JA121" s="126" t="b">
        <f t="shared" si="13"/>
        <v>0</v>
      </c>
      <c r="JB121" s="127" t="str">
        <f t="shared" si="14"/>
        <v/>
      </c>
      <c r="JC121" s="128" t="str">
        <f t="shared" si="15"/>
        <v>3</v>
      </c>
      <c r="JD121" s="127" t="str">
        <f t="shared" ca="1" si="16"/>
        <v/>
      </c>
      <c r="JE121" s="127" t="b">
        <f t="shared" ca="1" si="17"/>
        <v>1</v>
      </c>
      <c r="JF121" s="127" t="b">
        <f t="shared" ca="1" si="18"/>
        <v>1</v>
      </c>
      <c r="JG121" s="127" t="b">
        <f t="shared" ca="1" si="19"/>
        <v>1</v>
      </c>
      <c r="JH121" s="127" t="b">
        <f t="shared" ca="1" si="20"/>
        <v>1</v>
      </c>
      <c r="JI121" s="127" t="b">
        <f t="shared" ca="1" si="21"/>
        <v>1</v>
      </c>
      <c r="JJ121" s="129" t="b">
        <f t="shared" si="22"/>
        <v>0</v>
      </c>
    </row>
    <row r="122" spans="1:270" ht="28.9" customHeight="1" x14ac:dyDescent="0.2">
      <c r="A122" s="90" t="str">
        <f>IF(ISBLANK('Scheme Details'!A122),"",'Scheme Details'!A122)</f>
        <v/>
      </c>
      <c r="B122" s="87" t="str">
        <f>IF(ISBLANK('Scheme Details'!B122),"",'Scheme Details'!B122)</f>
        <v/>
      </c>
      <c r="C122" s="91" t="str">
        <f>IF(ISBLANK('Scheme Details'!C122),"",'Scheme Details'!C122)</f>
        <v/>
      </c>
      <c r="D122" s="92">
        <f>IF(ISBLANK('Scheme Details'!H122),0,'Scheme Details'!H122)</f>
        <v>0</v>
      </c>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FZ122" s="67"/>
      <c r="GA122" s="67"/>
      <c r="GB122" s="67"/>
      <c r="GC122" s="67"/>
      <c r="GD122" s="67"/>
      <c r="GE122" s="67"/>
      <c r="GF122" s="67"/>
      <c r="GG122" s="67"/>
      <c r="GH122" s="67"/>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c r="IJ122" s="67"/>
      <c r="IK122" s="67"/>
      <c r="IL122" s="67"/>
      <c r="IM122" s="67"/>
      <c r="IN122" s="67"/>
      <c r="IO122" s="67"/>
      <c r="IP122" s="67"/>
      <c r="IQ122" s="67"/>
      <c r="IR122" s="67"/>
      <c r="IS122" s="67"/>
      <c r="IT122" s="67"/>
      <c r="IU122" s="67"/>
      <c r="IV122" s="93">
        <f t="shared" si="12"/>
        <v>0</v>
      </c>
      <c r="IW122" s="25"/>
      <c r="IY122" s="125" t="str">
        <f>IF(JA122,VLOOKUP(MIN(JB122:JD122),'Data Validation (hidden)'!$E$2:$F$6,2,FALSE),IF(COUNTA(E122:IU122)&gt;0,"'Name of Collective Investment Scheme' missing but values entered in other columns",""))</f>
        <v/>
      </c>
      <c r="JA122" s="126" t="b">
        <f t="shared" si="13"/>
        <v>0</v>
      </c>
      <c r="JB122" s="127" t="str">
        <f t="shared" si="14"/>
        <v/>
      </c>
      <c r="JC122" s="128" t="str">
        <f t="shared" si="15"/>
        <v>3</v>
      </c>
      <c r="JD122" s="127" t="str">
        <f t="shared" ca="1" si="16"/>
        <v/>
      </c>
      <c r="JE122" s="127" t="b">
        <f t="shared" ca="1" si="17"/>
        <v>1</v>
      </c>
      <c r="JF122" s="127" t="b">
        <f t="shared" ca="1" si="18"/>
        <v>1</v>
      </c>
      <c r="JG122" s="127" t="b">
        <f t="shared" ca="1" si="19"/>
        <v>1</v>
      </c>
      <c r="JH122" s="127" t="b">
        <f t="shared" ca="1" si="20"/>
        <v>1</v>
      </c>
      <c r="JI122" s="127" t="b">
        <f t="shared" ca="1" si="21"/>
        <v>1</v>
      </c>
      <c r="JJ122" s="129" t="b">
        <f t="shared" si="22"/>
        <v>0</v>
      </c>
    </row>
    <row r="123" spans="1:270" ht="28.9" customHeight="1" x14ac:dyDescent="0.2">
      <c r="A123" s="90" t="str">
        <f>IF(ISBLANK('Scheme Details'!A123),"",'Scheme Details'!A123)</f>
        <v/>
      </c>
      <c r="B123" s="87" t="str">
        <f>IF(ISBLANK('Scheme Details'!B123),"",'Scheme Details'!B123)</f>
        <v/>
      </c>
      <c r="C123" s="91" t="str">
        <f>IF(ISBLANK('Scheme Details'!C123),"",'Scheme Details'!C123)</f>
        <v/>
      </c>
      <c r="D123" s="92">
        <f>IF(ISBLANK('Scheme Details'!H123),0,'Scheme Details'!H123)</f>
        <v>0</v>
      </c>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c r="EO123" s="67"/>
      <c r="EP123" s="67"/>
      <c r="EQ123" s="67"/>
      <c r="ER123" s="67"/>
      <c r="ES123" s="67"/>
      <c r="ET123" s="67"/>
      <c r="EU123" s="67"/>
      <c r="EV123" s="67"/>
      <c r="EW123" s="67"/>
      <c r="EX123" s="67"/>
      <c r="EY123" s="67"/>
      <c r="EZ123" s="67"/>
      <c r="FA123" s="67"/>
      <c r="FB123" s="67"/>
      <c r="FC123" s="67"/>
      <c r="FD123" s="67"/>
      <c r="FE123" s="67"/>
      <c r="FF123" s="67"/>
      <c r="FG123" s="67"/>
      <c r="FH123" s="67"/>
      <c r="FI123" s="67"/>
      <c r="FJ123" s="67"/>
      <c r="FK123" s="67"/>
      <c r="FL123" s="67"/>
      <c r="FM123" s="67"/>
      <c r="FN123" s="67"/>
      <c r="FO123" s="67"/>
      <c r="FP123" s="67"/>
      <c r="FQ123" s="67"/>
      <c r="FR123" s="67"/>
      <c r="FS123" s="67"/>
      <c r="FT123" s="67"/>
      <c r="FU123" s="67"/>
      <c r="FV123" s="67"/>
      <c r="FW123" s="67"/>
      <c r="FX123" s="67"/>
      <c r="FY123" s="67"/>
      <c r="FZ123" s="67"/>
      <c r="GA123" s="67"/>
      <c r="GB123" s="67"/>
      <c r="GC123" s="67"/>
      <c r="GD123" s="67"/>
      <c r="GE123" s="67"/>
      <c r="GF123" s="67"/>
      <c r="GG123" s="67"/>
      <c r="GH123" s="67"/>
      <c r="GI123" s="67"/>
      <c r="GJ123" s="67"/>
      <c r="GK123" s="67"/>
      <c r="GL123" s="67"/>
      <c r="GM123" s="67"/>
      <c r="GN123" s="67"/>
      <c r="GO123" s="67"/>
      <c r="GP123" s="67"/>
      <c r="GQ123" s="67"/>
      <c r="GR123" s="67"/>
      <c r="GS123" s="67"/>
      <c r="GT123" s="67"/>
      <c r="GU123" s="67"/>
      <c r="GV123" s="67"/>
      <c r="GW123" s="67"/>
      <c r="GX123" s="67"/>
      <c r="GY123" s="67"/>
      <c r="GZ123" s="67"/>
      <c r="HA123" s="67"/>
      <c r="HB123" s="67"/>
      <c r="HC123" s="67"/>
      <c r="HD123" s="67"/>
      <c r="HE123" s="67"/>
      <c r="HF123" s="67"/>
      <c r="HG123" s="67"/>
      <c r="HH123" s="67"/>
      <c r="HI123" s="67"/>
      <c r="HJ123" s="67"/>
      <c r="HK123" s="67"/>
      <c r="HL123" s="67"/>
      <c r="HM123" s="67"/>
      <c r="HN123" s="67"/>
      <c r="HO123" s="67"/>
      <c r="HP123" s="67"/>
      <c r="HQ123" s="67"/>
      <c r="HR123" s="67"/>
      <c r="HS123" s="67"/>
      <c r="HT123" s="67"/>
      <c r="HU123" s="67"/>
      <c r="HV123" s="67"/>
      <c r="HW123" s="67"/>
      <c r="HX123" s="67"/>
      <c r="HY123" s="67"/>
      <c r="HZ123" s="67"/>
      <c r="IA123" s="67"/>
      <c r="IB123" s="67"/>
      <c r="IC123" s="67"/>
      <c r="ID123" s="67"/>
      <c r="IE123" s="67"/>
      <c r="IF123" s="67"/>
      <c r="IG123" s="67"/>
      <c r="IH123" s="67"/>
      <c r="II123" s="67"/>
      <c r="IJ123" s="67"/>
      <c r="IK123" s="67"/>
      <c r="IL123" s="67"/>
      <c r="IM123" s="67"/>
      <c r="IN123" s="67"/>
      <c r="IO123" s="67"/>
      <c r="IP123" s="67"/>
      <c r="IQ123" s="67"/>
      <c r="IR123" s="67"/>
      <c r="IS123" s="67"/>
      <c r="IT123" s="67"/>
      <c r="IU123" s="67"/>
      <c r="IV123" s="93">
        <f t="shared" si="12"/>
        <v>0</v>
      </c>
      <c r="IW123" s="25"/>
      <c r="IY123" s="125" t="str">
        <f>IF(JA123,VLOOKUP(MIN(JB123:JD123),'Data Validation (hidden)'!$E$2:$F$6,2,FALSE),IF(COUNTA(E123:IU123)&gt;0,"'Name of Collective Investment Scheme' missing but values entered in other columns",""))</f>
        <v/>
      </c>
      <c r="JA123" s="126" t="b">
        <f t="shared" si="13"/>
        <v>0</v>
      </c>
      <c r="JB123" s="127" t="str">
        <f t="shared" si="14"/>
        <v/>
      </c>
      <c r="JC123" s="128" t="str">
        <f t="shared" si="15"/>
        <v>3</v>
      </c>
      <c r="JD123" s="127" t="str">
        <f t="shared" ca="1" si="16"/>
        <v/>
      </c>
      <c r="JE123" s="127" t="b">
        <f t="shared" ca="1" si="17"/>
        <v>1</v>
      </c>
      <c r="JF123" s="127" t="b">
        <f t="shared" ca="1" si="18"/>
        <v>1</v>
      </c>
      <c r="JG123" s="127" t="b">
        <f t="shared" ca="1" si="19"/>
        <v>1</v>
      </c>
      <c r="JH123" s="127" t="b">
        <f t="shared" ca="1" si="20"/>
        <v>1</v>
      </c>
      <c r="JI123" s="127" t="b">
        <f t="shared" ca="1" si="21"/>
        <v>1</v>
      </c>
      <c r="JJ123" s="129" t="b">
        <f t="shared" si="22"/>
        <v>0</v>
      </c>
    </row>
    <row r="124" spans="1:270" ht="28.9" customHeight="1" x14ac:dyDescent="0.2">
      <c r="A124" s="90" t="str">
        <f>IF(ISBLANK('Scheme Details'!A124),"",'Scheme Details'!A124)</f>
        <v/>
      </c>
      <c r="B124" s="87" t="str">
        <f>IF(ISBLANK('Scheme Details'!B124),"",'Scheme Details'!B124)</f>
        <v/>
      </c>
      <c r="C124" s="91" t="str">
        <f>IF(ISBLANK('Scheme Details'!C124),"",'Scheme Details'!C124)</f>
        <v/>
      </c>
      <c r="D124" s="92">
        <f>IF(ISBLANK('Scheme Details'!H124),0,'Scheme Details'!H124)</f>
        <v>0</v>
      </c>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c r="EO124" s="67"/>
      <c r="EP124" s="67"/>
      <c r="EQ124" s="67"/>
      <c r="ER124" s="67"/>
      <c r="ES124" s="67"/>
      <c r="ET124" s="67"/>
      <c r="EU124" s="67"/>
      <c r="EV124" s="67"/>
      <c r="EW124" s="67"/>
      <c r="EX124" s="67"/>
      <c r="EY124" s="67"/>
      <c r="EZ124" s="67"/>
      <c r="FA124" s="67"/>
      <c r="FB124" s="67"/>
      <c r="FC124" s="67"/>
      <c r="FD124" s="67"/>
      <c r="FE124" s="67"/>
      <c r="FF124" s="67"/>
      <c r="FG124" s="67"/>
      <c r="FH124" s="67"/>
      <c r="FI124" s="67"/>
      <c r="FJ124" s="67"/>
      <c r="FK124" s="67"/>
      <c r="FL124" s="67"/>
      <c r="FM124" s="67"/>
      <c r="FN124" s="67"/>
      <c r="FO124" s="67"/>
      <c r="FP124" s="67"/>
      <c r="FQ124" s="67"/>
      <c r="FR124" s="67"/>
      <c r="FS124" s="67"/>
      <c r="FT124" s="67"/>
      <c r="FU124" s="67"/>
      <c r="FV124" s="67"/>
      <c r="FW124" s="67"/>
      <c r="FX124" s="67"/>
      <c r="FY124" s="67"/>
      <c r="FZ124" s="67"/>
      <c r="GA124" s="67"/>
      <c r="GB124" s="67"/>
      <c r="GC124" s="67"/>
      <c r="GD124" s="67"/>
      <c r="GE124" s="67"/>
      <c r="GF124" s="67"/>
      <c r="GG124" s="67"/>
      <c r="GH124" s="67"/>
      <c r="GI124" s="67"/>
      <c r="GJ124" s="67"/>
      <c r="GK124" s="67"/>
      <c r="GL124" s="67"/>
      <c r="GM124" s="67"/>
      <c r="GN124" s="67"/>
      <c r="GO124" s="67"/>
      <c r="GP124" s="67"/>
      <c r="GQ124" s="67"/>
      <c r="GR124" s="67"/>
      <c r="GS124" s="67"/>
      <c r="GT124" s="67"/>
      <c r="GU124" s="67"/>
      <c r="GV124" s="67"/>
      <c r="GW124" s="67"/>
      <c r="GX124" s="67"/>
      <c r="GY124" s="67"/>
      <c r="GZ124" s="67"/>
      <c r="HA124" s="67"/>
      <c r="HB124" s="67"/>
      <c r="HC124" s="67"/>
      <c r="HD124" s="67"/>
      <c r="HE124" s="67"/>
      <c r="HF124" s="67"/>
      <c r="HG124" s="67"/>
      <c r="HH124" s="67"/>
      <c r="HI124" s="67"/>
      <c r="HJ124" s="67"/>
      <c r="HK124" s="67"/>
      <c r="HL124" s="67"/>
      <c r="HM124" s="67"/>
      <c r="HN124" s="67"/>
      <c r="HO124" s="67"/>
      <c r="HP124" s="67"/>
      <c r="HQ124" s="67"/>
      <c r="HR124" s="67"/>
      <c r="HS124" s="67"/>
      <c r="HT124" s="67"/>
      <c r="HU124" s="67"/>
      <c r="HV124" s="67"/>
      <c r="HW124" s="67"/>
      <c r="HX124" s="67"/>
      <c r="HY124" s="67"/>
      <c r="HZ124" s="67"/>
      <c r="IA124" s="67"/>
      <c r="IB124" s="67"/>
      <c r="IC124" s="67"/>
      <c r="ID124" s="67"/>
      <c r="IE124" s="67"/>
      <c r="IF124" s="67"/>
      <c r="IG124" s="67"/>
      <c r="IH124" s="67"/>
      <c r="II124" s="67"/>
      <c r="IJ124" s="67"/>
      <c r="IK124" s="67"/>
      <c r="IL124" s="67"/>
      <c r="IM124" s="67"/>
      <c r="IN124" s="67"/>
      <c r="IO124" s="67"/>
      <c r="IP124" s="67"/>
      <c r="IQ124" s="67"/>
      <c r="IR124" s="67"/>
      <c r="IS124" s="67"/>
      <c r="IT124" s="67"/>
      <c r="IU124" s="67"/>
      <c r="IV124" s="93">
        <f t="shared" si="12"/>
        <v>0</v>
      </c>
      <c r="IW124" s="25"/>
      <c r="IY124" s="125" t="str">
        <f>IF(JA124,VLOOKUP(MIN(JB124:JD124),'Data Validation (hidden)'!$E$2:$F$6,2,FALSE),IF(COUNTA(E124:IU124)&gt;0,"'Name of Collective Investment Scheme' missing but values entered in other columns",""))</f>
        <v/>
      </c>
      <c r="JA124" s="126" t="b">
        <f t="shared" si="13"/>
        <v>0</v>
      </c>
      <c r="JB124" s="127" t="str">
        <f t="shared" si="14"/>
        <v/>
      </c>
      <c r="JC124" s="128" t="str">
        <f t="shared" si="15"/>
        <v>3</v>
      </c>
      <c r="JD124" s="127" t="str">
        <f t="shared" ca="1" si="16"/>
        <v/>
      </c>
      <c r="JE124" s="127" t="b">
        <f t="shared" ca="1" si="17"/>
        <v>1</v>
      </c>
      <c r="JF124" s="127" t="b">
        <f t="shared" ca="1" si="18"/>
        <v>1</v>
      </c>
      <c r="JG124" s="127" t="b">
        <f t="shared" ca="1" si="19"/>
        <v>1</v>
      </c>
      <c r="JH124" s="127" t="b">
        <f t="shared" ca="1" si="20"/>
        <v>1</v>
      </c>
      <c r="JI124" s="127" t="b">
        <f t="shared" ca="1" si="21"/>
        <v>1</v>
      </c>
      <c r="JJ124" s="129" t="b">
        <f t="shared" si="22"/>
        <v>0</v>
      </c>
    </row>
    <row r="125" spans="1:270" ht="28.9" customHeight="1" x14ac:dyDescent="0.2">
      <c r="A125" s="90" t="str">
        <f>IF(ISBLANK('Scheme Details'!A125),"",'Scheme Details'!A125)</f>
        <v/>
      </c>
      <c r="B125" s="87" t="str">
        <f>IF(ISBLANK('Scheme Details'!B125),"",'Scheme Details'!B125)</f>
        <v/>
      </c>
      <c r="C125" s="91" t="str">
        <f>IF(ISBLANK('Scheme Details'!C125),"",'Scheme Details'!C125)</f>
        <v/>
      </c>
      <c r="D125" s="92">
        <f>IF(ISBLANK('Scheme Details'!H125),0,'Scheme Details'!H125)</f>
        <v>0</v>
      </c>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c r="EO125" s="67"/>
      <c r="EP125" s="67"/>
      <c r="EQ125" s="67"/>
      <c r="ER125" s="67"/>
      <c r="ES125" s="67"/>
      <c r="ET125" s="67"/>
      <c r="EU125" s="67"/>
      <c r="EV125" s="67"/>
      <c r="EW125" s="67"/>
      <c r="EX125" s="67"/>
      <c r="EY125" s="67"/>
      <c r="EZ125" s="67"/>
      <c r="FA125" s="67"/>
      <c r="FB125" s="67"/>
      <c r="FC125" s="67"/>
      <c r="FD125" s="67"/>
      <c r="FE125" s="67"/>
      <c r="FF125" s="67"/>
      <c r="FG125" s="67"/>
      <c r="FH125" s="67"/>
      <c r="FI125" s="67"/>
      <c r="FJ125" s="67"/>
      <c r="FK125" s="67"/>
      <c r="FL125" s="67"/>
      <c r="FM125" s="67"/>
      <c r="FN125" s="67"/>
      <c r="FO125" s="67"/>
      <c r="FP125" s="67"/>
      <c r="FQ125" s="67"/>
      <c r="FR125" s="67"/>
      <c r="FS125" s="67"/>
      <c r="FT125" s="67"/>
      <c r="FU125" s="67"/>
      <c r="FV125" s="67"/>
      <c r="FW125" s="67"/>
      <c r="FX125" s="67"/>
      <c r="FY125" s="67"/>
      <c r="FZ125" s="67"/>
      <c r="GA125" s="67"/>
      <c r="GB125" s="67"/>
      <c r="GC125" s="67"/>
      <c r="GD125" s="67"/>
      <c r="GE125" s="67"/>
      <c r="GF125" s="67"/>
      <c r="GG125" s="67"/>
      <c r="GH125" s="67"/>
      <c r="GI125" s="67"/>
      <c r="GJ125" s="67"/>
      <c r="GK125" s="67"/>
      <c r="GL125" s="67"/>
      <c r="GM125" s="67"/>
      <c r="GN125" s="67"/>
      <c r="GO125" s="67"/>
      <c r="GP125" s="67"/>
      <c r="GQ125" s="67"/>
      <c r="GR125" s="67"/>
      <c r="GS125" s="67"/>
      <c r="GT125" s="67"/>
      <c r="GU125" s="67"/>
      <c r="GV125" s="67"/>
      <c r="GW125" s="67"/>
      <c r="GX125" s="67"/>
      <c r="GY125" s="67"/>
      <c r="GZ125" s="67"/>
      <c r="HA125" s="67"/>
      <c r="HB125" s="67"/>
      <c r="HC125" s="67"/>
      <c r="HD125" s="67"/>
      <c r="HE125" s="67"/>
      <c r="HF125" s="67"/>
      <c r="HG125" s="67"/>
      <c r="HH125" s="67"/>
      <c r="HI125" s="67"/>
      <c r="HJ125" s="67"/>
      <c r="HK125" s="67"/>
      <c r="HL125" s="67"/>
      <c r="HM125" s="67"/>
      <c r="HN125" s="67"/>
      <c r="HO125" s="67"/>
      <c r="HP125" s="67"/>
      <c r="HQ125" s="67"/>
      <c r="HR125" s="67"/>
      <c r="HS125" s="67"/>
      <c r="HT125" s="67"/>
      <c r="HU125" s="67"/>
      <c r="HV125" s="67"/>
      <c r="HW125" s="67"/>
      <c r="HX125" s="67"/>
      <c r="HY125" s="67"/>
      <c r="HZ125" s="67"/>
      <c r="IA125" s="67"/>
      <c r="IB125" s="67"/>
      <c r="IC125" s="67"/>
      <c r="ID125" s="67"/>
      <c r="IE125" s="67"/>
      <c r="IF125" s="67"/>
      <c r="IG125" s="67"/>
      <c r="IH125" s="67"/>
      <c r="II125" s="67"/>
      <c r="IJ125" s="67"/>
      <c r="IK125" s="67"/>
      <c r="IL125" s="67"/>
      <c r="IM125" s="67"/>
      <c r="IN125" s="67"/>
      <c r="IO125" s="67"/>
      <c r="IP125" s="67"/>
      <c r="IQ125" s="67"/>
      <c r="IR125" s="67"/>
      <c r="IS125" s="67"/>
      <c r="IT125" s="67"/>
      <c r="IU125" s="67"/>
      <c r="IV125" s="93">
        <f t="shared" si="12"/>
        <v>0</v>
      </c>
      <c r="IW125" s="25"/>
      <c r="IY125" s="125" t="str">
        <f>IF(JA125,VLOOKUP(MIN(JB125:JD125),'Data Validation (hidden)'!$E$2:$F$6,2,FALSE),IF(COUNTA(E125:IU125)&gt;0,"'Name of Collective Investment Scheme' missing but values entered in other columns",""))</f>
        <v/>
      </c>
      <c r="JA125" s="126" t="b">
        <f t="shared" si="13"/>
        <v>0</v>
      </c>
      <c r="JB125" s="127" t="str">
        <f t="shared" si="14"/>
        <v/>
      </c>
      <c r="JC125" s="128" t="str">
        <f t="shared" si="15"/>
        <v>3</v>
      </c>
      <c r="JD125" s="127" t="str">
        <f t="shared" ca="1" si="16"/>
        <v/>
      </c>
      <c r="JE125" s="127" t="b">
        <f t="shared" ca="1" si="17"/>
        <v>1</v>
      </c>
      <c r="JF125" s="127" t="b">
        <f t="shared" ca="1" si="18"/>
        <v>1</v>
      </c>
      <c r="JG125" s="127" t="b">
        <f t="shared" ca="1" si="19"/>
        <v>1</v>
      </c>
      <c r="JH125" s="127" t="b">
        <f t="shared" ca="1" si="20"/>
        <v>1</v>
      </c>
      <c r="JI125" s="127" t="b">
        <f t="shared" ca="1" si="21"/>
        <v>1</v>
      </c>
      <c r="JJ125" s="129" t="b">
        <f t="shared" si="22"/>
        <v>0</v>
      </c>
    </row>
    <row r="126" spans="1:270" ht="28.9" customHeight="1" x14ac:dyDescent="0.2">
      <c r="A126" s="90" t="str">
        <f>IF(ISBLANK('Scheme Details'!A126),"",'Scheme Details'!A126)</f>
        <v/>
      </c>
      <c r="B126" s="87" t="str">
        <f>IF(ISBLANK('Scheme Details'!B126),"",'Scheme Details'!B126)</f>
        <v/>
      </c>
      <c r="C126" s="91" t="str">
        <f>IF(ISBLANK('Scheme Details'!C126),"",'Scheme Details'!C126)</f>
        <v/>
      </c>
      <c r="D126" s="92">
        <f>IF(ISBLANK('Scheme Details'!H126),0,'Scheme Details'!H126)</f>
        <v>0</v>
      </c>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67"/>
      <c r="EB126" s="67"/>
      <c r="EC126" s="67"/>
      <c r="ED126" s="67"/>
      <c r="EE126" s="67"/>
      <c r="EF126" s="67"/>
      <c r="EG126" s="67"/>
      <c r="EH126" s="67"/>
      <c r="EI126" s="67"/>
      <c r="EJ126" s="67"/>
      <c r="EK126" s="67"/>
      <c r="EL126" s="67"/>
      <c r="EM126" s="67"/>
      <c r="EN126" s="67"/>
      <c r="EO126" s="67"/>
      <c r="EP126" s="67"/>
      <c r="EQ126" s="67"/>
      <c r="ER126" s="67"/>
      <c r="ES126" s="67"/>
      <c r="ET126" s="67"/>
      <c r="EU126" s="67"/>
      <c r="EV126" s="67"/>
      <c r="EW126" s="67"/>
      <c r="EX126" s="67"/>
      <c r="EY126" s="67"/>
      <c r="EZ126" s="67"/>
      <c r="FA126" s="67"/>
      <c r="FB126" s="67"/>
      <c r="FC126" s="67"/>
      <c r="FD126" s="67"/>
      <c r="FE126" s="67"/>
      <c r="FF126" s="67"/>
      <c r="FG126" s="67"/>
      <c r="FH126" s="67"/>
      <c r="FI126" s="67"/>
      <c r="FJ126" s="67"/>
      <c r="FK126" s="67"/>
      <c r="FL126" s="67"/>
      <c r="FM126" s="67"/>
      <c r="FN126" s="67"/>
      <c r="FO126" s="67"/>
      <c r="FP126" s="67"/>
      <c r="FQ126" s="67"/>
      <c r="FR126" s="67"/>
      <c r="FS126" s="67"/>
      <c r="FT126" s="67"/>
      <c r="FU126" s="67"/>
      <c r="FV126" s="67"/>
      <c r="FW126" s="67"/>
      <c r="FX126" s="67"/>
      <c r="FY126" s="67"/>
      <c r="FZ126" s="67"/>
      <c r="GA126" s="67"/>
      <c r="GB126" s="67"/>
      <c r="GC126" s="67"/>
      <c r="GD126" s="67"/>
      <c r="GE126" s="67"/>
      <c r="GF126" s="67"/>
      <c r="GG126" s="67"/>
      <c r="GH126" s="67"/>
      <c r="GI126" s="67"/>
      <c r="GJ126" s="67"/>
      <c r="GK126" s="67"/>
      <c r="GL126" s="67"/>
      <c r="GM126" s="67"/>
      <c r="GN126" s="67"/>
      <c r="GO126" s="67"/>
      <c r="GP126" s="67"/>
      <c r="GQ126" s="67"/>
      <c r="GR126" s="67"/>
      <c r="GS126" s="67"/>
      <c r="GT126" s="67"/>
      <c r="GU126" s="67"/>
      <c r="GV126" s="67"/>
      <c r="GW126" s="67"/>
      <c r="GX126" s="67"/>
      <c r="GY126" s="67"/>
      <c r="GZ126" s="67"/>
      <c r="HA126" s="67"/>
      <c r="HB126" s="67"/>
      <c r="HC126" s="67"/>
      <c r="HD126" s="67"/>
      <c r="HE126" s="67"/>
      <c r="HF126" s="67"/>
      <c r="HG126" s="67"/>
      <c r="HH126" s="67"/>
      <c r="HI126" s="67"/>
      <c r="HJ126" s="67"/>
      <c r="HK126" s="67"/>
      <c r="HL126" s="67"/>
      <c r="HM126" s="67"/>
      <c r="HN126" s="67"/>
      <c r="HO126" s="67"/>
      <c r="HP126" s="67"/>
      <c r="HQ126" s="67"/>
      <c r="HR126" s="67"/>
      <c r="HS126" s="67"/>
      <c r="HT126" s="67"/>
      <c r="HU126" s="67"/>
      <c r="HV126" s="67"/>
      <c r="HW126" s="67"/>
      <c r="HX126" s="67"/>
      <c r="HY126" s="67"/>
      <c r="HZ126" s="67"/>
      <c r="IA126" s="67"/>
      <c r="IB126" s="67"/>
      <c r="IC126" s="67"/>
      <c r="ID126" s="67"/>
      <c r="IE126" s="67"/>
      <c r="IF126" s="67"/>
      <c r="IG126" s="67"/>
      <c r="IH126" s="67"/>
      <c r="II126" s="67"/>
      <c r="IJ126" s="67"/>
      <c r="IK126" s="67"/>
      <c r="IL126" s="67"/>
      <c r="IM126" s="67"/>
      <c r="IN126" s="67"/>
      <c r="IO126" s="67"/>
      <c r="IP126" s="67"/>
      <c r="IQ126" s="67"/>
      <c r="IR126" s="67"/>
      <c r="IS126" s="67"/>
      <c r="IT126" s="67"/>
      <c r="IU126" s="67"/>
      <c r="IV126" s="93">
        <f t="shared" si="12"/>
        <v>0</v>
      </c>
      <c r="IW126" s="25"/>
      <c r="IY126" s="125" t="str">
        <f>IF(JA126,VLOOKUP(MIN(JB126:JD126),'Data Validation (hidden)'!$E$2:$F$6,2,FALSE),IF(COUNTA(E126:IU126)&gt;0,"'Name of Collective Investment Scheme' missing but values entered in other columns",""))</f>
        <v/>
      </c>
      <c r="JA126" s="126" t="b">
        <f t="shared" si="13"/>
        <v>0</v>
      </c>
      <c r="JB126" s="127" t="str">
        <f t="shared" si="14"/>
        <v/>
      </c>
      <c r="JC126" s="128" t="str">
        <f t="shared" si="15"/>
        <v>3</v>
      </c>
      <c r="JD126" s="127" t="str">
        <f t="shared" ca="1" si="16"/>
        <v/>
      </c>
      <c r="JE126" s="127" t="b">
        <f t="shared" ca="1" si="17"/>
        <v>1</v>
      </c>
      <c r="JF126" s="127" t="b">
        <f t="shared" ca="1" si="18"/>
        <v>1</v>
      </c>
      <c r="JG126" s="127" t="b">
        <f t="shared" ca="1" si="19"/>
        <v>1</v>
      </c>
      <c r="JH126" s="127" t="b">
        <f t="shared" ca="1" si="20"/>
        <v>1</v>
      </c>
      <c r="JI126" s="127" t="b">
        <f t="shared" ca="1" si="21"/>
        <v>1</v>
      </c>
      <c r="JJ126" s="129" t="b">
        <f t="shared" si="22"/>
        <v>0</v>
      </c>
    </row>
    <row r="127" spans="1:270" ht="28.9" customHeight="1" x14ac:dyDescent="0.2">
      <c r="A127" s="90" t="str">
        <f>IF(ISBLANK('Scheme Details'!A127),"",'Scheme Details'!A127)</f>
        <v/>
      </c>
      <c r="B127" s="87" t="str">
        <f>IF(ISBLANK('Scheme Details'!B127),"",'Scheme Details'!B127)</f>
        <v/>
      </c>
      <c r="C127" s="91" t="str">
        <f>IF(ISBLANK('Scheme Details'!C127),"",'Scheme Details'!C127)</f>
        <v/>
      </c>
      <c r="D127" s="92">
        <f>IF(ISBLANK('Scheme Details'!H127),0,'Scheme Details'!H127)</f>
        <v>0</v>
      </c>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c r="EO127" s="67"/>
      <c r="EP127" s="67"/>
      <c r="EQ127" s="67"/>
      <c r="ER127" s="67"/>
      <c r="ES127" s="67"/>
      <c r="ET127" s="67"/>
      <c r="EU127" s="67"/>
      <c r="EV127" s="67"/>
      <c r="EW127" s="67"/>
      <c r="EX127" s="67"/>
      <c r="EY127" s="67"/>
      <c r="EZ127" s="67"/>
      <c r="FA127" s="67"/>
      <c r="FB127" s="67"/>
      <c r="FC127" s="67"/>
      <c r="FD127" s="67"/>
      <c r="FE127" s="67"/>
      <c r="FF127" s="67"/>
      <c r="FG127" s="67"/>
      <c r="FH127" s="67"/>
      <c r="FI127" s="67"/>
      <c r="FJ127" s="67"/>
      <c r="FK127" s="67"/>
      <c r="FL127" s="67"/>
      <c r="FM127" s="67"/>
      <c r="FN127" s="67"/>
      <c r="FO127" s="67"/>
      <c r="FP127" s="67"/>
      <c r="FQ127" s="67"/>
      <c r="FR127" s="67"/>
      <c r="FS127" s="67"/>
      <c r="FT127" s="67"/>
      <c r="FU127" s="67"/>
      <c r="FV127" s="67"/>
      <c r="FW127" s="67"/>
      <c r="FX127" s="67"/>
      <c r="FY127" s="67"/>
      <c r="FZ127" s="67"/>
      <c r="GA127" s="67"/>
      <c r="GB127" s="67"/>
      <c r="GC127" s="67"/>
      <c r="GD127" s="67"/>
      <c r="GE127" s="67"/>
      <c r="GF127" s="67"/>
      <c r="GG127" s="67"/>
      <c r="GH127" s="67"/>
      <c r="GI127" s="67"/>
      <c r="GJ127" s="67"/>
      <c r="GK127" s="67"/>
      <c r="GL127" s="67"/>
      <c r="GM127" s="67"/>
      <c r="GN127" s="67"/>
      <c r="GO127" s="67"/>
      <c r="GP127" s="67"/>
      <c r="GQ127" s="67"/>
      <c r="GR127" s="67"/>
      <c r="GS127" s="67"/>
      <c r="GT127" s="67"/>
      <c r="GU127" s="67"/>
      <c r="GV127" s="67"/>
      <c r="GW127" s="67"/>
      <c r="GX127" s="67"/>
      <c r="GY127" s="67"/>
      <c r="GZ127" s="67"/>
      <c r="HA127" s="67"/>
      <c r="HB127" s="67"/>
      <c r="HC127" s="67"/>
      <c r="HD127" s="67"/>
      <c r="HE127" s="67"/>
      <c r="HF127" s="67"/>
      <c r="HG127" s="67"/>
      <c r="HH127" s="67"/>
      <c r="HI127" s="67"/>
      <c r="HJ127" s="67"/>
      <c r="HK127" s="67"/>
      <c r="HL127" s="67"/>
      <c r="HM127" s="67"/>
      <c r="HN127" s="67"/>
      <c r="HO127" s="67"/>
      <c r="HP127" s="67"/>
      <c r="HQ127" s="67"/>
      <c r="HR127" s="67"/>
      <c r="HS127" s="67"/>
      <c r="HT127" s="67"/>
      <c r="HU127" s="67"/>
      <c r="HV127" s="67"/>
      <c r="HW127" s="67"/>
      <c r="HX127" s="67"/>
      <c r="HY127" s="67"/>
      <c r="HZ127" s="67"/>
      <c r="IA127" s="67"/>
      <c r="IB127" s="67"/>
      <c r="IC127" s="67"/>
      <c r="ID127" s="67"/>
      <c r="IE127" s="67"/>
      <c r="IF127" s="67"/>
      <c r="IG127" s="67"/>
      <c r="IH127" s="67"/>
      <c r="II127" s="67"/>
      <c r="IJ127" s="67"/>
      <c r="IK127" s="67"/>
      <c r="IL127" s="67"/>
      <c r="IM127" s="67"/>
      <c r="IN127" s="67"/>
      <c r="IO127" s="67"/>
      <c r="IP127" s="67"/>
      <c r="IQ127" s="67"/>
      <c r="IR127" s="67"/>
      <c r="IS127" s="67"/>
      <c r="IT127" s="67"/>
      <c r="IU127" s="67"/>
      <c r="IV127" s="93">
        <f t="shared" si="12"/>
        <v>0</v>
      </c>
      <c r="IW127" s="25"/>
      <c r="IY127" s="125" t="str">
        <f>IF(JA127,VLOOKUP(MIN(JB127:JD127),'Data Validation (hidden)'!$E$2:$F$6,2,FALSE),IF(COUNTA(E127:IU127)&gt;0,"'Name of Collective Investment Scheme' missing but values entered in other columns",""))</f>
        <v/>
      </c>
      <c r="JA127" s="126" t="b">
        <f t="shared" si="13"/>
        <v>0</v>
      </c>
      <c r="JB127" s="127" t="str">
        <f t="shared" si="14"/>
        <v/>
      </c>
      <c r="JC127" s="128" t="str">
        <f t="shared" si="15"/>
        <v>3</v>
      </c>
      <c r="JD127" s="127" t="str">
        <f t="shared" ca="1" si="16"/>
        <v/>
      </c>
      <c r="JE127" s="127" t="b">
        <f t="shared" ca="1" si="17"/>
        <v>1</v>
      </c>
      <c r="JF127" s="127" t="b">
        <f t="shared" ca="1" si="18"/>
        <v>1</v>
      </c>
      <c r="JG127" s="127" t="b">
        <f t="shared" ca="1" si="19"/>
        <v>1</v>
      </c>
      <c r="JH127" s="127" t="b">
        <f t="shared" ca="1" si="20"/>
        <v>1</v>
      </c>
      <c r="JI127" s="127" t="b">
        <f t="shared" ca="1" si="21"/>
        <v>1</v>
      </c>
      <c r="JJ127" s="129" t="b">
        <f t="shared" si="22"/>
        <v>0</v>
      </c>
    </row>
    <row r="128" spans="1:270" ht="28.9" customHeight="1" x14ac:dyDescent="0.2">
      <c r="A128" s="90" t="str">
        <f>IF(ISBLANK('Scheme Details'!A128),"",'Scheme Details'!A128)</f>
        <v/>
      </c>
      <c r="B128" s="87" t="str">
        <f>IF(ISBLANK('Scheme Details'!B128),"",'Scheme Details'!B128)</f>
        <v/>
      </c>
      <c r="C128" s="91" t="str">
        <f>IF(ISBLANK('Scheme Details'!C128),"",'Scheme Details'!C128)</f>
        <v/>
      </c>
      <c r="D128" s="92">
        <f>IF(ISBLANK('Scheme Details'!H128),0,'Scheme Details'!H128)</f>
        <v>0</v>
      </c>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c r="EM128" s="67"/>
      <c r="EN128" s="67"/>
      <c r="EO128" s="67"/>
      <c r="EP128" s="67"/>
      <c r="EQ128" s="67"/>
      <c r="ER128" s="67"/>
      <c r="ES128" s="67"/>
      <c r="ET128" s="67"/>
      <c r="EU128" s="67"/>
      <c r="EV128" s="67"/>
      <c r="EW128" s="67"/>
      <c r="EX128" s="67"/>
      <c r="EY128" s="67"/>
      <c r="EZ128" s="67"/>
      <c r="FA128" s="67"/>
      <c r="FB128" s="67"/>
      <c r="FC128" s="67"/>
      <c r="FD128" s="67"/>
      <c r="FE128" s="67"/>
      <c r="FF128" s="67"/>
      <c r="FG128" s="67"/>
      <c r="FH128" s="67"/>
      <c r="FI128" s="67"/>
      <c r="FJ128" s="67"/>
      <c r="FK128" s="67"/>
      <c r="FL128" s="67"/>
      <c r="FM128" s="67"/>
      <c r="FN128" s="67"/>
      <c r="FO128" s="67"/>
      <c r="FP128" s="67"/>
      <c r="FQ128" s="67"/>
      <c r="FR128" s="67"/>
      <c r="FS128" s="67"/>
      <c r="FT128" s="67"/>
      <c r="FU128" s="67"/>
      <c r="FV128" s="67"/>
      <c r="FW128" s="67"/>
      <c r="FX128" s="67"/>
      <c r="FY128" s="67"/>
      <c r="FZ128" s="67"/>
      <c r="GA128" s="67"/>
      <c r="GB128" s="67"/>
      <c r="GC128" s="67"/>
      <c r="GD128" s="67"/>
      <c r="GE128" s="67"/>
      <c r="GF128" s="67"/>
      <c r="GG128" s="67"/>
      <c r="GH128" s="67"/>
      <c r="GI128" s="67"/>
      <c r="GJ128" s="67"/>
      <c r="GK128" s="67"/>
      <c r="GL128" s="67"/>
      <c r="GM128" s="67"/>
      <c r="GN128" s="67"/>
      <c r="GO128" s="67"/>
      <c r="GP128" s="67"/>
      <c r="GQ128" s="67"/>
      <c r="GR128" s="67"/>
      <c r="GS128" s="67"/>
      <c r="GT128" s="67"/>
      <c r="GU128" s="67"/>
      <c r="GV128" s="67"/>
      <c r="GW128" s="67"/>
      <c r="GX128" s="67"/>
      <c r="GY128" s="67"/>
      <c r="GZ128" s="67"/>
      <c r="HA128" s="67"/>
      <c r="HB128" s="67"/>
      <c r="HC128" s="67"/>
      <c r="HD128" s="67"/>
      <c r="HE128" s="67"/>
      <c r="HF128" s="67"/>
      <c r="HG128" s="67"/>
      <c r="HH128" s="67"/>
      <c r="HI128" s="67"/>
      <c r="HJ128" s="67"/>
      <c r="HK128" s="67"/>
      <c r="HL128" s="67"/>
      <c r="HM128" s="67"/>
      <c r="HN128" s="67"/>
      <c r="HO128" s="67"/>
      <c r="HP128" s="67"/>
      <c r="HQ128" s="67"/>
      <c r="HR128" s="67"/>
      <c r="HS128" s="67"/>
      <c r="HT128" s="67"/>
      <c r="HU128" s="67"/>
      <c r="HV128" s="67"/>
      <c r="HW128" s="67"/>
      <c r="HX128" s="67"/>
      <c r="HY128" s="67"/>
      <c r="HZ128" s="67"/>
      <c r="IA128" s="67"/>
      <c r="IB128" s="67"/>
      <c r="IC128" s="67"/>
      <c r="ID128" s="67"/>
      <c r="IE128" s="67"/>
      <c r="IF128" s="67"/>
      <c r="IG128" s="67"/>
      <c r="IH128" s="67"/>
      <c r="II128" s="67"/>
      <c r="IJ128" s="67"/>
      <c r="IK128" s="67"/>
      <c r="IL128" s="67"/>
      <c r="IM128" s="67"/>
      <c r="IN128" s="67"/>
      <c r="IO128" s="67"/>
      <c r="IP128" s="67"/>
      <c r="IQ128" s="67"/>
      <c r="IR128" s="67"/>
      <c r="IS128" s="67"/>
      <c r="IT128" s="67"/>
      <c r="IU128" s="67"/>
      <c r="IV128" s="93">
        <f t="shared" si="12"/>
        <v>0</v>
      </c>
      <c r="IW128" s="25"/>
      <c r="IY128" s="125" t="str">
        <f>IF(JA128,VLOOKUP(MIN(JB128:JD128),'Data Validation (hidden)'!$E$2:$F$6,2,FALSE),IF(COUNTA(E128:IU128)&gt;0,"'Name of Collective Investment Scheme' missing but values entered in other columns",""))</f>
        <v/>
      </c>
      <c r="JA128" s="126" t="b">
        <f t="shared" si="13"/>
        <v>0</v>
      </c>
      <c r="JB128" s="127" t="str">
        <f t="shared" si="14"/>
        <v/>
      </c>
      <c r="JC128" s="128" t="str">
        <f t="shared" si="15"/>
        <v>3</v>
      </c>
      <c r="JD128" s="127" t="str">
        <f t="shared" ca="1" si="16"/>
        <v/>
      </c>
      <c r="JE128" s="127" t="b">
        <f t="shared" ca="1" si="17"/>
        <v>1</v>
      </c>
      <c r="JF128" s="127" t="b">
        <f t="shared" ca="1" si="18"/>
        <v>1</v>
      </c>
      <c r="JG128" s="127" t="b">
        <f t="shared" ca="1" si="19"/>
        <v>1</v>
      </c>
      <c r="JH128" s="127" t="b">
        <f t="shared" ca="1" si="20"/>
        <v>1</v>
      </c>
      <c r="JI128" s="127" t="b">
        <f t="shared" ca="1" si="21"/>
        <v>1</v>
      </c>
      <c r="JJ128" s="129" t="b">
        <f t="shared" si="22"/>
        <v>0</v>
      </c>
    </row>
    <row r="129" spans="1:270" ht="28.9" customHeight="1" x14ac:dyDescent="0.2">
      <c r="A129" s="90" t="str">
        <f>IF(ISBLANK('Scheme Details'!A129),"",'Scheme Details'!A129)</f>
        <v/>
      </c>
      <c r="B129" s="87" t="str">
        <f>IF(ISBLANK('Scheme Details'!B129),"",'Scheme Details'!B129)</f>
        <v/>
      </c>
      <c r="C129" s="91" t="str">
        <f>IF(ISBLANK('Scheme Details'!C129),"",'Scheme Details'!C129)</f>
        <v/>
      </c>
      <c r="D129" s="92">
        <f>IF(ISBLANK('Scheme Details'!H129),0,'Scheme Details'!H129)</f>
        <v>0</v>
      </c>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c r="EM129" s="67"/>
      <c r="EN129" s="67"/>
      <c r="EO129" s="67"/>
      <c r="EP129" s="67"/>
      <c r="EQ129" s="67"/>
      <c r="ER129" s="67"/>
      <c r="ES129" s="67"/>
      <c r="ET129" s="67"/>
      <c r="EU129" s="67"/>
      <c r="EV129" s="67"/>
      <c r="EW129" s="67"/>
      <c r="EX129" s="67"/>
      <c r="EY129" s="67"/>
      <c r="EZ129" s="67"/>
      <c r="FA129" s="67"/>
      <c r="FB129" s="67"/>
      <c r="FC129" s="67"/>
      <c r="FD129" s="67"/>
      <c r="FE129" s="67"/>
      <c r="FF129" s="67"/>
      <c r="FG129" s="67"/>
      <c r="FH129" s="67"/>
      <c r="FI129" s="67"/>
      <c r="FJ129" s="67"/>
      <c r="FK129" s="67"/>
      <c r="FL129" s="67"/>
      <c r="FM129" s="67"/>
      <c r="FN129" s="67"/>
      <c r="FO129" s="67"/>
      <c r="FP129" s="67"/>
      <c r="FQ129" s="67"/>
      <c r="FR129" s="67"/>
      <c r="FS129" s="67"/>
      <c r="FT129" s="67"/>
      <c r="FU129" s="67"/>
      <c r="FV129" s="67"/>
      <c r="FW129" s="67"/>
      <c r="FX129" s="67"/>
      <c r="FY129" s="67"/>
      <c r="FZ129" s="67"/>
      <c r="GA129" s="67"/>
      <c r="GB129" s="67"/>
      <c r="GC129" s="67"/>
      <c r="GD129" s="67"/>
      <c r="GE129" s="67"/>
      <c r="GF129" s="67"/>
      <c r="GG129" s="67"/>
      <c r="GH129" s="67"/>
      <c r="GI129" s="67"/>
      <c r="GJ129" s="67"/>
      <c r="GK129" s="67"/>
      <c r="GL129" s="67"/>
      <c r="GM129" s="67"/>
      <c r="GN129" s="67"/>
      <c r="GO129" s="67"/>
      <c r="GP129" s="67"/>
      <c r="GQ129" s="67"/>
      <c r="GR129" s="67"/>
      <c r="GS129" s="67"/>
      <c r="GT129" s="67"/>
      <c r="GU129" s="67"/>
      <c r="GV129" s="67"/>
      <c r="GW129" s="67"/>
      <c r="GX129" s="67"/>
      <c r="GY129" s="67"/>
      <c r="GZ129" s="67"/>
      <c r="HA129" s="67"/>
      <c r="HB129" s="67"/>
      <c r="HC129" s="67"/>
      <c r="HD129" s="67"/>
      <c r="HE129" s="67"/>
      <c r="HF129" s="67"/>
      <c r="HG129" s="67"/>
      <c r="HH129" s="67"/>
      <c r="HI129" s="67"/>
      <c r="HJ129" s="67"/>
      <c r="HK129" s="67"/>
      <c r="HL129" s="67"/>
      <c r="HM129" s="67"/>
      <c r="HN129" s="67"/>
      <c r="HO129" s="67"/>
      <c r="HP129" s="67"/>
      <c r="HQ129" s="67"/>
      <c r="HR129" s="67"/>
      <c r="HS129" s="67"/>
      <c r="HT129" s="67"/>
      <c r="HU129" s="67"/>
      <c r="HV129" s="67"/>
      <c r="HW129" s="67"/>
      <c r="HX129" s="67"/>
      <c r="HY129" s="67"/>
      <c r="HZ129" s="67"/>
      <c r="IA129" s="67"/>
      <c r="IB129" s="67"/>
      <c r="IC129" s="67"/>
      <c r="ID129" s="67"/>
      <c r="IE129" s="67"/>
      <c r="IF129" s="67"/>
      <c r="IG129" s="67"/>
      <c r="IH129" s="67"/>
      <c r="II129" s="67"/>
      <c r="IJ129" s="67"/>
      <c r="IK129" s="67"/>
      <c r="IL129" s="67"/>
      <c r="IM129" s="67"/>
      <c r="IN129" s="67"/>
      <c r="IO129" s="67"/>
      <c r="IP129" s="67"/>
      <c r="IQ129" s="67"/>
      <c r="IR129" s="67"/>
      <c r="IS129" s="67"/>
      <c r="IT129" s="67"/>
      <c r="IU129" s="67"/>
      <c r="IV129" s="93">
        <f t="shared" si="12"/>
        <v>0</v>
      </c>
      <c r="IW129" s="25"/>
      <c r="IY129" s="125" t="str">
        <f>IF(JA129,VLOOKUP(MIN(JB129:JD129),'Data Validation (hidden)'!$E$2:$F$6,2,FALSE),IF(COUNTA(E129:IU129)&gt;0,"'Name of Collective Investment Scheme' missing but values entered in other columns",""))</f>
        <v/>
      </c>
      <c r="JA129" s="126" t="b">
        <f t="shared" si="13"/>
        <v>0</v>
      </c>
      <c r="JB129" s="127" t="str">
        <f t="shared" si="14"/>
        <v/>
      </c>
      <c r="JC129" s="128" t="str">
        <f t="shared" si="15"/>
        <v>3</v>
      </c>
      <c r="JD129" s="127" t="str">
        <f t="shared" ca="1" si="16"/>
        <v/>
      </c>
      <c r="JE129" s="127" t="b">
        <f t="shared" ca="1" si="17"/>
        <v>1</v>
      </c>
      <c r="JF129" s="127" t="b">
        <f t="shared" ca="1" si="18"/>
        <v>1</v>
      </c>
      <c r="JG129" s="127" t="b">
        <f t="shared" ca="1" si="19"/>
        <v>1</v>
      </c>
      <c r="JH129" s="127" t="b">
        <f t="shared" ca="1" si="20"/>
        <v>1</v>
      </c>
      <c r="JI129" s="127" t="b">
        <f t="shared" ca="1" si="21"/>
        <v>1</v>
      </c>
      <c r="JJ129" s="129" t="b">
        <f t="shared" si="22"/>
        <v>0</v>
      </c>
    </row>
    <row r="130" spans="1:270" ht="28.9" customHeight="1" x14ac:dyDescent="0.2">
      <c r="A130" s="90" t="str">
        <f>IF(ISBLANK('Scheme Details'!A130),"",'Scheme Details'!A130)</f>
        <v/>
      </c>
      <c r="B130" s="87" t="str">
        <f>IF(ISBLANK('Scheme Details'!B130),"",'Scheme Details'!B130)</f>
        <v/>
      </c>
      <c r="C130" s="91" t="str">
        <f>IF(ISBLANK('Scheme Details'!C130),"",'Scheme Details'!C130)</f>
        <v/>
      </c>
      <c r="D130" s="92">
        <f>IF(ISBLANK('Scheme Details'!H130),0,'Scheme Details'!H130)</f>
        <v>0</v>
      </c>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FZ130" s="67"/>
      <c r="GA130" s="67"/>
      <c r="GB130" s="67"/>
      <c r="GC130" s="67"/>
      <c r="GD130" s="67"/>
      <c r="GE130" s="67"/>
      <c r="GF130" s="67"/>
      <c r="GG130" s="67"/>
      <c r="GH130" s="67"/>
      <c r="GI130" s="67"/>
      <c r="GJ130" s="67"/>
      <c r="GK130" s="67"/>
      <c r="GL130" s="67"/>
      <c r="GM130" s="67"/>
      <c r="GN130" s="67"/>
      <c r="GO130" s="67"/>
      <c r="GP130" s="67"/>
      <c r="GQ130" s="67"/>
      <c r="GR130" s="67"/>
      <c r="GS130" s="67"/>
      <c r="GT130" s="67"/>
      <c r="GU130" s="67"/>
      <c r="GV130" s="67"/>
      <c r="GW130" s="67"/>
      <c r="GX130" s="67"/>
      <c r="GY130" s="67"/>
      <c r="GZ130" s="67"/>
      <c r="HA130" s="67"/>
      <c r="HB130" s="67"/>
      <c r="HC130" s="67"/>
      <c r="HD130" s="67"/>
      <c r="HE130" s="67"/>
      <c r="HF130" s="67"/>
      <c r="HG130" s="67"/>
      <c r="HH130" s="67"/>
      <c r="HI130" s="67"/>
      <c r="HJ130" s="67"/>
      <c r="HK130" s="67"/>
      <c r="HL130" s="67"/>
      <c r="HM130" s="67"/>
      <c r="HN130" s="67"/>
      <c r="HO130" s="67"/>
      <c r="HP130" s="67"/>
      <c r="HQ130" s="67"/>
      <c r="HR130" s="67"/>
      <c r="HS130" s="67"/>
      <c r="HT130" s="67"/>
      <c r="HU130" s="67"/>
      <c r="HV130" s="67"/>
      <c r="HW130" s="67"/>
      <c r="HX130" s="67"/>
      <c r="HY130" s="67"/>
      <c r="HZ130" s="67"/>
      <c r="IA130" s="67"/>
      <c r="IB130" s="67"/>
      <c r="IC130" s="67"/>
      <c r="ID130" s="67"/>
      <c r="IE130" s="67"/>
      <c r="IF130" s="67"/>
      <c r="IG130" s="67"/>
      <c r="IH130" s="67"/>
      <c r="II130" s="67"/>
      <c r="IJ130" s="67"/>
      <c r="IK130" s="67"/>
      <c r="IL130" s="67"/>
      <c r="IM130" s="67"/>
      <c r="IN130" s="67"/>
      <c r="IO130" s="67"/>
      <c r="IP130" s="67"/>
      <c r="IQ130" s="67"/>
      <c r="IR130" s="67"/>
      <c r="IS130" s="67"/>
      <c r="IT130" s="67"/>
      <c r="IU130" s="67"/>
      <c r="IV130" s="93">
        <f t="shared" si="12"/>
        <v>0</v>
      </c>
      <c r="IW130" s="25"/>
      <c r="IY130" s="125" t="str">
        <f>IF(JA130,VLOOKUP(MIN(JB130:JD130),'Data Validation (hidden)'!$E$2:$F$6,2,FALSE),IF(COUNTA(E130:IU130)&gt;0,"'Name of Collective Investment Scheme' missing but values entered in other columns",""))</f>
        <v/>
      </c>
      <c r="JA130" s="126" t="b">
        <f t="shared" si="13"/>
        <v>0</v>
      </c>
      <c r="JB130" s="127" t="str">
        <f t="shared" si="14"/>
        <v/>
      </c>
      <c r="JC130" s="128" t="str">
        <f t="shared" si="15"/>
        <v>3</v>
      </c>
      <c r="JD130" s="127" t="str">
        <f t="shared" ca="1" si="16"/>
        <v/>
      </c>
      <c r="JE130" s="127" t="b">
        <f t="shared" ca="1" si="17"/>
        <v>1</v>
      </c>
      <c r="JF130" s="127" t="b">
        <f t="shared" ca="1" si="18"/>
        <v>1</v>
      </c>
      <c r="JG130" s="127" t="b">
        <f t="shared" ca="1" si="19"/>
        <v>1</v>
      </c>
      <c r="JH130" s="127" t="b">
        <f t="shared" ca="1" si="20"/>
        <v>1</v>
      </c>
      <c r="JI130" s="127" t="b">
        <f t="shared" ca="1" si="21"/>
        <v>1</v>
      </c>
      <c r="JJ130" s="129" t="b">
        <f t="shared" si="22"/>
        <v>0</v>
      </c>
    </row>
    <row r="131" spans="1:270" ht="28.9" customHeight="1" x14ac:dyDescent="0.2">
      <c r="A131" s="90" t="str">
        <f>IF(ISBLANK('Scheme Details'!A131),"",'Scheme Details'!A131)</f>
        <v/>
      </c>
      <c r="B131" s="87" t="str">
        <f>IF(ISBLANK('Scheme Details'!B131),"",'Scheme Details'!B131)</f>
        <v/>
      </c>
      <c r="C131" s="91" t="str">
        <f>IF(ISBLANK('Scheme Details'!C131),"",'Scheme Details'!C131)</f>
        <v/>
      </c>
      <c r="D131" s="92">
        <f>IF(ISBLANK('Scheme Details'!H131),0,'Scheme Details'!H131)</f>
        <v>0</v>
      </c>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c r="DW131" s="67"/>
      <c r="DX131" s="67"/>
      <c r="DY131" s="67"/>
      <c r="DZ131" s="67"/>
      <c r="EA131" s="67"/>
      <c r="EB131" s="67"/>
      <c r="EC131" s="67"/>
      <c r="ED131" s="67"/>
      <c r="EE131" s="67"/>
      <c r="EF131" s="67"/>
      <c r="EG131" s="67"/>
      <c r="EH131" s="67"/>
      <c r="EI131" s="67"/>
      <c r="EJ131" s="67"/>
      <c r="EK131" s="67"/>
      <c r="EL131" s="67"/>
      <c r="EM131" s="67"/>
      <c r="EN131" s="67"/>
      <c r="EO131" s="67"/>
      <c r="EP131" s="67"/>
      <c r="EQ131" s="67"/>
      <c r="ER131" s="67"/>
      <c r="ES131" s="67"/>
      <c r="ET131" s="67"/>
      <c r="EU131" s="67"/>
      <c r="EV131" s="67"/>
      <c r="EW131" s="67"/>
      <c r="EX131" s="67"/>
      <c r="EY131" s="67"/>
      <c r="EZ131" s="67"/>
      <c r="FA131" s="67"/>
      <c r="FB131" s="67"/>
      <c r="FC131" s="67"/>
      <c r="FD131" s="67"/>
      <c r="FE131" s="67"/>
      <c r="FF131" s="67"/>
      <c r="FG131" s="67"/>
      <c r="FH131" s="67"/>
      <c r="FI131" s="67"/>
      <c r="FJ131" s="67"/>
      <c r="FK131" s="67"/>
      <c r="FL131" s="67"/>
      <c r="FM131" s="67"/>
      <c r="FN131" s="67"/>
      <c r="FO131" s="67"/>
      <c r="FP131" s="67"/>
      <c r="FQ131" s="67"/>
      <c r="FR131" s="67"/>
      <c r="FS131" s="67"/>
      <c r="FT131" s="67"/>
      <c r="FU131" s="67"/>
      <c r="FV131" s="67"/>
      <c r="FW131" s="67"/>
      <c r="FX131" s="67"/>
      <c r="FY131" s="67"/>
      <c r="FZ131" s="67"/>
      <c r="GA131" s="67"/>
      <c r="GB131" s="67"/>
      <c r="GC131" s="67"/>
      <c r="GD131" s="67"/>
      <c r="GE131" s="67"/>
      <c r="GF131" s="67"/>
      <c r="GG131" s="67"/>
      <c r="GH131" s="67"/>
      <c r="GI131" s="67"/>
      <c r="GJ131" s="67"/>
      <c r="GK131" s="67"/>
      <c r="GL131" s="67"/>
      <c r="GM131" s="67"/>
      <c r="GN131" s="67"/>
      <c r="GO131" s="67"/>
      <c r="GP131" s="67"/>
      <c r="GQ131" s="67"/>
      <c r="GR131" s="67"/>
      <c r="GS131" s="67"/>
      <c r="GT131" s="67"/>
      <c r="GU131" s="67"/>
      <c r="GV131" s="67"/>
      <c r="GW131" s="67"/>
      <c r="GX131" s="67"/>
      <c r="GY131" s="67"/>
      <c r="GZ131" s="67"/>
      <c r="HA131" s="67"/>
      <c r="HB131" s="67"/>
      <c r="HC131" s="67"/>
      <c r="HD131" s="67"/>
      <c r="HE131" s="67"/>
      <c r="HF131" s="67"/>
      <c r="HG131" s="67"/>
      <c r="HH131" s="67"/>
      <c r="HI131" s="67"/>
      <c r="HJ131" s="67"/>
      <c r="HK131" s="67"/>
      <c r="HL131" s="67"/>
      <c r="HM131" s="67"/>
      <c r="HN131" s="67"/>
      <c r="HO131" s="67"/>
      <c r="HP131" s="67"/>
      <c r="HQ131" s="67"/>
      <c r="HR131" s="67"/>
      <c r="HS131" s="67"/>
      <c r="HT131" s="67"/>
      <c r="HU131" s="67"/>
      <c r="HV131" s="67"/>
      <c r="HW131" s="67"/>
      <c r="HX131" s="67"/>
      <c r="HY131" s="67"/>
      <c r="HZ131" s="67"/>
      <c r="IA131" s="67"/>
      <c r="IB131" s="67"/>
      <c r="IC131" s="67"/>
      <c r="ID131" s="67"/>
      <c r="IE131" s="67"/>
      <c r="IF131" s="67"/>
      <c r="IG131" s="67"/>
      <c r="IH131" s="67"/>
      <c r="II131" s="67"/>
      <c r="IJ131" s="67"/>
      <c r="IK131" s="67"/>
      <c r="IL131" s="67"/>
      <c r="IM131" s="67"/>
      <c r="IN131" s="67"/>
      <c r="IO131" s="67"/>
      <c r="IP131" s="67"/>
      <c r="IQ131" s="67"/>
      <c r="IR131" s="67"/>
      <c r="IS131" s="67"/>
      <c r="IT131" s="67"/>
      <c r="IU131" s="67"/>
      <c r="IV131" s="93">
        <f t="shared" si="12"/>
        <v>0</v>
      </c>
      <c r="IW131" s="25"/>
      <c r="IY131" s="125" t="str">
        <f>IF(JA131,VLOOKUP(MIN(JB131:JD131),'Data Validation (hidden)'!$E$2:$F$6,2,FALSE),IF(COUNTA(E131:IU131)&gt;0,"'Name of Collective Investment Scheme' missing but values entered in other columns",""))</f>
        <v/>
      </c>
      <c r="JA131" s="126" t="b">
        <f t="shared" si="13"/>
        <v>0</v>
      </c>
      <c r="JB131" s="127" t="str">
        <f t="shared" si="14"/>
        <v/>
      </c>
      <c r="JC131" s="128" t="str">
        <f t="shared" si="15"/>
        <v>3</v>
      </c>
      <c r="JD131" s="127" t="str">
        <f t="shared" ca="1" si="16"/>
        <v/>
      </c>
      <c r="JE131" s="127" t="b">
        <f t="shared" ca="1" si="17"/>
        <v>1</v>
      </c>
      <c r="JF131" s="127" t="b">
        <f t="shared" ca="1" si="18"/>
        <v>1</v>
      </c>
      <c r="JG131" s="127" t="b">
        <f t="shared" ca="1" si="19"/>
        <v>1</v>
      </c>
      <c r="JH131" s="127" t="b">
        <f t="shared" ca="1" si="20"/>
        <v>1</v>
      </c>
      <c r="JI131" s="127" t="b">
        <f t="shared" ca="1" si="21"/>
        <v>1</v>
      </c>
      <c r="JJ131" s="129" t="b">
        <f t="shared" si="22"/>
        <v>0</v>
      </c>
    </row>
    <row r="132" spans="1:270" ht="28.9" customHeight="1" x14ac:dyDescent="0.2">
      <c r="A132" s="90" t="str">
        <f>IF(ISBLANK('Scheme Details'!A132),"",'Scheme Details'!A132)</f>
        <v/>
      </c>
      <c r="B132" s="87" t="str">
        <f>IF(ISBLANK('Scheme Details'!B132),"",'Scheme Details'!B132)</f>
        <v/>
      </c>
      <c r="C132" s="91" t="str">
        <f>IF(ISBLANK('Scheme Details'!C132),"",'Scheme Details'!C132)</f>
        <v/>
      </c>
      <c r="D132" s="92">
        <f>IF(ISBLANK('Scheme Details'!H132),0,'Scheme Details'!H132)</f>
        <v>0</v>
      </c>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7"/>
      <c r="DR132" s="67"/>
      <c r="DS132" s="67"/>
      <c r="DT132" s="67"/>
      <c r="DU132" s="67"/>
      <c r="DV132" s="67"/>
      <c r="DW132" s="67"/>
      <c r="DX132" s="67"/>
      <c r="DY132" s="67"/>
      <c r="DZ132" s="67"/>
      <c r="EA132" s="67"/>
      <c r="EB132" s="67"/>
      <c r="EC132" s="67"/>
      <c r="ED132" s="67"/>
      <c r="EE132" s="67"/>
      <c r="EF132" s="67"/>
      <c r="EG132" s="67"/>
      <c r="EH132" s="67"/>
      <c r="EI132" s="67"/>
      <c r="EJ132" s="67"/>
      <c r="EK132" s="67"/>
      <c r="EL132" s="67"/>
      <c r="EM132" s="67"/>
      <c r="EN132" s="67"/>
      <c r="EO132" s="67"/>
      <c r="EP132" s="67"/>
      <c r="EQ132" s="67"/>
      <c r="ER132" s="67"/>
      <c r="ES132" s="67"/>
      <c r="ET132" s="67"/>
      <c r="EU132" s="67"/>
      <c r="EV132" s="67"/>
      <c r="EW132" s="67"/>
      <c r="EX132" s="67"/>
      <c r="EY132" s="67"/>
      <c r="EZ132" s="67"/>
      <c r="FA132" s="67"/>
      <c r="FB132" s="67"/>
      <c r="FC132" s="67"/>
      <c r="FD132" s="67"/>
      <c r="FE132" s="67"/>
      <c r="FF132" s="67"/>
      <c r="FG132" s="67"/>
      <c r="FH132" s="67"/>
      <c r="FI132" s="67"/>
      <c r="FJ132" s="67"/>
      <c r="FK132" s="67"/>
      <c r="FL132" s="67"/>
      <c r="FM132" s="67"/>
      <c r="FN132" s="67"/>
      <c r="FO132" s="67"/>
      <c r="FP132" s="67"/>
      <c r="FQ132" s="67"/>
      <c r="FR132" s="67"/>
      <c r="FS132" s="67"/>
      <c r="FT132" s="67"/>
      <c r="FU132" s="67"/>
      <c r="FV132" s="67"/>
      <c r="FW132" s="67"/>
      <c r="FX132" s="67"/>
      <c r="FY132" s="67"/>
      <c r="FZ132" s="67"/>
      <c r="GA132" s="67"/>
      <c r="GB132" s="67"/>
      <c r="GC132" s="67"/>
      <c r="GD132" s="67"/>
      <c r="GE132" s="67"/>
      <c r="GF132" s="67"/>
      <c r="GG132" s="67"/>
      <c r="GH132" s="67"/>
      <c r="GI132" s="67"/>
      <c r="GJ132" s="67"/>
      <c r="GK132" s="67"/>
      <c r="GL132" s="67"/>
      <c r="GM132" s="67"/>
      <c r="GN132" s="67"/>
      <c r="GO132" s="67"/>
      <c r="GP132" s="67"/>
      <c r="GQ132" s="67"/>
      <c r="GR132" s="67"/>
      <c r="GS132" s="67"/>
      <c r="GT132" s="67"/>
      <c r="GU132" s="67"/>
      <c r="GV132" s="67"/>
      <c r="GW132" s="67"/>
      <c r="GX132" s="67"/>
      <c r="GY132" s="67"/>
      <c r="GZ132" s="67"/>
      <c r="HA132" s="67"/>
      <c r="HB132" s="67"/>
      <c r="HC132" s="67"/>
      <c r="HD132" s="67"/>
      <c r="HE132" s="67"/>
      <c r="HF132" s="67"/>
      <c r="HG132" s="67"/>
      <c r="HH132" s="67"/>
      <c r="HI132" s="67"/>
      <c r="HJ132" s="67"/>
      <c r="HK132" s="67"/>
      <c r="HL132" s="67"/>
      <c r="HM132" s="67"/>
      <c r="HN132" s="67"/>
      <c r="HO132" s="67"/>
      <c r="HP132" s="67"/>
      <c r="HQ132" s="67"/>
      <c r="HR132" s="67"/>
      <c r="HS132" s="67"/>
      <c r="HT132" s="67"/>
      <c r="HU132" s="67"/>
      <c r="HV132" s="67"/>
      <c r="HW132" s="67"/>
      <c r="HX132" s="67"/>
      <c r="HY132" s="67"/>
      <c r="HZ132" s="67"/>
      <c r="IA132" s="67"/>
      <c r="IB132" s="67"/>
      <c r="IC132" s="67"/>
      <c r="ID132" s="67"/>
      <c r="IE132" s="67"/>
      <c r="IF132" s="67"/>
      <c r="IG132" s="67"/>
      <c r="IH132" s="67"/>
      <c r="II132" s="67"/>
      <c r="IJ132" s="67"/>
      <c r="IK132" s="67"/>
      <c r="IL132" s="67"/>
      <c r="IM132" s="67"/>
      <c r="IN132" s="67"/>
      <c r="IO132" s="67"/>
      <c r="IP132" s="67"/>
      <c r="IQ132" s="67"/>
      <c r="IR132" s="67"/>
      <c r="IS132" s="67"/>
      <c r="IT132" s="67"/>
      <c r="IU132" s="67"/>
      <c r="IV132" s="93">
        <f t="shared" si="12"/>
        <v>0</v>
      </c>
      <c r="IW132" s="25"/>
      <c r="IY132" s="125" t="str">
        <f>IF(JA132,VLOOKUP(MIN(JB132:JD132),'Data Validation (hidden)'!$E$2:$F$6,2,FALSE),IF(COUNTA(E132:IU132)&gt;0,"'Name of Collective Investment Scheme' missing but values entered in other columns",""))</f>
        <v/>
      </c>
      <c r="JA132" s="126" t="b">
        <f t="shared" si="13"/>
        <v>0</v>
      </c>
      <c r="JB132" s="127" t="str">
        <f t="shared" si="14"/>
        <v/>
      </c>
      <c r="JC132" s="128" t="str">
        <f t="shared" si="15"/>
        <v>3</v>
      </c>
      <c r="JD132" s="127" t="str">
        <f t="shared" ca="1" si="16"/>
        <v/>
      </c>
      <c r="JE132" s="127" t="b">
        <f t="shared" ca="1" si="17"/>
        <v>1</v>
      </c>
      <c r="JF132" s="127" t="b">
        <f t="shared" ca="1" si="18"/>
        <v>1</v>
      </c>
      <c r="JG132" s="127" t="b">
        <f t="shared" ca="1" si="19"/>
        <v>1</v>
      </c>
      <c r="JH132" s="127" t="b">
        <f t="shared" ca="1" si="20"/>
        <v>1</v>
      </c>
      <c r="JI132" s="127" t="b">
        <f t="shared" ca="1" si="21"/>
        <v>1</v>
      </c>
      <c r="JJ132" s="129" t="b">
        <f t="shared" si="22"/>
        <v>0</v>
      </c>
    </row>
    <row r="133" spans="1:270" ht="28.9" customHeight="1" x14ac:dyDescent="0.2">
      <c r="A133" s="90" t="str">
        <f>IF(ISBLANK('Scheme Details'!A133),"",'Scheme Details'!A133)</f>
        <v/>
      </c>
      <c r="B133" s="87" t="str">
        <f>IF(ISBLANK('Scheme Details'!B133),"",'Scheme Details'!B133)</f>
        <v/>
      </c>
      <c r="C133" s="91" t="str">
        <f>IF(ISBLANK('Scheme Details'!C133),"",'Scheme Details'!C133)</f>
        <v/>
      </c>
      <c r="D133" s="92">
        <f>IF(ISBLANK('Scheme Details'!H133),0,'Scheme Details'!H133)</f>
        <v>0</v>
      </c>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c r="II133" s="67"/>
      <c r="IJ133" s="67"/>
      <c r="IK133" s="67"/>
      <c r="IL133" s="67"/>
      <c r="IM133" s="67"/>
      <c r="IN133" s="67"/>
      <c r="IO133" s="67"/>
      <c r="IP133" s="67"/>
      <c r="IQ133" s="67"/>
      <c r="IR133" s="67"/>
      <c r="IS133" s="67"/>
      <c r="IT133" s="67"/>
      <c r="IU133" s="67"/>
      <c r="IV133" s="93">
        <f t="shared" si="12"/>
        <v>0</v>
      </c>
      <c r="IW133" s="25"/>
      <c r="IY133" s="125" t="str">
        <f>IF(JA133,VLOOKUP(MIN(JB133:JD133),'Data Validation (hidden)'!$E$2:$F$6,2,FALSE),IF(COUNTA(E133:IU133)&gt;0,"'Name of Collective Investment Scheme' missing but values entered in other columns",""))</f>
        <v/>
      </c>
      <c r="JA133" s="126" t="b">
        <f t="shared" si="13"/>
        <v>0</v>
      </c>
      <c r="JB133" s="127" t="str">
        <f t="shared" si="14"/>
        <v/>
      </c>
      <c r="JC133" s="128" t="str">
        <f t="shared" si="15"/>
        <v>3</v>
      </c>
      <c r="JD133" s="127" t="str">
        <f t="shared" ca="1" si="16"/>
        <v/>
      </c>
      <c r="JE133" s="127" t="b">
        <f t="shared" ca="1" si="17"/>
        <v>1</v>
      </c>
      <c r="JF133" s="127" t="b">
        <f t="shared" ca="1" si="18"/>
        <v>1</v>
      </c>
      <c r="JG133" s="127" t="b">
        <f t="shared" ca="1" si="19"/>
        <v>1</v>
      </c>
      <c r="JH133" s="127" t="b">
        <f t="shared" ca="1" si="20"/>
        <v>1</v>
      </c>
      <c r="JI133" s="127" t="b">
        <f t="shared" ca="1" si="21"/>
        <v>1</v>
      </c>
      <c r="JJ133" s="129" t="b">
        <f t="shared" si="22"/>
        <v>0</v>
      </c>
    </row>
    <row r="134" spans="1:270" ht="28.9" customHeight="1" x14ac:dyDescent="0.2">
      <c r="A134" s="90" t="str">
        <f>IF(ISBLANK('Scheme Details'!A134),"",'Scheme Details'!A134)</f>
        <v/>
      </c>
      <c r="B134" s="87" t="str">
        <f>IF(ISBLANK('Scheme Details'!B134),"",'Scheme Details'!B134)</f>
        <v/>
      </c>
      <c r="C134" s="91" t="str">
        <f>IF(ISBLANK('Scheme Details'!C134),"",'Scheme Details'!C134)</f>
        <v/>
      </c>
      <c r="D134" s="92">
        <f>IF(ISBLANK('Scheme Details'!H134),0,'Scheme Details'!H134)</f>
        <v>0</v>
      </c>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c r="EM134" s="67"/>
      <c r="EN134" s="67"/>
      <c r="EO134" s="67"/>
      <c r="EP134" s="67"/>
      <c r="EQ134" s="67"/>
      <c r="ER134" s="67"/>
      <c r="ES134" s="67"/>
      <c r="ET134" s="67"/>
      <c r="EU134" s="67"/>
      <c r="EV134" s="67"/>
      <c r="EW134" s="67"/>
      <c r="EX134" s="67"/>
      <c r="EY134" s="67"/>
      <c r="EZ134" s="67"/>
      <c r="FA134" s="67"/>
      <c r="FB134" s="67"/>
      <c r="FC134" s="67"/>
      <c r="FD134" s="67"/>
      <c r="FE134" s="67"/>
      <c r="FF134" s="67"/>
      <c r="FG134" s="67"/>
      <c r="FH134" s="67"/>
      <c r="FI134" s="67"/>
      <c r="FJ134" s="67"/>
      <c r="FK134" s="67"/>
      <c r="FL134" s="67"/>
      <c r="FM134" s="67"/>
      <c r="FN134" s="67"/>
      <c r="FO134" s="67"/>
      <c r="FP134" s="67"/>
      <c r="FQ134" s="67"/>
      <c r="FR134" s="67"/>
      <c r="FS134" s="67"/>
      <c r="FT134" s="67"/>
      <c r="FU134" s="67"/>
      <c r="FV134" s="67"/>
      <c r="FW134" s="67"/>
      <c r="FX134" s="67"/>
      <c r="FY134" s="67"/>
      <c r="FZ134" s="67"/>
      <c r="GA134" s="67"/>
      <c r="GB134" s="67"/>
      <c r="GC134" s="67"/>
      <c r="GD134" s="67"/>
      <c r="GE134" s="67"/>
      <c r="GF134" s="67"/>
      <c r="GG134" s="67"/>
      <c r="GH134" s="67"/>
      <c r="GI134" s="67"/>
      <c r="GJ134" s="67"/>
      <c r="GK134" s="67"/>
      <c r="GL134" s="67"/>
      <c r="GM134" s="67"/>
      <c r="GN134" s="67"/>
      <c r="GO134" s="67"/>
      <c r="GP134" s="67"/>
      <c r="GQ134" s="67"/>
      <c r="GR134" s="67"/>
      <c r="GS134" s="67"/>
      <c r="GT134" s="67"/>
      <c r="GU134" s="67"/>
      <c r="GV134" s="67"/>
      <c r="GW134" s="67"/>
      <c r="GX134" s="67"/>
      <c r="GY134" s="67"/>
      <c r="GZ134" s="67"/>
      <c r="HA134" s="67"/>
      <c r="HB134" s="67"/>
      <c r="HC134" s="67"/>
      <c r="HD134" s="67"/>
      <c r="HE134" s="67"/>
      <c r="HF134" s="67"/>
      <c r="HG134" s="67"/>
      <c r="HH134" s="67"/>
      <c r="HI134" s="67"/>
      <c r="HJ134" s="67"/>
      <c r="HK134" s="67"/>
      <c r="HL134" s="67"/>
      <c r="HM134" s="67"/>
      <c r="HN134" s="67"/>
      <c r="HO134" s="67"/>
      <c r="HP134" s="67"/>
      <c r="HQ134" s="67"/>
      <c r="HR134" s="67"/>
      <c r="HS134" s="67"/>
      <c r="HT134" s="67"/>
      <c r="HU134" s="67"/>
      <c r="HV134" s="67"/>
      <c r="HW134" s="67"/>
      <c r="HX134" s="67"/>
      <c r="HY134" s="67"/>
      <c r="HZ134" s="67"/>
      <c r="IA134" s="67"/>
      <c r="IB134" s="67"/>
      <c r="IC134" s="67"/>
      <c r="ID134" s="67"/>
      <c r="IE134" s="67"/>
      <c r="IF134" s="67"/>
      <c r="IG134" s="67"/>
      <c r="IH134" s="67"/>
      <c r="II134" s="67"/>
      <c r="IJ134" s="67"/>
      <c r="IK134" s="67"/>
      <c r="IL134" s="67"/>
      <c r="IM134" s="67"/>
      <c r="IN134" s="67"/>
      <c r="IO134" s="67"/>
      <c r="IP134" s="67"/>
      <c r="IQ134" s="67"/>
      <c r="IR134" s="67"/>
      <c r="IS134" s="67"/>
      <c r="IT134" s="67"/>
      <c r="IU134" s="67"/>
      <c r="IV134" s="93">
        <f t="shared" si="12"/>
        <v>0</v>
      </c>
      <c r="IW134" s="25"/>
      <c r="IY134" s="125" t="str">
        <f>IF(JA134,VLOOKUP(MIN(JB134:JD134),'Data Validation (hidden)'!$E$2:$F$6,2,FALSE),IF(COUNTA(E134:IU134)&gt;0,"'Name of Collective Investment Scheme' missing but values entered in other columns",""))</f>
        <v/>
      </c>
      <c r="JA134" s="126" t="b">
        <f t="shared" si="13"/>
        <v>0</v>
      </c>
      <c r="JB134" s="127" t="str">
        <f t="shared" si="14"/>
        <v/>
      </c>
      <c r="JC134" s="128" t="str">
        <f t="shared" si="15"/>
        <v>3</v>
      </c>
      <c r="JD134" s="127" t="str">
        <f t="shared" ca="1" si="16"/>
        <v/>
      </c>
      <c r="JE134" s="127" t="b">
        <f t="shared" ca="1" si="17"/>
        <v>1</v>
      </c>
      <c r="JF134" s="127" t="b">
        <f t="shared" ca="1" si="18"/>
        <v>1</v>
      </c>
      <c r="JG134" s="127" t="b">
        <f t="shared" ca="1" si="19"/>
        <v>1</v>
      </c>
      <c r="JH134" s="127" t="b">
        <f t="shared" ca="1" si="20"/>
        <v>1</v>
      </c>
      <c r="JI134" s="127" t="b">
        <f t="shared" ca="1" si="21"/>
        <v>1</v>
      </c>
      <c r="JJ134" s="129" t="b">
        <f t="shared" si="22"/>
        <v>0</v>
      </c>
    </row>
    <row r="135" spans="1:270" ht="28.9" customHeight="1" x14ac:dyDescent="0.2">
      <c r="A135" s="90" t="str">
        <f>IF(ISBLANK('Scheme Details'!A135),"",'Scheme Details'!A135)</f>
        <v/>
      </c>
      <c r="B135" s="87" t="str">
        <f>IF(ISBLANK('Scheme Details'!B135),"",'Scheme Details'!B135)</f>
        <v/>
      </c>
      <c r="C135" s="91" t="str">
        <f>IF(ISBLANK('Scheme Details'!C135),"",'Scheme Details'!C135)</f>
        <v/>
      </c>
      <c r="D135" s="92">
        <f>IF(ISBLANK('Scheme Details'!H135),0,'Scheme Details'!H135)</f>
        <v>0</v>
      </c>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67"/>
      <c r="IJ135" s="67"/>
      <c r="IK135" s="67"/>
      <c r="IL135" s="67"/>
      <c r="IM135" s="67"/>
      <c r="IN135" s="67"/>
      <c r="IO135" s="67"/>
      <c r="IP135" s="67"/>
      <c r="IQ135" s="67"/>
      <c r="IR135" s="67"/>
      <c r="IS135" s="67"/>
      <c r="IT135" s="67"/>
      <c r="IU135" s="67"/>
      <c r="IV135" s="93">
        <f t="shared" si="12"/>
        <v>0</v>
      </c>
      <c r="IW135" s="25"/>
      <c r="IY135" s="125" t="str">
        <f>IF(JA135,VLOOKUP(MIN(JB135:JD135),'Data Validation (hidden)'!$E$2:$F$6,2,FALSE),IF(COUNTA(E135:IU135)&gt;0,"'Name of Collective Investment Scheme' missing but values entered in other columns",""))</f>
        <v/>
      </c>
      <c r="JA135" s="126" t="b">
        <f t="shared" si="13"/>
        <v>0</v>
      </c>
      <c r="JB135" s="127" t="str">
        <f t="shared" si="14"/>
        <v/>
      </c>
      <c r="JC135" s="128" t="str">
        <f t="shared" si="15"/>
        <v>3</v>
      </c>
      <c r="JD135" s="127" t="str">
        <f t="shared" ca="1" si="16"/>
        <v/>
      </c>
      <c r="JE135" s="127" t="b">
        <f t="shared" ca="1" si="17"/>
        <v>1</v>
      </c>
      <c r="JF135" s="127" t="b">
        <f t="shared" ca="1" si="18"/>
        <v>1</v>
      </c>
      <c r="JG135" s="127" t="b">
        <f t="shared" ca="1" si="19"/>
        <v>1</v>
      </c>
      <c r="JH135" s="127" t="b">
        <f t="shared" ca="1" si="20"/>
        <v>1</v>
      </c>
      <c r="JI135" s="127" t="b">
        <f t="shared" ca="1" si="21"/>
        <v>1</v>
      </c>
      <c r="JJ135" s="129" t="b">
        <f t="shared" si="22"/>
        <v>0</v>
      </c>
    </row>
    <row r="136" spans="1:270" ht="28.9" customHeight="1" x14ac:dyDescent="0.2">
      <c r="A136" s="90" t="str">
        <f>IF(ISBLANK('Scheme Details'!A136),"",'Scheme Details'!A136)</f>
        <v/>
      </c>
      <c r="B136" s="87" t="str">
        <f>IF(ISBLANK('Scheme Details'!B136),"",'Scheme Details'!B136)</f>
        <v/>
      </c>
      <c r="C136" s="91" t="str">
        <f>IF(ISBLANK('Scheme Details'!C136),"",'Scheme Details'!C136)</f>
        <v/>
      </c>
      <c r="D136" s="92">
        <f>IF(ISBLANK('Scheme Details'!H136),0,'Scheme Details'!H136)</f>
        <v>0</v>
      </c>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67"/>
      <c r="IJ136" s="67"/>
      <c r="IK136" s="67"/>
      <c r="IL136" s="67"/>
      <c r="IM136" s="67"/>
      <c r="IN136" s="67"/>
      <c r="IO136" s="67"/>
      <c r="IP136" s="67"/>
      <c r="IQ136" s="67"/>
      <c r="IR136" s="67"/>
      <c r="IS136" s="67"/>
      <c r="IT136" s="67"/>
      <c r="IU136" s="67"/>
      <c r="IV136" s="93">
        <f t="shared" si="12"/>
        <v>0</v>
      </c>
      <c r="IW136" s="25"/>
      <c r="IY136" s="125" t="str">
        <f>IF(JA136,VLOOKUP(MIN(JB136:JD136),'Data Validation (hidden)'!$E$2:$F$6,2,FALSE),IF(COUNTA(E136:IU136)&gt;0,"'Name of Collective Investment Scheme' missing but values entered in other columns",""))</f>
        <v/>
      </c>
      <c r="JA136" s="126" t="b">
        <f t="shared" si="13"/>
        <v>0</v>
      </c>
      <c r="JB136" s="127" t="str">
        <f t="shared" si="14"/>
        <v/>
      </c>
      <c r="JC136" s="128" t="str">
        <f t="shared" si="15"/>
        <v>3</v>
      </c>
      <c r="JD136" s="127" t="str">
        <f t="shared" ca="1" si="16"/>
        <v/>
      </c>
      <c r="JE136" s="127" t="b">
        <f t="shared" ca="1" si="17"/>
        <v>1</v>
      </c>
      <c r="JF136" s="127" t="b">
        <f t="shared" ca="1" si="18"/>
        <v>1</v>
      </c>
      <c r="JG136" s="127" t="b">
        <f t="shared" ca="1" si="19"/>
        <v>1</v>
      </c>
      <c r="JH136" s="127" t="b">
        <f t="shared" ca="1" si="20"/>
        <v>1</v>
      </c>
      <c r="JI136" s="127" t="b">
        <f t="shared" ca="1" si="21"/>
        <v>1</v>
      </c>
      <c r="JJ136" s="129" t="b">
        <f t="shared" si="22"/>
        <v>0</v>
      </c>
    </row>
    <row r="137" spans="1:270" ht="28.9" customHeight="1" x14ac:dyDescent="0.2">
      <c r="A137" s="90" t="str">
        <f>IF(ISBLANK('Scheme Details'!A137),"",'Scheme Details'!A137)</f>
        <v/>
      </c>
      <c r="B137" s="87" t="str">
        <f>IF(ISBLANK('Scheme Details'!B137),"",'Scheme Details'!B137)</f>
        <v/>
      </c>
      <c r="C137" s="91" t="str">
        <f>IF(ISBLANK('Scheme Details'!C137),"",'Scheme Details'!C137)</f>
        <v/>
      </c>
      <c r="D137" s="92">
        <f>IF(ISBLANK('Scheme Details'!H137),0,'Scheme Details'!H137)</f>
        <v>0</v>
      </c>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67"/>
      <c r="IJ137" s="67"/>
      <c r="IK137" s="67"/>
      <c r="IL137" s="67"/>
      <c r="IM137" s="67"/>
      <c r="IN137" s="67"/>
      <c r="IO137" s="67"/>
      <c r="IP137" s="67"/>
      <c r="IQ137" s="67"/>
      <c r="IR137" s="67"/>
      <c r="IS137" s="67"/>
      <c r="IT137" s="67"/>
      <c r="IU137" s="67"/>
      <c r="IV137" s="93">
        <f t="shared" ref="IV137:IV200" si="23">(SUM(E137:IU137))</f>
        <v>0</v>
      </c>
      <c r="IW137" s="25"/>
      <c r="IY137" s="125" t="str">
        <f>IF(JA137,VLOOKUP(MIN(JB137:JD137),'Data Validation (hidden)'!$E$2:$F$6,2,FALSE),IF(COUNTA(E137:IU137)&gt;0,"'Name of Collective Investment Scheme' missing but values entered in other columns",""))</f>
        <v/>
      </c>
      <c r="JA137" s="126" t="b">
        <f t="shared" ref="JA137:JA200" si="24">A137&lt;&gt;""</f>
        <v>0</v>
      </c>
      <c r="JB137" s="127" t="str">
        <f t="shared" ref="JB137:JB200" si="25">IF(IV137&lt;&gt;D137,1,"")</f>
        <v/>
      </c>
      <c r="JC137" s="128" t="str">
        <f t="shared" ref="JC137:JC200" si="26">IF(COUNT(JB137:JB137)=0,"3","")</f>
        <v>3</v>
      </c>
      <c r="JD137" s="127" t="str">
        <f t="shared" ref="JD137:JD200" ca="1" si="27">IF(AND(JE137,JF137,JG137,JH137,JI137)=TRUE,"",2)</f>
        <v/>
      </c>
      <c r="JE137" s="127" t="b">
        <f t="shared" ref="JE137:JE200" ca="1" si="28">IF(CELL("format",A137) = "G",TRUE,FALSE)</f>
        <v>1</v>
      </c>
      <c r="JF137" s="127" t="b">
        <f t="shared" ref="JF137:JF200" ca="1" si="29">IF(CELL("format",B137) = "F0",TRUE,FALSE)</f>
        <v>1</v>
      </c>
      <c r="JG137" s="127" t="b">
        <f t="shared" ref="JG137:JG200" ca="1" si="30">IF(CELL("format",D137) = "F0",TRUE,FALSE)</f>
        <v>1</v>
      </c>
      <c r="JH137" s="127" t="b">
        <f t="shared" ref="JH137:JH200" ca="1" si="31">IF(CELL("format",E137) = "F0",TRUE,FALSE)</f>
        <v>1</v>
      </c>
      <c r="JI137" s="127" t="b">
        <f t="shared" ref="JI137:JI200" ca="1" si="32">IF(CELL("format",IV137) = "F0",TRUE,FALSE)</f>
        <v>1</v>
      </c>
      <c r="JJ137" s="129" t="b">
        <f t="shared" ref="JJ137:JJ200" si="33">IF(IY137="",FALSE,IF(IY137="OK",FALSE,TRUE))</f>
        <v>0</v>
      </c>
    </row>
    <row r="138" spans="1:270" ht="28.9" customHeight="1" x14ac:dyDescent="0.2">
      <c r="A138" s="90" t="str">
        <f>IF(ISBLANK('Scheme Details'!A138),"",'Scheme Details'!A138)</f>
        <v/>
      </c>
      <c r="B138" s="87" t="str">
        <f>IF(ISBLANK('Scheme Details'!B138),"",'Scheme Details'!B138)</f>
        <v/>
      </c>
      <c r="C138" s="91" t="str">
        <f>IF(ISBLANK('Scheme Details'!C138),"",'Scheme Details'!C138)</f>
        <v/>
      </c>
      <c r="D138" s="92">
        <f>IF(ISBLANK('Scheme Details'!H138),0,'Scheme Details'!H138)</f>
        <v>0</v>
      </c>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c r="IQ138" s="67"/>
      <c r="IR138" s="67"/>
      <c r="IS138" s="67"/>
      <c r="IT138" s="67"/>
      <c r="IU138" s="67"/>
      <c r="IV138" s="93">
        <f t="shared" si="23"/>
        <v>0</v>
      </c>
      <c r="IW138" s="25"/>
      <c r="IY138" s="125" t="str">
        <f>IF(JA138,VLOOKUP(MIN(JB138:JD138),'Data Validation (hidden)'!$E$2:$F$6,2,FALSE),IF(COUNTA(E138:IU138)&gt;0,"'Name of Collective Investment Scheme' missing but values entered in other columns",""))</f>
        <v/>
      </c>
      <c r="JA138" s="126" t="b">
        <f t="shared" si="24"/>
        <v>0</v>
      </c>
      <c r="JB138" s="127" t="str">
        <f t="shared" si="25"/>
        <v/>
      </c>
      <c r="JC138" s="128" t="str">
        <f t="shared" si="26"/>
        <v>3</v>
      </c>
      <c r="JD138" s="127" t="str">
        <f t="shared" ca="1" si="27"/>
        <v/>
      </c>
      <c r="JE138" s="127" t="b">
        <f t="shared" ca="1" si="28"/>
        <v>1</v>
      </c>
      <c r="JF138" s="127" t="b">
        <f t="shared" ca="1" si="29"/>
        <v>1</v>
      </c>
      <c r="JG138" s="127" t="b">
        <f t="shared" ca="1" si="30"/>
        <v>1</v>
      </c>
      <c r="JH138" s="127" t="b">
        <f t="shared" ca="1" si="31"/>
        <v>1</v>
      </c>
      <c r="JI138" s="127" t="b">
        <f t="shared" ca="1" si="32"/>
        <v>1</v>
      </c>
      <c r="JJ138" s="129" t="b">
        <f t="shared" si="33"/>
        <v>0</v>
      </c>
    </row>
    <row r="139" spans="1:270" ht="28.9" customHeight="1" x14ac:dyDescent="0.2">
      <c r="A139" s="90" t="str">
        <f>IF(ISBLANK('Scheme Details'!A139),"",'Scheme Details'!A139)</f>
        <v/>
      </c>
      <c r="B139" s="87" t="str">
        <f>IF(ISBLANK('Scheme Details'!B139),"",'Scheme Details'!B139)</f>
        <v/>
      </c>
      <c r="C139" s="91" t="str">
        <f>IF(ISBLANK('Scheme Details'!C139),"",'Scheme Details'!C139)</f>
        <v/>
      </c>
      <c r="D139" s="92">
        <f>IF(ISBLANK('Scheme Details'!H139),0,'Scheme Details'!H139)</f>
        <v>0</v>
      </c>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c r="IQ139" s="67"/>
      <c r="IR139" s="67"/>
      <c r="IS139" s="67"/>
      <c r="IT139" s="67"/>
      <c r="IU139" s="67"/>
      <c r="IV139" s="93">
        <f t="shared" si="23"/>
        <v>0</v>
      </c>
      <c r="IW139" s="25"/>
      <c r="IY139" s="125" t="str">
        <f>IF(JA139,VLOOKUP(MIN(JB139:JD139),'Data Validation (hidden)'!$E$2:$F$6,2,FALSE),IF(COUNTA(E139:IU139)&gt;0,"'Name of Collective Investment Scheme' missing but values entered in other columns",""))</f>
        <v/>
      </c>
      <c r="JA139" s="126" t="b">
        <f t="shared" si="24"/>
        <v>0</v>
      </c>
      <c r="JB139" s="127" t="str">
        <f t="shared" si="25"/>
        <v/>
      </c>
      <c r="JC139" s="128" t="str">
        <f t="shared" si="26"/>
        <v>3</v>
      </c>
      <c r="JD139" s="127" t="str">
        <f t="shared" ca="1" si="27"/>
        <v/>
      </c>
      <c r="JE139" s="127" t="b">
        <f t="shared" ca="1" si="28"/>
        <v>1</v>
      </c>
      <c r="JF139" s="127" t="b">
        <f t="shared" ca="1" si="29"/>
        <v>1</v>
      </c>
      <c r="JG139" s="127" t="b">
        <f t="shared" ca="1" si="30"/>
        <v>1</v>
      </c>
      <c r="JH139" s="127" t="b">
        <f t="shared" ca="1" si="31"/>
        <v>1</v>
      </c>
      <c r="JI139" s="127" t="b">
        <f t="shared" ca="1" si="32"/>
        <v>1</v>
      </c>
      <c r="JJ139" s="129" t="b">
        <f t="shared" si="33"/>
        <v>0</v>
      </c>
    </row>
    <row r="140" spans="1:270" ht="28.9" customHeight="1" x14ac:dyDescent="0.2">
      <c r="A140" s="90" t="str">
        <f>IF(ISBLANK('Scheme Details'!A140),"",'Scheme Details'!A140)</f>
        <v/>
      </c>
      <c r="B140" s="87" t="str">
        <f>IF(ISBLANK('Scheme Details'!B140),"",'Scheme Details'!B140)</f>
        <v/>
      </c>
      <c r="C140" s="91" t="str">
        <f>IF(ISBLANK('Scheme Details'!C140),"",'Scheme Details'!C140)</f>
        <v/>
      </c>
      <c r="D140" s="92">
        <f>IF(ISBLANK('Scheme Details'!H140),0,'Scheme Details'!H140)</f>
        <v>0</v>
      </c>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EM140" s="67"/>
      <c r="EN140" s="67"/>
      <c r="EO140" s="67"/>
      <c r="EP140" s="67"/>
      <c r="EQ140" s="67"/>
      <c r="ER140" s="67"/>
      <c r="ES140" s="67"/>
      <c r="ET140" s="67"/>
      <c r="EU140" s="67"/>
      <c r="EV140" s="67"/>
      <c r="EW140" s="67"/>
      <c r="EX140" s="67"/>
      <c r="EY140" s="67"/>
      <c r="EZ140" s="67"/>
      <c r="FA140" s="67"/>
      <c r="FB140" s="67"/>
      <c r="FC140" s="67"/>
      <c r="FD140" s="67"/>
      <c r="FE140" s="67"/>
      <c r="FF140" s="67"/>
      <c r="FG140" s="67"/>
      <c r="FH140" s="67"/>
      <c r="FI140" s="67"/>
      <c r="FJ140" s="67"/>
      <c r="FK140" s="67"/>
      <c r="FL140" s="67"/>
      <c r="FM140" s="67"/>
      <c r="FN140" s="67"/>
      <c r="FO140" s="67"/>
      <c r="FP140" s="67"/>
      <c r="FQ140" s="67"/>
      <c r="FR140" s="67"/>
      <c r="FS140" s="67"/>
      <c r="FT140" s="67"/>
      <c r="FU140" s="67"/>
      <c r="FV140" s="67"/>
      <c r="FW140" s="67"/>
      <c r="FX140" s="67"/>
      <c r="FY140" s="67"/>
      <c r="FZ140" s="67"/>
      <c r="GA140" s="67"/>
      <c r="GB140" s="67"/>
      <c r="GC140" s="67"/>
      <c r="GD140" s="67"/>
      <c r="GE140" s="67"/>
      <c r="GF140" s="67"/>
      <c r="GG140" s="67"/>
      <c r="GH140" s="67"/>
      <c r="GI140" s="67"/>
      <c r="GJ140" s="67"/>
      <c r="GK140" s="67"/>
      <c r="GL140" s="67"/>
      <c r="GM140" s="67"/>
      <c r="GN140" s="67"/>
      <c r="GO140" s="67"/>
      <c r="GP140" s="67"/>
      <c r="GQ140" s="67"/>
      <c r="GR140" s="67"/>
      <c r="GS140" s="67"/>
      <c r="GT140" s="67"/>
      <c r="GU140" s="67"/>
      <c r="GV140" s="67"/>
      <c r="GW140" s="67"/>
      <c r="GX140" s="67"/>
      <c r="GY140" s="67"/>
      <c r="GZ140" s="67"/>
      <c r="HA140" s="67"/>
      <c r="HB140" s="67"/>
      <c r="HC140" s="67"/>
      <c r="HD140" s="67"/>
      <c r="HE140" s="67"/>
      <c r="HF140" s="67"/>
      <c r="HG140" s="67"/>
      <c r="HH140" s="67"/>
      <c r="HI140" s="67"/>
      <c r="HJ140" s="67"/>
      <c r="HK140" s="67"/>
      <c r="HL140" s="67"/>
      <c r="HM140" s="67"/>
      <c r="HN140" s="67"/>
      <c r="HO140" s="67"/>
      <c r="HP140" s="67"/>
      <c r="HQ140" s="67"/>
      <c r="HR140" s="67"/>
      <c r="HS140" s="67"/>
      <c r="HT140" s="67"/>
      <c r="HU140" s="67"/>
      <c r="HV140" s="67"/>
      <c r="HW140" s="67"/>
      <c r="HX140" s="67"/>
      <c r="HY140" s="67"/>
      <c r="HZ140" s="67"/>
      <c r="IA140" s="67"/>
      <c r="IB140" s="67"/>
      <c r="IC140" s="67"/>
      <c r="ID140" s="67"/>
      <c r="IE140" s="67"/>
      <c r="IF140" s="67"/>
      <c r="IG140" s="67"/>
      <c r="IH140" s="67"/>
      <c r="II140" s="67"/>
      <c r="IJ140" s="67"/>
      <c r="IK140" s="67"/>
      <c r="IL140" s="67"/>
      <c r="IM140" s="67"/>
      <c r="IN140" s="67"/>
      <c r="IO140" s="67"/>
      <c r="IP140" s="67"/>
      <c r="IQ140" s="67"/>
      <c r="IR140" s="67"/>
      <c r="IS140" s="67"/>
      <c r="IT140" s="67"/>
      <c r="IU140" s="67"/>
      <c r="IV140" s="93">
        <f t="shared" si="23"/>
        <v>0</v>
      </c>
      <c r="IW140" s="25"/>
      <c r="IY140" s="125" t="str">
        <f>IF(JA140,VLOOKUP(MIN(JB140:JD140),'Data Validation (hidden)'!$E$2:$F$6,2,FALSE),IF(COUNTA(E140:IU140)&gt;0,"'Name of Collective Investment Scheme' missing but values entered in other columns",""))</f>
        <v/>
      </c>
      <c r="JA140" s="126" t="b">
        <f t="shared" si="24"/>
        <v>0</v>
      </c>
      <c r="JB140" s="127" t="str">
        <f t="shared" si="25"/>
        <v/>
      </c>
      <c r="JC140" s="128" t="str">
        <f t="shared" si="26"/>
        <v>3</v>
      </c>
      <c r="JD140" s="127" t="str">
        <f t="shared" ca="1" si="27"/>
        <v/>
      </c>
      <c r="JE140" s="127" t="b">
        <f t="shared" ca="1" si="28"/>
        <v>1</v>
      </c>
      <c r="JF140" s="127" t="b">
        <f t="shared" ca="1" si="29"/>
        <v>1</v>
      </c>
      <c r="JG140" s="127" t="b">
        <f t="shared" ca="1" si="30"/>
        <v>1</v>
      </c>
      <c r="JH140" s="127" t="b">
        <f t="shared" ca="1" si="31"/>
        <v>1</v>
      </c>
      <c r="JI140" s="127" t="b">
        <f t="shared" ca="1" si="32"/>
        <v>1</v>
      </c>
      <c r="JJ140" s="129" t="b">
        <f t="shared" si="33"/>
        <v>0</v>
      </c>
    </row>
    <row r="141" spans="1:270" ht="28.9" customHeight="1" x14ac:dyDescent="0.2">
      <c r="A141" s="90" t="str">
        <f>IF(ISBLANK('Scheme Details'!A141),"",'Scheme Details'!A141)</f>
        <v/>
      </c>
      <c r="B141" s="87" t="str">
        <f>IF(ISBLANK('Scheme Details'!B141),"",'Scheme Details'!B141)</f>
        <v/>
      </c>
      <c r="C141" s="91" t="str">
        <f>IF(ISBLANK('Scheme Details'!C141),"",'Scheme Details'!C141)</f>
        <v/>
      </c>
      <c r="D141" s="92">
        <f>IF(ISBLANK('Scheme Details'!H141),0,'Scheme Details'!H141)</f>
        <v>0</v>
      </c>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c r="IL141" s="67"/>
      <c r="IM141" s="67"/>
      <c r="IN141" s="67"/>
      <c r="IO141" s="67"/>
      <c r="IP141" s="67"/>
      <c r="IQ141" s="67"/>
      <c r="IR141" s="67"/>
      <c r="IS141" s="67"/>
      <c r="IT141" s="67"/>
      <c r="IU141" s="67"/>
      <c r="IV141" s="93">
        <f t="shared" si="23"/>
        <v>0</v>
      </c>
      <c r="IW141" s="25"/>
      <c r="IY141" s="125" t="str">
        <f>IF(JA141,VLOOKUP(MIN(JB141:JD141),'Data Validation (hidden)'!$E$2:$F$6,2,FALSE),IF(COUNTA(E141:IU141)&gt;0,"'Name of Collective Investment Scheme' missing but values entered in other columns",""))</f>
        <v/>
      </c>
      <c r="JA141" s="126" t="b">
        <f t="shared" si="24"/>
        <v>0</v>
      </c>
      <c r="JB141" s="127" t="str">
        <f t="shared" si="25"/>
        <v/>
      </c>
      <c r="JC141" s="128" t="str">
        <f t="shared" si="26"/>
        <v>3</v>
      </c>
      <c r="JD141" s="127" t="str">
        <f t="shared" ca="1" si="27"/>
        <v/>
      </c>
      <c r="JE141" s="127" t="b">
        <f t="shared" ca="1" si="28"/>
        <v>1</v>
      </c>
      <c r="JF141" s="127" t="b">
        <f t="shared" ca="1" si="29"/>
        <v>1</v>
      </c>
      <c r="JG141" s="127" t="b">
        <f t="shared" ca="1" si="30"/>
        <v>1</v>
      </c>
      <c r="JH141" s="127" t="b">
        <f t="shared" ca="1" si="31"/>
        <v>1</v>
      </c>
      <c r="JI141" s="127" t="b">
        <f t="shared" ca="1" si="32"/>
        <v>1</v>
      </c>
      <c r="JJ141" s="129" t="b">
        <f t="shared" si="33"/>
        <v>0</v>
      </c>
    </row>
    <row r="142" spans="1:270" ht="28.9" customHeight="1" x14ac:dyDescent="0.2">
      <c r="A142" s="90" t="str">
        <f>IF(ISBLANK('Scheme Details'!A142),"",'Scheme Details'!A142)</f>
        <v/>
      </c>
      <c r="B142" s="87" t="str">
        <f>IF(ISBLANK('Scheme Details'!B142),"",'Scheme Details'!B142)</f>
        <v/>
      </c>
      <c r="C142" s="91" t="str">
        <f>IF(ISBLANK('Scheme Details'!C142),"",'Scheme Details'!C142)</f>
        <v/>
      </c>
      <c r="D142" s="92">
        <f>IF(ISBLANK('Scheme Details'!H142),0,'Scheme Details'!H142)</f>
        <v>0</v>
      </c>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c r="IS142" s="67"/>
      <c r="IT142" s="67"/>
      <c r="IU142" s="67"/>
      <c r="IV142" s="93">
        <f t="shared" si="23"/>
        <v>0</v>
      </c>
      <c r="IW142" s="25"/>
      <c r="IY142" s="125" t="str">
        <f>IF(JA142,VLOOKUP(MIN(JB142:JD142),'Data Validation (hidden)'!$E$2:$F$6,2,FALSE),IF(COUNTA(E142:IU142)&gt;0,"'Name of Collective Investment Scheme' missing but values entered in other columns",""))</f>
        <v/>
      </c>
      <c r="JA142" s="126" t="b">
        <f t="shared" si="24"/>
        <v>0</v>
      </c>
      <c r="JB142" s="127" t="str">
        <f t="shared" si="25"/>
        <v/>
      </c>
      <c r="JC142" s="128" t="str">
        <f t="shared" si="26"/>
        <v>3</v>
      </c>
      <c r="JD142" s="127" t="str">
        <f t="shared" ca="1" si="27"/>
        <v/>
      </c>
      <c r="JE142" s="127" t="b">
        <f t="shared" ca="1" si="28"/>
        <v>1</v>
      </c>
      <c r="JF142" s="127" t="b">
        <f t="shared" ca="1" si="29"/>
        <v>1</v>
      </c>
      <c r="JG142" s="127" t="b">
        <f t="shared" ca="1" si="30"/>
        <v>1</v>
      </c>
      <c r="JH142" s="127" t="b">
        <f t="shared" ca="1" si="31"/>
        <v>1</v>
      </c>
      <c r="JI142" s="127" t="b">
        <f t="shared" ca="1" si="32"/>
        <v>1</v>
      </c>
      <c r="JJ142" s="129" t="b">
        <f t="shared" si="33"/>
        <v>0</v>
      </c>
    </row>
    <row r="143" spans="1:270" ht="28.9" customHeight="1" x14ac:dyDescent="0.2">
      <c r="A143" s="90" t="str">
        <f>IF(ISBLANK('Scheme Details'!A143),"",'Scheme Details'!A143)</f>
        <v/>
      </c>
      <c r="B143" s="87" t="str">
        <f>IF(ISBLANK('Scheme Details'!B143),"",'Scheme Details'!B143)</f>
        <v/>
      </c>
      <c r="C143" s="91" t="str">
        <f>IF(ISBLANK('Scheme Details'!C143),"",'Scheme Details'!C143)</f>
        <v/>
      </c>
      <c r="D143" s="92">
        <f>IF(ISBLANK('Scheme Details'!H143),0,'Scheme Details'!H143)</f>
        <v>0</v>
      </c>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c r="EM143" s="67"/>
      <c r="EN143" s="67"/>
      <c r="EO143" s="67"/>
      <c r="EP143" s="67"/>
      <c r="EQ143" s="67"/>
      <c r="ER143" s="67"/>
      <c r="ES143" s="67"/>
      <c r="ET143" s="67"/>
      <c r="EU143" s="67"/>
      <c r="EV143" s="67"/>
      <c r="EW143" s="67"/>
      <c r="EX143" s="67"/>
      <c r="EY143" s="67"/>
      <c r="EZ143" s="67"/>
      <c r="FA143" s="67"/>
      <c r="FB143" s="67"/>
      <c r="FC143" s="67"/>
      <c r="FD143" s="67"/>
      <c r="FE143" s="67"/>
      <c r="FF143" s="67"/>
      <c r="FG143" s="67"/>
      <c r="FH143" s="67"/>
      <c r="FI143" s="67"/>
      <c r="FJ143" s="67"/>
      <c r="FK143" s="67"/>
      <c r="FL143" s="67"/>
      <c r="FM143" s="67"/>
      <c r="FN143" s="67"/>
      <c r="FO143" s="67"/>
      <c r="FP143" s="67"/>
      <c r="FQ143" s="67"/>
      <c r="FR143" s="67"/>
      <c r="FS143" s="67"/>
      <c r="FT143" s="67"/>
      <c r="FU143" s="67"/>
      <c r="FV143" s="67"/>
      <c r="FW143" s="67"/>
      <c r="FX143" s="67"/>
      <c r="FY143" s="67"/>
      <c r="FZ143" s="67"/>
      <c r="GA143" s="67"/>
      <c r="GB143" s="67"/>
      <c r="GC143" s="67"/>
      <c r="GD143" s="67"/>
      <c r="GE143" s="67"/>
      <c r="GF143" s="67"/>
      <c r="GG143" s="67"/>
      <c r="GH143" s="67"/>
      <c r="GI143" s="67"/>
      <c r="GJ143" s="67"/>
      <c r="GK143" s="67"/>
      <c r="GL143" s="67"/>
      <c r="GM143" s="67"/>
      <c r="GN143" s="67"/>
      <c r="GO143" s="67"/>
      <c r="GP143" s="67"/>
      <c r="GQ143" s="67"/>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67"/>
      <c r="HU143" s="67"/>
      <c r="HV143" s="67"/>
      <c r="HW143" s="67"/>
      <c r="HX143" s="67"/>
      <c r="HY143" s="67"/>
      <c r="HZ143" s="67"/>
      <c r="IA143" s="67"/>
      <c r="IB143" s="67"/>
      <c r="IC143" s="67"/>
      <c r="ID143" s="67"/>
      <c r="IE143" s="67"/>
      <c r="IF143" s="67"/>
      <c r="IG143" s="67"/>
      <c r="IH143" s="67"/>
      <c r="II143" s="67"/>
      <c r="IJ143" s="67"/>
      <c r="IK143" s="67"/>
      <c r="IL143" s="67"/>
      <c r="IM143" s="67"/>
      <c r="IN143" s="67"/>
      <c r="IO143" s="67"/>
      <c r="IP143" s="67"/>
      <c r="IQ143" s="67"/>
      <c r="IR143" s="67"/>
      <c r="IS143" s="67"/>
      <c r="IT143" s="67"/>
      <c r="IU143" s="67"/>
      <c r="IV143" s="93">
        <f t="shared" si="23"/>
        <v>0</v>
      </c>
      <c r="IW143" s="25"/>
      <c r="IY143" s="125" t="str">
        <f>IF(JA143,VLOOKUP(MIN(JB143:JD143),'Data Validation (hidden)'!$E$2:$F$6,2,FALSE),IF(COUNTA(E143:IU143)&gt;0,"'Name of Collective Investment Scheme' missing but values entered in other columns",""))</f>
        <v/>
      </c>
      <c r="JA143" s="126" t="b">
        <f t="shared" si="24"/>
        <v>0</v>
      </c>
      <c r="JB143" s="127" t="str">
        <f t="shared" si="25"/>
        <v/>
      </c>
      <c r="JC143" s="128" t="str">
        <f t="shared" si="26"/>
        <v>3</v>
      </c>
      <c r="JD143" s="127" t="str">
        <f t="shared" ca="1" si="27"/>
        <v/>
      </c>
      <c r="JE143" s="127" t="b">
        <f t="shared" ca="1" si="28"/>
        <v>1</v>
      </c>
      <c r="JF143" s="127" t="b">
        <f t="shared" ca="1" si="29"/>
        <v>1</v>
      </c>
      <c r="JG143" s="127" t="b">
        <f t="shared" ca="1" si="30"/>
        <v>1</v>
      </c>
      <c r="JH143" s="127" t="b">
        <f t="shared" ca="1" si="31"/>
        <v>1</v>
      </c>
      <c r="JI143" s="127" t="b">
        <f t="shared" ca="1" si="32"/>
        <v>1</v>
      </c>
      <c r="JJ143" s="129" t="b">
        <f t="shared" si="33"/>
        <v>0</v>
      </c>
    </row>
    <row r="144" spans="1:270" ht="28.9" customHeight="1" x14ac:dyDescent="0.2">
      <c r="A144" s="90" t="str">
        <f>IF(ISBLANK('Scheme Details'!A144),"",'Scheme Details'!A144)</f>
        <v/>
      </c>
      <c r="B144" s="87" t="str">
        <f>IF(ISBLANK('Scheme Details'!B144),"",'Scheme Details'!B144)</f>
        <v/>
      </c>
      <c r="C144" s="91" t="str">
        <f>IF(ISBLANK('Scheme Details'!C144),"",'Scheme Details'!C144)</f>
        <v/>
      </c>
      <c r="D144" s="92">
        <f>IF(ISBLANK('Scheme Details'!H144),0,'Scheme Details'!H144)</f>
        <v>0</v>
      </c>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67"/>
      <c r="FL144" s="67"/>
      <c r="FM144" s="67"/>
      <c r="FN144" s="67"/>
      <c r="FO144" s="67"/>
      <c r="FP144" s="67"/>
      <c r="FQ144" s="67"/>
      <c r="FR144" s="67"/>
      <c r="FS144" s="67"/>
      <c r="FT144" s="67"/>
      <c r="FU144" s="67"/>
      <c r="FV144" s="67"/>
      <c r="FW144" s="67"/>
      <c r="FX144" s="67"/>
      <c r="FY144" s="67"/>
      <c r="FZ144" s="67"/>
      <c r="GA144" s="67"/>
      <c r="GB144" s="67"/>
      <c r="GC144" s="67"/>
      <c r="GD144" s="67"/>
      <c r="GE144" s="67"/>
      <c r="GF144" s="67"/>
      <c r="GG144" s="67"/>
      <c r="GH144" s="67"/>
      <c r="GI144" s="67"/>
      <c r="GJ144" s="67"/>
      <c r="GK144" s="67"/>
      <c r="GL144" s="67"/>
      <c r="GM144" s="67"/>
      <c r="GN144" s="67"/>
      <c r="GO144" s="67"/>
      <c r="GP144" s="67"/>
      <c r="GQ144" s="67"/>
      <c r="GR144" s="67"/>
      <c r="GS144" s="67"/>
      <c r="GT144" s="67"/>
      <c r="GU144" s="67"/>
      <c r="GV144" s="67"/>
      <c r="GW144" s="67"/>
      <c r="GX144" s="67"/>
      <c r="GY144" s="67"/>
      <c r="GZ144" s="67"/>
      <c r="HA144" s="67"/>
      <c r="HB144" s="67"/>
      <c r="HC144" s="67"/>
      <c r="HD144" s="67"/>
      <c r="HE144" s="67"/>
      <c r="HF144" s="67"/>
      <c r="HG144" s="67"/>
      <c r="HH144" s="67"/>
      <c r="HI144" s="67"/>
      <c r="HJ144" s="67"/>
      <c r="HK144" s="67"/>
      <c r="HL144" s="67"/>
      <c r="HM144" s="67"/>
      <c r="HN144" s="67"/>
      <c r="HO144" s="67"/>
      <c r="HP144" s="67"/>
      <c r="HQ144" s="67"/>
      <c r="HR144" s="67"/>
      <c r="HS144" s="67"/>
      <c r="HT144" s="67"/>
      <c r="HU144" s="67"/>
      <c r="HV144" s="67"/>
      <c r="HW144" s="67"/>
      <c r="HX144" s="67"/>
      <c r="HY144" s="67"/>
      <c r="HZ144" s="67"/>
      <c r="IA144" s="67"/>
      <c r="IB144" s="67"/>
      <c r="IC144" s="67"/>
      <c r="ID144" s="67"/>
      <c r="IE144" s="67"/>
      <c r="IF144" s="67"/>
      <c r="IG144" s="67"/>
      <c r="IH144" s="67"/>
      <c r="II144" s="67"/>
      <c r="IJ144" s="67"/>
      <c r="IK144" s="67"/>
      <c r="IL144" s="67"/>
      <c r="IM144" s="67"/>
      <c r="IN144" s="67"/>
      <c r="IO144" s="67"/>
      <c r="IP144" s="67"/>
      <c r="IQ144" s="67"/>
      <c r="IR144" s="67"/>
      <c r="IS144" s="67"/>
      <c r="IT144" s="67"/>
      <c r="IU144" s="67"/>
      <c r="IV144" s="93">
        <f t="shared" si="23"/>
        <v>0</v>
      </c>
      <c r="IW144" s="25"/>
      <c r="IY144" s="125" t="str">
        <f>IF(JA144,VLOOKUP(MIN(JB144:JD144),'Data Validation (hidden)'!$E$2:$F$6,2,FALSE),IF(COUNTA(E144:IU144)&gt;0,"'Name of Collective Investment Scheme' missing but values entered in other columns",""))</f>
        <v/>
      </c>
      <c r="JA144" s="126" t="b">
        <f t="shared" si="24"/>
        <v>0</v>
      </c>
      <c r="JB144" s="127" t="str">
        <f t="shared" si="25"/>
        <v/>
      </c>
      <c r="JC144" s="128" t="str">
        <f t="shared" si="26"/>
        <v>3</v>
      </c>
      <c r="JD144" s="127" t="str">
        <f t="shared" ca="1" si="27"/>
        <v/>
      </c>
      <c r="JE144" s="127" t="b">
        <f t="shared" ca="1" si="28"/>
        <v>1</v>
      </c>
      <c r="JF144" s="127" t="b">
        <f t="shared" ca="1" si="29"/>
        <v>1</v>
      </c>
      <c r="JG144" s="127" t="b">
        <f t="shared" ca="1" si="30"/>
        <v>1</v>
      </c>
      <c r="JH144" s="127" t="b">
        <f t="shared" ca="1" si="31"/>
        <v>1</v>
      </c>
      <c r="JI144" s="127" t="b">
        <f t="shared" ca="1" si="32"/>
        <v>1</v>
      </c>
      <c r="JJ144" s="129" t="b">
        <f t="shared" si="33"/>
        <v>0</v>
      </c>
    </row>
    <row r="145" spans="1:270" ht="28.9" customHeight="1" x14ac:dyDescent="0.2">
      <c r="A145" s="90" t="str">
        <f>IF(ISBLANK('Scheme Details'!A145),"",'Scheme Details'!A145)</f>
        <v/>
      </c>
      <c r="B145" s="87" t="str">
        <f>IF(ISBLANK('Scheme Details'!B145),"",'Scheme Details'!B145)</f>
        <v/>
      </c>
      <c r="C145" s="91" t="str">
        <f>IF(ISBLANK('Scheme Details'!C145),"",'Scheme Details'!C145)</f>
        <v/>
      </c>
      <c r="D145" s="92">
        <f>IF(ISBLANK('Scheme Details'!H145),0,'Scheme Details'!H145)</f>
        <v>0</v>
      </c>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67"/>
      <c r="GD145" s="67"/>
      <c r="GE145" s="67"/>
      <c r="GF145" s="67"/>
      <c r="GG145" s="67"/>
      <c r="GH145" s="67"/>
      <c r="GI145" s="67"/>
      <c r="GJ145" s="67"/>
      <c r="GK145" s="67"/>
      <c r="GL145" s="67"/>
      <c r="GM145" s="67"/>
      <c r="GN145" s="67"/>
      <c r="GO145" s="67"/>
      <c r="GP145" s="67"/>
      <c r="GQ145" s="67"/>
      <c r="GR145" s="67"/>
      <c r="GS145" s="67"/>
      <c r="GT145" s="67"/>
      <c r="GU145" s="67"/>
      <c r="GV145" s="67"/>
      <c r="GW145" s="67"/>
      <c r="GX145" s="67"/>
      <c r="GY145" s="67"/>
      <c r="GZ145" s="67"/>
      <c r="HA145" s="67"/>
      <c r="HB145" s="67"/>
      <c r="HC145" s="67"/>
      <c r="HD145" s="67"/>
      <c r="HE145" s="67"/>
      <c r="HF145" s="67"/>
      <c r="HG145" s="67"/>
      <c r="HH145" s="67"/>
      <c r="HI145" s="67"/>
      <c r="HJ145" s="67"/>
      <c r="HK145" s="67"/>
      <c r="HL145" s="67"/>
      <c r="HM145" s="67"/>
      <c r="HN145" s="67"/>
      <c r="HO145" s="67"/>
      <c r="HP145" s="67"/>
      <c r="HQ145" s="67"/>
      <c r="HR145" s="67"/>
      <c r="HS145" s="67"/>
      <c r="HT145" s="67"/>
      <c r="HU145" s="67"/>
      <c r="HV145" s="67"/>
      <c r="HW145" s="67"/>
      <c r="HX145" s="67"/>
      <c r="HY145" s="67"/>
      <c r="HZ145" s="67"/>
      <c r="IA145" s="67"/>
      <c r="IB145" s="67"/>
      <c r="IC145" s="67"/>
      <c r="ID145" s="67"/>
      <c r="IE145" s="67"/>
      <c r="IF145" s="67"/>
      <c r="IG145" s="67"/>
      <c r="IH145" s="67"/>
      <c r="II145" s="67"/>
      <c r="IJ145" s="67"/>
      <c r="IK145" s="67"/>
      <c r="IL145" s="67"/>
      <c r="IM145" s="67"/>
      <c r="IN145" s="67"/>
      <c r="IO145" s="67"/>
      <c r="IP145" s="67"/>
      <c r="IQ145" s="67"/>
      <c r="IR145" s="67"/>
      <c r="IS145" s="67"/>
      <c r="IT145" s="67"/>
      <c r="IU145" s="67"/>
      <c r="IV145" s="93">
        <f t="shared" si="23"/>
        <v>0</v>
      </c>
      <c r="IW145" s="25"/>
      <c r="IY145" s="125" t="str">
        <f>IF(JA145,VLOOKUP(MIN(JB145:JD145),'Data Validation (hidden)'!$E$2:$F$6,2,FALSE),IF(COUNTA(E145:IU145)&gt;0,"'Name of Collective Investment Scheme' missing but values entered in other columns",""))</f>
        <v/>
      </c>
      <c r="JA145" s="126" t="b">
        <f t="shared" si="24"/>
        <v>0</v>
      </c>
      <c r="JB145" s="127" t="str">
        <f t="shared" si="25"/>
        <v/>
      </c>
      <c r="JC145" s="128" t="str">
        <f t="shared" si="26"/>
        <v>3</v>
      </c>
      <c r="JD145" s="127" t="str">
        <f t="shared" ca="1" si="27"/>
        <v/>
      </c>
      <c r="JE145" s="127" t="b">
        <f t="shared" ca="1" si="28"/>
        <v>1</v>
      </c>
      <c r="JF145" s="127" t="b">
        <f t="shared" ca="1" si="29"/>
        <v>1</v>
      </c>
      <c r="JG145" s="127" t="b">
        <f t="shared" ca="1" si="30"/>
        <v>1</v>
      </c>
      <c r="JH145" s="127" t="b">
        <f t="shared" ca="1" si="31"/>
        <v>1</v>
      </c>
      <c r="JI145" s="127" t="b">
        <f t="shared" ca="1" si="32"/>
        <v>1</v>
      </c>
      <c r="JJ145" s="129" t="b">
        <f t="shared" si="33"/>
        <v>0</v>
      </c>
    </row>
    <row r="146" spans="1:270" ht="28.9" customHeight="1" x14ac:dyDescent="0.2">
      <c r="A146" s="90" t="str">
        <f>IF(ISBLANK('Scheme Details'!A146),"",'Scheme Details'!A146)</f>
        <v/>
      </c>
      <c r="B146" s="87" t="str">
        <f>IF(ISBLANK('Scheme Details'!B146),"",'Scheme Details'!B146)</f>
        <v/>
      </c>
      <c r="C146" s="91" t="str">
        <f>IF(ISBLANK('Scheme Details'!C146),"",'Scheme Details'!C146)</f>
        <v/>
      </c>
      <c r="D146" s="92">
        <f>IF(ISBLANK('Scheme Details'!H146),0,'Scheme Details'!H146)</f>
        <v>0</v>
      </c>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c r="EM146" s="67"/>
      <c r="EN146" s="67"/>
      <c r="EO146" s="67"/>
      <c r="EP146" s="67"/>
      <c r="EQ146" s="67"/>
      <c r="ER146" s="67"/>
      <c r="ES146" s="67"/>
      <c r="ET146" s="67"/>
      <c r="EU146" s="67"/>
      <c r="EV146" s="67"/>
      <c r="EW146" s="67"/>
      <c r="EX146" s="67"/>
      <c r="EY146" s="67"/>
      <c r="EZ146" s="67"/>
      <c r="FA146" s="67"/>
      <c r="FB146" s="67"/>
      <c r="FC146" s="67"/>
      <c r="FD146" s="67"/>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c r="GF146" s="67"/>
      <c r="GG146" s="67"/>
      <c r="GH146" s="67"/>
      <c r="GI146" s="67"/>
      <c r="GJ146" s="67"/>
      <c r="GK146" s="67"/>
      <c r="GL146" s="67"/>
      <c r="GM146" s="67"/>
      <c r="GN146" s="67"/>
      <c r="GO146" s="67"/>
      <c r="GP146" s="67"/>
      <c r="GQ146" s="67"/>
      <c r="GR146" s="67"/>
      <c r="GS146" s="67"/>
      <c r="GT146" s="67"/>
      <c r="GU146" s="67"/>
      <c r="GV146" s="67"/>
      <c r="GW146" s="67"/>
      <c r="GX146" s="67"/>
      <c r="GY146" s="67"/>
      <c r="GZ146" s="67"/>
      <c r="HA146" s="67"/>
      <c r="HB146" s="67"/>
      <c r="HC146" s="67"/>
      <c r="HD146" s="67"/>
      <c r="HE146" s="67"/>
      <c r="HF146" s="67"/>
      <c r="HG146" s="67"/>
      <c r="HH146" s="67"/>
      <c r="HI146" s="67"/>
      <c r="HJ146" s="67"/>
      <c r="HK146" s="67"/>
      <c r="HL146" s="67"/>
      <c r="HM146" s="67"/>
      <c r="HN146" s="67"/>
      <c r="HO146" s="67"/>
      <c r="HP146" s="67"/>
      <c r="HQ146" s="67"/>
      <c r="HR146" s="67"/>
      <c r="HS146" s="67"/>
      <c r="HT146" s="67"/>
      <c r="HU146" s="67"/>
      <c r="HV146" s="67"/>
      <c r="HW146" s="67"/>
      <c r="HX146" s="67"/>
      <c r="HY146" s="67"/>
      <c r="HZ146" s="67"/>
      <c r="IA146" s="67"/>
      <c r="IB146" s="67"/>
      <c r="IC146" s="67"/>
      <c r="ID146" s="67"/>
      <c r="IE146" s="67"/>
      <c r="IF146" s="67"/>
      <c r="IG146" s="67"/>
      <c r="IH146" s="67"/>
      <c r="II146" s="67"/>
      <c r="IJ146" s="67"/>
      <c r="IK146" s="67"/>
      <c r="IL146" s="67"/>
      <c r="IM146" s="67"/>
      <c r="IN146" s="67"/>
      <c r="IO146" s="67"/>
      <c r="IP146" s="67"/>
      <c r="IQ146" s="67"/>
      <c r="IR146" s="67"/>
      <c r="IS146" s="67"/>
      <c r="IT146" s="67"/>
      <c r="IU146" s="67"/>
      <c r="IV146" s="93">
        <f t="shared" si="23"/>
        <v>0</v>
      </c>
      <c r="IW146" s="25"/>
      <c r="IY146" s="125" t="str">
        <f>IF(JA146,VLOOKUP(MIN(JB146:JD146),'Data Validation (hidden)'!$E$2:$F$6,2,FALSE),IF(COUNTA(E146:IU146)&gt;0,"'Name of Collective Investment Scheme' missing but values entered in other columns",""))</f>
        <v/>
      </c>
      <c r="JA146" s="126" t="b">
        <f t="shared" si="24"/>
        <v>0</v>
      </c>
      <c r="JB146" s="127" t="str">
        <f t="shared" si="25"/>
        <v/>
      </c>
      <c r="JC146" s="128" t="str">
        <f t="shared" si="26"/>
        <v>3</v>
      </c>
      <c r="JD146" s="127" t="str">
        <f t="shared" ca="1" si="27"/>
        <v/>
      </c>
      <c r="JE146" s="127" t="b">
        <f t="shared" ca="1" si="28"/>
        <v>1</v>
      </c>
      <c r="JF146" s="127" t="b">
        <f t="shared" ca="1" si="29"/>
        <v>1</v>
      </c>
      <c r="JG146" s="127" t="b">
        <f t="shared" ca="1" si="30"/>
        <v>1</v>
      </c>
      <c r="JH146" s="127" t="b">
        <f t="shared" ca="1" si="31"/>
        <v>1</v>
      </c>
      <c r="JI146" s="127" t="b">
        <f t="shared" ca="1" si="32"/>
        <v>1</v>
      </c>
      <c r="JJ146" s="129" t="b">
        <f t="shared" si="33"/>
        <v>0</v>
      </c>
    </row>
    <row r="147" spans="1:270" ht="28.9" customHeight="1" x14ac:dyDescent="0.2">
      <c r="A147" s="90" t="str">
        <f>IF(ISBLANK('Scheme Details'!A147),"",'Scheme Details'!A147)</f>
        <v/>
      </c>
      <c r="B147" s="87" t="str">
        <f>IF(ISBLANK('Scheme Details'!B147),"",'Scheme Details'!B147)</f>
        <v/>
      </c>
      <c r="C147" s="91" t="str">
        <f>IF(ISBLANK('Scheme Details'!C147),"",'Scheme Details'!C147)</f>
        <v/>
      </c>
      <c r="D147" s="92">
        <f>IF(ISBLANK('Scheme Details'!H147),0,'Scheme Details'!H147)</f>
        <v>0</v>
      </c>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c r="DW147" s="67"/>
      <c r="DX147" s="67"/>
      <c r="DY147" s="67"/>
      <c r="DZ147" s="67"/>
      <c r="EA147" s="67"/>
      <c r="EB147" s="67"/>
      <c r="EC147" s="67"/>
      <c r="ED147" s="67"/>
      <c r="EE147" s="67"/>
      <c r="EF147" s="67"/>
      <c r="EG147" s="67"/>
      <c r="EH147" s="67"/>
      <c r="EI147" s="67"/>
      <c r="EJ147" s="67"/>
      <c r="EK147" s="67"/>
      <c r="EL147" s="67"/>
      <c r="EM147" s="67"/>
      <c r="EN147" s="67"/>
      <c r="EO147" s="67"/>
      <c r="EP147" s="67"/>
      <c r="EQ147" s="67"/>
      <c r="ER147" s="67"/>
      <c r="ES147" s="67"/>
      <c r="ET147" s="67"/>
      <c r="EU147" s="67"/>
      <c r="EV147" s="67"/>
      <c r="EW147" s="67"/>
      <c r="EX147" s="67"/>
      <c r="EY147" s="67"/>
      <c r="EZ147" s="67"/>
      <c r="FA147" s="67"/>
      <c r="FB147" s="67"/>
      <c r="FC147" s="67"/>
      <c r="FD147" s="67"/>
      <c r="FE147" s="67"/>
      <c r="FF147" s="67"/>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c r="GF147" s="67"/>
      <c r="GG147" s="67"/>
      <c r="GH147" s="67"/>
      <c r="GI147" s="67"/>
      <c r="GJ147" s="67"/>
      <c r="GK147" s="67"/>
      <c r="GL147" s="67"/>
      <c r="GM147" s="67"/>
      <c r="GN147" s="67"/>
      <c r="GO147" s="67"/>
      <c r="GP147" s="67"/>
      <c r="GQ147" s="67"/>
      <c r="GR147" s="67"/>
      <c r="GS147" s="67"/>
      <c r="GT147" s="67"/>
      <c r="GU147" s="67"/>
      <c r="GV147" s="67"/>
      <c r="GW147" s="67"/>
      <c r="GX147" s="67"/>
      <c r="GY147" s="67"/>
      <c r="GZ147" s="67"/>
      <c r="HA147" s="67"/>
      <c r="HB147" s="67"/>
      <c r="HC147" s="67"/>
      <c r="HD147" s="67"/>
      <c r="HE147" s="67"/>
      <c r="HF147" s="67"/>
      <c r="HG147" s="67"/>
      <c r="HH147" s="67"/>
      <c r="HI147" s="67"/>
      <c r="HJ147" s="67"/>
      <c r="HK147" s="67"/>
      <c r="HL147" s="67"/>
      <c r="HM147" s="67"/>
      <c r="HN147" s="67"/>
      <c r="HO147" s="67"/>
      <c r="HP147" s="67"/>
      <c r="HQ147" s="67"/>
      <c r="HR147" s="67"/>
      <c r="HS147" s="67"/>
      <c r="HT147" s="67"/>
      <c r="HU147" s="67"/>
      <c r="HV147" s="67"/>
      <c r="HW147" s="67"/>
      <c r="HX147" s="67"/>
      <c r="HY147" s="67"/>
      <c r="HZ147" s="67"/>
      <c r="IA147" s="67"/>
      <c r="IB147" s="67"/>
      <c r="IC147" s="67"/>
      <c r="ID147" s="67"/>
      <c r="IE147" s="67"/>
      <c r="IF147" s="67"/>
      <c r="IG147" s="67"/>
      <c r="IH147" s="67"/>
      <c r="II147" s="67"/>
      <c r="IJ147" s="67"/>
      <c r="IK147" s="67"/>
      <c r="IL147" s="67"/>
      <c r="IM147" s="67"/>
      <c r="IN147" s="67"/>
      <c r="IO147" s="67"/>
      <c r="IP147" s="67"/>
      <c r="IQ147" s="67"/>
      <c r="IR147" s="67"/>
      <c r="IS147" s="67"/>
      <c r="IT147" s="67"/>
      <c r="IU147" s="67"/>
      <c r="IV147" s="93">
        <f t="shared" si="23"/>
        <v>0</v>
      </c>
      <c r="IW147" s="25"/>
      <c r="IY147" s="125" t="str">
        <f>IF(JA147,VLOOKUP(MIN(JB147:JD147),'Data Validation (hidden)'!$E$2:$F$6,2,FALSE),IF(COUNTA(E147:IU147)&gt;0,"'Name of Collective Investment Scheme' missing but values entered in other columns",""))</f>
        <v/>
      </c>
      <c r="JA147" s="126" t="b">
        <f t="shared" si="24"/>
        <v>0</v>
      </c>
      <c r="JB147" s="127" t="str">
        <f t="shared" si="25"/>
        <v/>
      </c>
      <c r="JC147" s="128" t="str">
        <f t="shared" si="26"/>
        <v>3</v>
      </c>
      <c r="JD147" s="127" t="str">
        <f t="shared" ca="1" si="27"/>
        <v/>
      </c>
      <c r="JE147" s="127" t="b">
        <f t="shared" ca="1" si="28"/>
        <v>1</v>
      </c>
      <c r="JF147" s="127" t="b">
        <f t="shared" ca="1" si="29"/>
        <v>1</v>
      </c>
      <c r="JG147" s="127" t="b">
        <f t="shared" ca="1" si="30"/>
        <v>1</v>
      </c>
      <c r="JH147" s="127" t="b">
        <f t="shared" ca="1" si="31"/>
        <v>1</v>
      </c>
      <c r="JI147" s="127" t="b">
        <f t="shared" ca="1" si="32"/>
        <v>1</v>
      </c>
      <c r="JJ147" s="129" t="b">
        <f t="shared" si="33"/>
        <v>0</v>
      </c>
    </row>
    <row r="148" spans="1:270" ht="28.9" customHeight="1" x14ac:dyDescent="0.2">
      <c r="A148" s="90" t="str">
        <f>IF(ISBLANK('Scheme Details'!A148),"",'Scheme Details'!A148)</f>
        <v/>
      </c>
      <c r="B148" s="87" t="str">
        <f>IF(ISBLANK('Scheme Details'!B148),"",'Scheme Details'!B148)</f>
        <v/>
      </c>
      <c r="C148" s="91" t="str">
        <f>IF(ISBLANK('Scheme Details'!C148),"",'Scheme Details'!C148)</f>
        <v/>
      </c>
      <c r="D148" s="92">
        <f>IF(ISBLANK('Scheme Details'!H148),0,'Scheme Details'!H148)</f>
        <v>0</v>
      </c>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c r="II148" s="67"/>
      <c r="IJ148" s="67"/>
      <c r="IK148" s="67"/>
      <c r="IL148" s="67"/>
      <c r="IM148" s="67"/>
      <c r="IN148" s="67"/>
      <c r="IO148" s="67"/>
      <c r="IP148" s="67"/>
      <c r="IQ148" s="67"/>
      <c r="IR148" s="67"/>
      <c r="IS148" s="67"/>
      <c r="IT148" s="67"/>
      <c r="IU148" s="67"/>
      <c r="IV148" s="93">
        <f t="shared" si="23"/>
        <v>0</v>
      </c>
      <c r="IW148" s="25"/>
      <c r="IY148" s="125" t="str">
        <f>IF(JA148,VLOOKUP(MIN(JB148:JD148),'Data Validation (hidden)'!$E$2:$F$6,2,FALSE),IF(COUNTA(E148:IU148)&gt;0,"'Name of Collective Investment Scheme' missing but values entered in other columns",""))</f>
        <v/>
      </c>
      <c r="JA148" s="126" t="b">
        <f t="shared" si="24"/>
        <v>0</v>
      </c>
      <c r="JB148" s="127" t="str">
        <f t="shared" si="25"/>
        <v/>
      </c>
      <c r="JC148" s="128" t="str">
        <f t="shared" si="26"/>
        <v>3</v>
      </c>
      <c r="JD148" s="127" t="str">
        <f t="shared" ca="1" si="27"/>
        <v/>
      </c>
      <c r="JE148" s="127" t="b">
        <f t="shared" ca="1" si="28"/>
        <v>1</v>
      </c>
      <c r="JF148" s="127" t="b">
        <f t="shared" ca="1" si="29"/>
        <v>1</v>
      </c>
      <c r="JG148" s="127" t="b">
        <f t="shared" ca="1" si="30"/>
        <v>1</v>
      </c>
      <c r="JH148" s="127" t="b">
        <f t="shared" ca="1" si="31"/>
        <v>1</v>
      </c>
      <c r="JI148" s="127" t="b">
        <f t="shared" ca="1" si="32"/>
        <v>1</v>
      </c>
      <c r="JJ148" s="129" t="b">
        <f t="shared" si="33"/>
        <v>0</v>
      </c>
    </row>
    <row r="149" spans="1:270" ht="28.9" customHeight="1" x14ac:dyDescent="0.2">
      <c r="A149" s="90" t="str">
        <f>IF(ISBLANK('Scheme Details'!A149),"",'Scheme Details'!A149)</f>
        <v/>
      </c>
      <c r="B149" s="87" t="str">
        <f>IF(ISBLANK('Scheme Details'!B149),"",'Scheme Details'!B149)</f>
        <v/>
      </c>
      <c r="C149" s="91" t="str">
        <f>IF(ISBLANK('Scheme Details'!C149),"",'Scheme Details'!C149)</f>
        <v/>
      </c>
      <c r="D149" s="92">
        <f>IF(ISBLANK('Scheme Details'!H149),0,'Scheme Details'!H149)</f>
        <v>0</v>
      </c>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c r="EM149" s="67"/>
      <c r="EN149" s="67"/>
      <c r="EO149" s="67"/>
      <c r="EP149" s="67"/>
      <c r="EQ149" s="67"/>
      <c r="ER149" s="67"/>
      <c r="ES149" s="67"/>
      <c r="ET149" s="67"/>
      <c r="EU149" s="67"/>
      <c r="EV149" s="67"/>
      <c r="EW149" s="67"/>
      <c r="EX149" s="67"/>
      <c r="EY149" s="67"/>
      <c r="EZ149" s="67"/>
      <c r="FA149" s="67"/>
      <c r="FB149" s="67"/>
      <c r="FC149" s="67"/>
      <c r="FD149" s="67"/>
      <c r="FE149" s="67"/>
      <c r="FF149" s="67"/>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c r="GF149" s="67"/>
      <c r="GG149" s="67"/>
      <c r="GH149" s="67"/>
      <c r="GI149" s="67"/>
      <c r="GJ149" s="67"/>
      <c r="GK149" s="67"/>
      <c r="GL149" s="67"/>
      <c r="GM149" s="67"/>
      <c r="GN149" s="67"/>
      <c r="GO149" s="67"/>
      <c r="GP149" s="67"/>
      <c r="GQ149" s="67"/>
      <c r="GR149" s="67"/>
      <c r="GS149" s="67"/>
      <c r="GT149" s="67"/>
      <c r="GU149" s="67"/>
      <c r="GV149" s="67"/>
      <c r="GW149" s="67"/>
      <c r="GX149" s="67"/>
      <c r="GY149" s="67"/>
      <c r="GZ149" s="67"/>
      <c r="HA149" s="67"/>
      <c r="HB149" s="67"/>
      <c r="HC149" s="67"/>
      <c r="HD149" s="67"/>
      <c r="HE149" s="67"/>
      <c r="HF149" s="67"/>
      <c r="HG149" s="67"/>
      <c r="HH149" s="67"/>
      <c r="HI149" s="67"/>
      <c r="HJ149" s="67"/>
      <c r="HK149" s="67"/>
      <c r="HL149" s="67"/>
      <c r="HM149" s="67"/>
      <c r="HN149" s="67"/>
      <c r="HO149" s="67"/>
      <c r="HP149" s="67"/>
      <c r="HQ149" s="67"/>
      <c r="HR149" s="67"/>
      <c r="HS149" s="67"/>
      <c r="HT149" s="67"/>
      <c r="HU149" s="67"/>
      <c r="HV149" s="67"/>
      <c r="HW149" s="67"/>
      <c r="HX149" s="67"/>
      <c r="HY149" s="67"/>
      <c r="HZ149" s="67"/>
      <c r="IA149" s="67"/>
      <c r="IB149" s="67"/>
      <c r="IC149" s="67"/>
      <c r="ID149" s="67"/>
      <c r="IE149" s="67"/>
      <c r="IF149" s="67"/>
      <c r="IG149" s="67"/>
      <c r="IH149" s="67"/>
      <c r="II149" s="67"/>
      <c r="IJ149" s="67"/>
      <c r="IK149" s="67"/>
      <c r="IL149" s="67"/>
      <c r="IM149" s="67"/>
      <c r="IN149" s="67"/>
      <c r="IO149" s="67"/>
      <c r="IP149" s="67"/>
      <c r="IQ149" s="67"/>
      <c r="IR149" s="67"/>
      <c r="IS149" s="67"/>
      <c r="IT149" s="67"/>
      <c r="IU149" s="67"/>
      <c r="IV149" s="93">
        <f t="shared" si="23"/>
        <v>0</v>
      </c>
      <c r="IW149" s="25"/>
      <c r="IY149" s="125" t="str">
        <f>IF(JA149,VLOOKUP(MIN(JB149:JD149),'Data Validation (hidden)'!$E$2:$F$6,2,FALSE),IF(COUNTA(E149:IU149)&gt;0,"'Name of Collective Investment Scheme' missing but values entered in other columns",""))</f>
        <v/>
      </c>
      <c r="JA149" s="126" t="b">
        <f t="shared" si="24"/>
        <v>0</v>
      </c>
      <c r="JB149" s="127" t="str">
        <f t="shared" si="25"/>
        <v/>
      </c>
      <c r="JC149" s="128" t="str">
        <f t="shared" si="26"/>
        <v>3</v>
      </c>
      <c r="JD149" s="127" t="str">
        <f t="shared" ca="1" si="27"/>
        <v/>
      </c>
      <c r="JE149" s="127" t="b">
        <f t="shared" ca="1" si="28"/>
        <v>1</v>
      </c>
      <c r="JF149" s="127" t="b">
        <f t="shared" ca="1" si="29"/>
        <v>1</v>
      </c>
      <c r="JG149" s="127" t="b">
        <f t="shared" ca="1" si="30"/>
        <v>1</v>
      </c>
      <c r="JH149" s="127" t="b">
        <f t="shared" ca="1" si="31"/>
        <v>1</v>
      </c>
      <c r="JI149" s="127" t="b">
        <f t="shared" ca="1" si="32"/>
        <v>1</v>
      </c>
      <c r="JJ149" s="129" t="b">
        <f t="shared" si="33"/>
        <v>0</v>
      </c>
    </row>
    <row r="150" spans="1:270" ht="28.9" customHeight="1" x14ac:dyDescent="0.2">
      <c r="A150" s="90" t="str">
        <f>IF(ISBLANK('Scheme Details'!A150),"",'Scheme Details'!A150)</f>
        <v/>
      </c>
      <c r="B150" s="87" t="str">
        <f>IF(ISBLANK('Scheme Details'!B150),"",'Scheme Details'!B150)</f>
        <v/>
      </c>
      <c r="C150" s="91" t="str">
        <f>IF(ISBLANK('Scheme Details'!C150),"",'Scheme Details'!C150)</f>
        <v/>
      </c>
      <c r="D150" s="92">
        <f>IF(ISBLANK('Scheme Details'!H150),0,'Scheme Details'!H150)</f>
        <v>0</v>
      </c>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EP150" s="67"/>
      <c r="EQ150" s="67"/>
      <c r="ER150" s="67"/>
      <c r="ES150" s="67"/>
      <c r="ET150" s="67"/>
      <c r="EU150" s="67"/>
      <c r="EV150" s="67"/>
      <c r="EW150" s="67"/>
      <c r="EX150" s="67"/>
      <c r="EY150" s="67"/>
      <c r="EZ150" s="67"/>
      <c r="FA150" s="67"/>
      <c r="FB150" s="67"/>
      <c r="FC150" s="67"/>
      <c r="FD150" s="67"/>
      <c r="FE150" s="67"/>
      <c r="FF150" s="67"/>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c r="GF150" s="67"/>
      <c r="GG150" s="67"/>
      <c r="GH150" s="67"/>
      <c r="GI150" s="67"/>
      <c r="GJ150" s="67"/>
      <c r="GK150" s="67"/>
      <c r="GL150" s="67"/>
      <c r="GM150" s="67"/>
      <c r="GN150" s="67"/>
      <c r="GO150" s="67"/>
      <c r="GP150" s="67"/>
      <c r="GQ150" s="67"/>
      <c r="GR150" s="67"/>
      <c r="GS150" s="67"/>
      <c r="GT150" s="67"/>
      <c r="GU150" s="67"/>
      <c r="GV150" s="67"/>
      <c r="GW150" s="67"/>
      <c r="GX150" s="67"/>
      <c r="GY150" s="67"/>
      <c r="GZ150" s="67"/>
      <c r="HA150" s="67"/>
      <c r="HB150" s="67"/>
      <c r="HC150" s="67"/>
      <c r="HD150" s="67"/>
      <c r="HE150" s="67"/>
      <c r="HF150" s="67"/>
      <c r="HG150" s="67"/>
      <c r="HH150" s="67"/>
      <c r="HI150" s="67"/>
      <c r="HJ150" s="67"/>
      <c r="HK150" s="67"/>
      <c r="HL150" s="67"/>
      <c r="HM150" s="67"/>
      <c r="HN150" s="67"/>
      <c r="HO150" s="67"/>
      <c r="HP150" s="67"/>
      <c r="HQ150" s="67"/>
      <c r="HR150" s="67"/>
      <c r="HS150" s="67"/>
      <c r="HT150" s="67"/>
      <c r="HU150" s="67"/>
      <c r="HV150" s="67"/>
      <c r="HW150" s="67"/>
      <c r="HX150" s="67"/>
      <c r="HY150" s="67"/>
      <c r="HZ150" s="67"/>
      <c r="IA150" s="67"/>
      <c r="IB150" s="67"/>
      <c r="IC150" s="67"/>
      <c r="ID150" s="67"/>
      <c r="IE150" s="67"/>
      <c r="IF150" s="67"/>
      <c r="IG150" s="67"/>
      <c r="IH150" s="67"/>
      <c r="II150" s="67"/>
      <c r="IJ150" s="67"/>
      <c r="IK150" s="67"/>
      <c r="IL150" s="67"/>
      <c r="IM150" s="67"/>
      <c r="IN150" s="67"/>
      <c r="IO150" s="67"/>
      <c r="IP150" s="67"/>
      <c r="IQ150" s="67"/>
      <c r="IR150" s="67"/>
      <c r="IS150" s="67"/>
      <c r="IT150" s="67"/>
      <c r="IU150" s="67"/>
      <c r="IV150" s="93">
        <f t="shared" si="23"/>
        <v>0</v>
      </c>
      <c r="IW150" s="25"/>
      <c r="IY150" s="125" t="str">
        <f>IF(JA150,VLOOKUP(MIN(JB150:JD150),'Data Validation (hidden)'!$E$2:$F$6,2,FALSE),IF(COUNTA(E150:IU150)&gt;0,"'Name of Collective Investment Scheme' missing but values entered in other columns",""))</f>
        <v/>
      </c>
      <c r="JA150" s="126" t="b">
        <f t="shared" si="24"/>
        <v>0</v>
      </c>
      <c r="JB150" s="127" t="str">
        <f t="shared" si="25"/>
        <v/>
      </c>
      <c r="JC150" s="128" t="str">
        <f t="shared" si="26"/>
        <v>3</v>
      </c>
      <c r="JD150" s="127" t="str">
        <f t="shared" ca="1" si="27"/>
        <v/>
      </c>
      <c r="JE150" s="127" t="b">
        <f t="shared" ca="1" si="28"/>
        <v>1</v>
      </c>
      <c r="JF150" s="127" t="b">
        <f t="shared" ca="1" si="29"/>
        <v>1</v>
      </c>
      <c r="JG150" s="127" t="b">
        <f t="shared" ca="1" si="30"/>
        <v>1</v>
      </c>
      <c r="JH150" s="127" t="b">
        <f t="shared" ca="1" si="31"/>
        <v>1</v>
      </c>
      <c r="JI150" s="127" t="b">
        <f t="shared" ca="1" si="32"/>
        <v>1</v>
      </c>
      <c r="JJ150" s="129" t="b">
        <f t="shared" si="33"/>
        <v>0</v>
      </c>
    </row>
    <row r="151" spans="1:270" ht="28.9" customHeight="1" x14ac:dyDescent="0.2">
      <c r="A151" s="90" t="str">
        <f>IF(ISBLANK('Scheme Details'!A151),"",'Scheme Details'!A151)</f>
        <v/>
      </c>
      <c r="B151" s="87" t="str">
        <f>IF(ISBLANK('Scheme Details'!B151),"",'Scheme Details'!B151)</f>
        <v/>
      </c>
      <c r="C151" s="91" t="str">
        <f>IF(ISBLANK('Scheme Details'!C151),"",'Scheme Details'!C151)</f>
        <v/>
      </c>
      <c r="D151" s="92">
        <f>IF(ISBLANK('Scheme Details'!H151),0,'Scheme Details'!H151)</f>
        <v>0</v>
      </c>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c r="EM151" s="67"/>
      <c r="EN151" s="67"/>
      <c r="EO151" s="67"/>
      <c r="EP151" s="67"/>
      <c r="EQ151" s="67"/>
      <c r="ER151" s="67"/>
      <c r="ES151" s="67"/>
      <c r="ET151" s="67"/>
      <c r="EU151" s="67"/>
      <c r="EV151" s="67"/>
      <c r="EW151" s="67"/>
      <c r="EX151" s="67"/>
      <c r="EY151" s="67"/>
      <c r="EZ151" s="67"/>
      <c r="FA151" s="67"/>
      <c r="FB151" s="67"/>
      <c r="FC151" s="67"/>
      <c r="FD151" s="67"/>
      <c r="FE151" s="67"/>
      <c r="FF151" s="67"/>
      <c r="FG151" s="67"/>
      <c r="FH151" s="67"/>
      <c r="FI151" s="67"/>
      <c r="FJ151" s="67"/>
      <c r="FK151" s="67"/>
      <c r="FL151" s="67"/>
      <c r="FM151" s="67"/>
      <c r="FN151" s="67"/>
      <c r="FO151" s="67"/>
      <c r="FP151" s="67"/>
      <c r="FQ151" s="67"/>
      <c r="FR151" s="67"/>
      <c r="FS151" s="67"/>
      <c r="FT151" s="67"/>
      <c r="FU151" s="67"/>
      <c r="FV151" s="67"/>
      <c r="FW151" s="67"/>
      <c r="FX151" s="67"/>
      <c r="FY151" s="67"/>
      <c r="FZ151" s="67"/>
      <c r="GA151" s="67"/>
      <c r="GB151" s="67"/>
      <c r="GC151" s="67"/>
      <c r="GD151" s="67"/>
      <c r="GE151" s="67"/>
      <c r="GF151" s="67"/>
      <c r="GG151" s="67"/>
      <c r="GH151" s="67"/>
      <c r="GI151" s="67"/>
      <c r="GJ151" s="67"/>
      <c r="GK151" s="67"/>
      <c r="GL151" s="67"/>
      <c r="GM151" s="67"/>
      <c r="GN151" s="67"/>
      <c r="GO151" s="67"/>
      <c r="GP151" s="67"/>
      <c r="GQ151" s="67"/>
      <c r="GR151" s="67"/>
      <c r="GS151" s="67"/>
      <c r="GT151" s="67"/>
      <c r="GU151" s="67"/>
      <c r="GV151" s="67"/>
      <c r="GW151" s="67"/>
      <c r="GX151" s="67"/>
      <c r="GY151" s="67"/>
      <c r="GZ151" s="67"/>
      <c r="HA151" s="67"/>
      <c r="HB151" s="67"/>
      <c r="HC151" s="67"/>
      <c r="HD151" s="67"/>
      <c r="HE151" s="67"/>
      <c r="HF151" s="67"/>
      <c r="HG151" s="67"/>
      <c r="HH151" s="67"/>
      <c r="HI151" s="67"/>
      <c r="HJ151" s="67"/>
      <c r="HK151" s="67"/>
      <c r="HL151" s="67"/>
      <c r="HM151" s="67"/>
      <c r="HN151" s="67"/>
      <c r="HO151" s="67"/>
      <c r="HP151" s="67"/>
      <c r="HQ151" s="67"/>
      <c r="HR151" s="67"/>
      <c r="HS151" s="67"/>
      <c r="HT151" s="67"/>
      <c r="HU151" s="67"/>
      <c r="HV151" s="67"/>
      <c r="HW151" s="67"/>
      <c r="HX151" s="67"/>
      <c r="HY151" s="67"/>
      <c r="HZ151" s="67"/>
      <c r="IA151" s="67"/>
      <c r="IB151" s="67"/>
      <c r="IC151" s="67"/>
      <c r="ID151" s="67"/>
      <c r="IE151" s="67"/>
      <c r="IF151" s="67"/>
      <c r="IG151" s="67"/>
      <c r="IH151" s="67"/>
      <c r="II151" s="67"/>
      <c r="IJ151" s="67"/>
      <c r="IK151" s="67"/>
      <c r="IL151" s="67"/>
      <c r="IM151" s="67"/>
      <c r="IN151" s="67"/>
      <c r="IO151" s="67"/>
      <c r="IP151" s="67"/>
      <c r="IQ151" s="67"/>
      <c r="IR151" s="67"/>
      <c r="IS151" s="67"/>
      <c r="IT151" s="67"/>
      <c r="IU151" s="67"/>
      <c r="IV151" s="93">
        <f t="shared" si="23"/>
        <v>0</v>
      </c>
      <c r="IW151" s="25"/>
      <c r="IY151" s="125" t="str">
        <f>IF(JA151,VLOOKUP(MIN(JB151:JD151),'Data Validation (hidden)'!$E$2:$F$6,2,FALSE),IF(COUNTA(E151:IU151)&gt;0,"'Name of Collective Investment Scheme' missing but values entered in other columns",""))</f>
        <v/>
      </c>
      <c r="JA151" s="126" t="b">
        <f t="shared" si="24"/>
        <v>0</v>
      </c>
      <c r="JB151" s="127" t="str">
        <f t="shared" si="25"/>
        <v/>
      </c>
      <c r="JC151" s="128" t="str">
        <f t="shared" si="26"/>
        <v>3</v>
      </c>
      <c r="JD151" s="127" t="str">
        <f t="shared" ca="1" si="27"/>
        <v/>
      </c>
      <c r="JE151" s="127" t="b">
        <f t="shared" ca="1" si="28"/>
        <v>1</v>
      </c>
      <c r="JF151" s="127" t="b">
        <f t="shared" ca="1" si="29"/>
        <v>1</v>
      </c>
      <c r="JG151" s="127" t="b">
        <f t="shared" ca="1" si="30"/>
        <v>1</v>
      </c>
      <c r="JH151" s="127" t="b">
        <f t="shared" ca="1" si="31"/>
        <v>1</v>
      </c>
      <c r="JI151" s="127" t="b">
        <f t="shared" ca="1" si="32"/>
        <v>1</v>
      </c>
      <c r="JJ151" s="129" t="b">
        <f t="shared" si="33"/>
        <v>0</v>
      </c>
    </row>
    <row r="152" spans="1:270" ht="28.9" customHeight="1" x14ac:dyDescent="0.2">
      <c r="A152" s="90" t="str">
        <f>IF(ISBLANK('Scheme Details'!A152),"",'Scheme Details'!A152)</f>
        <v/>
      </c>
      <c r="B152" s="87" t="str">
        <f>IF(ISBLANK('Scheme Details'!B152),"",'Scheme Details'!B152)</f>
        <v/>
      </c>
      <c r="C152" s="91" t="str">
        <f>IF(ISBLANK('Scheme Details'!C152),"",'Scheme Details'!C152)</f>
        <v/>
      </c>
      <c r="D152" s="92">
        <f>IF(ISBLANK('Scheme Details'!H152),0,'Scheme Details'!H152)</f>
        <v>0</v>
      </c>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EP152" s="67"/>
      <c r="EQ152" s="67"/>
      <c r="ER152" s="67"/>
      <c r="ES152" s="67"/>
      <c r="ET152" s="67"/>
      <c r="EU152" s="67"/>
      <c r="EV152" s="67"/>
      <c r="EW152" s="67"/>
      <c r="EX152" s="67"/>
      <c r="EY152" s="67"/>
      <c r="EZ152" s="67"/>
      <c r="FA152" s="67"/>
      <c r="FB152" s="67"/>
      <c r="FC152" s="67"/>
      <c r="FD152" s="67"/>
      <c r="FE152" s="67"/>
      <c r="FF152" s="67"/>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c r="GF152" s="67"/>
      <c r="GG152" s="67"/>
      <c r="GH152" s="67"/>
      <c r="GI152" s="67"/>
      <c r="GJ152" s="67"/>
      <c r="GK152" s="67"/>
      <c r="GL152" s="67"/>
      <c r="GM152" s="67"/>
      <c r="GN152" s="67"/>
      <c r="GO152" s="67"/>
      <c r="GP152" s="67"/>
      <c r="GQ152" s="67"/>
      <c r="GR152" s="67"/>
      <c r="GS152" s="67"/>
      <c r="GT152" s="67"/>
      <c r="GU152" s="67"/>
      <c r="GV152" s="67"/>
      <c r="GW152" s="67"/>
      <c r="GX152" s="67"/>
      <c r="GY152" s="67"/>
      <c r="GZ152" s="67"/>
      <c r="HA152" s="67"/>
      <c r="HB152" s="67"/>
      <c r="HC152" s="67"/>
      <c r="HD152" s="67"/>
      <c r="HE152" s="67"/>
      <c r="HF152" s="67"/>
      <c r="HG152" s="67"/>
      <c r="HH152" s="67"/>
      <c r="HI152" s="67"/>
      <c r="HJ152" s="67"/>
      <c r="HK152" s="67"/>
      <c r="HL152" s="67"/>
      <c r="HM152" s="67"/>
      <c r="HN152" s="67"/>
      <c r="HO152" s="67"/>
      <c r="HP152" s="67"/>
      <c r="HQ152" s="67"/>
      <c r="HR152" s="67"/>
      <c r="HS152" s="67"/>
      <c r="HT152" s="67"/>
      <c r="HU152" s="67"/>
      <c r="HV152" s="67"/>
      <c r="HW152" s="67"/>
      <c r="HX152" s="67"/>
      <c r="HY152" s="67"/>
      <c r="HZ152" s="67"/>
      <c r="IA152" s="67"/>
      <c r="IB152" s="67"/>
      <c r="IC152" s="67"/>
      <c r="ID152" s="67"/>
      <c r="IE152" s="67"/>
      <c r="IF152" s="67"/>
      <c r="IG152" s="67"/>
      <c r="IH152" s="67"/>
      <c r="II152" s="67"/>
      <c r="IJ152" s="67"/>
      <c r="IK152" s="67"/>
      <c r="IL152" s="67"/>
      <c r="IM152" s="67"/>
      <c r="IN152" s="67"/>
      <c r="IO152" s="67"/>
      <c r="IP152" s="67"/>
      <c r="IQ152" s="67"/>
      <c r="IR152" s="67"/>
      <c r="IS152" s="67"/>
      <c r="IT152" s="67"/>
      <c r="IU152" s="67"/>
      <c r="IV152" s="93">
        <f t="shared" si="23"/>
        <v>0</v>
      </c>
      <c r="IW152" s="25"/>
      <c r="IY152" s="125" t="str">
        <f>IF(JA152,VLOOKUP(MIN(JB152:JD152),'Data Validation (hidden)'!$E$2:$F$6,2,FALSE),IF(COUNTA(E152:IU152)&gt;0,"'Name of Collective Investment Scheme' missing but values entered in other columns",""))</f>
        <v/>
      </c>
      <c r="JA152" s="126" t="b">
        <f t="shared" si="24"/>
        <v>0</v>
      </c>
      <c r="JB152" s="127" t="str">
        <f t="shared" si="25"/>
        <v/>
      </c>
      <c r="JC152" s="128" t="str">
        <f t="shared" si="26"/>
        <v>3</v>
      </c>
      <c r="JD152" s="127" t="str">
        <f t="shared" ca="1" si="27"/>
        <v/>
      </c>
      <c r="JE152" s="127" t="b">
        <f t="shared" ca="1" si="28"/>
        <v>1</v>
      </c>
      <c r="JF152" s="127" t="b">
        <f t="shared" ca="1" si="29"/>
        <v>1</v>
      </c>
      <c r="JG152" s="127" t="b">
        <f t="shared" ca="1" si="30"/>
        <v>1</v>
      </c>
      <c r="JH152" s="127" t="b">
        <f t="shared" ca="1" si="31"/>
        <v>1</v>
      </c>
      <c r="JI152" s="127" t="b">
        <f t="shared" ca="1" si="32"/>
        <v>1</v>
      </c>
      <c r="JJ152" s="129" t="b">
        <f t="shared" si="33"/>
        <v>0</v>
      </c>
    </row>
    <row r="153" spans="1:270" ht="28.9" customHeight="1" x14ac:dyDescent="0.2">
      <c r="A153" s="90" t="str">
        <f>IF(ISBLANK('Scheme Details'!A153),"",'Scheme Details'!A153)</f>
        <v/>
      </c>
      <c r="B153" s="87" t="str">
        <f>IF(ISBLANK('Scheme Details'!B153),"",'Scheme Details'!B153)</f>
        <v/>
      </c>
      <c r="C153" s="91" t="str">
        <f>IF(ISBLANK('Scheme Details'!C153),"",'Scheme Details'!C153)</f>
        <v/>
      </c>
      <c r="D153" s="92">
        <f>IF(ISBLANK('Scheme Details'!H153),0,'Scheme Details'!H153)</f>
        <v>0</v>
      </c>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c r="II153" s="67"/>
      <c r="IJ153" s="67"/>
      <c r="IK153" s="67"/>
      <c r="IL153" s="67"/>
      <c r="IM153" s="67"/>
      <c r="IN153" s="67"/>
      <c r="IO153" s="67"/>
      <c r="IP153" s="67"/>
      <c r="IQ153" s="67"/>
      <c r="IR153" s="67"/>
      <c r="IS153" s="67"/>
      <c r="IT153" s="67"/>
      <c r="IU153" s="67"/>
      <c r="IV153" s="93">
        <f t="shared" si="23"/>
        <v>0</v>
      </c>
      <c r="IW153" s="25"/>
      <c r="IY153" s="125" t="str">
        <f>IF(JA153,VLOOKUP(MIN(JB153:JD153),'Data Validation (hidden)'!$E$2:$F$6,2,FALSE),IF(COUNTA(E153:IU153)&gt;0,"'Name of Collective Investment Scheme' missing but values entered in other columns",""))</f>
        <v/>
      </c>
      <c r="JA153" s="126" t="b">
        <f t="shared" si="24"/>
        <v>0</v>
      </c>
      <c r="JB153" s="127" t="str">
        <f t="shared" si="25"/>
        <v/>
      </c>
      <c r="JC153" s="128" t="str">
        <f t="shared" si="26"/>
        <v>3</v>
      </c>
      <c r="JD153" s="127" t="str">
        <f t="shared" ca="1" si="27"/>
        <v/>
      </c>
      <c r="JE153" s="127" t="b">
        <f t="shared" ca="1" si="28"/>
        <v>1</v>
      </c>
      <c r="JF153" s="127" t="b">
        <f t="shared" ca="1" si="29"/>
        <v>1</v>
      </c>
      <c r="JG153" s="127" t="b">
        <f t="shared" ca="1" si="30"/>
        <v>1</v>
      </c>
      <c r="JH153" s="127" t="b">
        <f t="shared" ca="1" si="31"/>
        <v>1</v>
      </c>
      <c r="JI153" s="127" t="b">
        <f t="shared" ca="1" si="32"/>
        <v>1</v>
      </c>
      <c r="JJ153" s="129" t="b">
        <f t="shared" si="33"/>
        <v>0</v>
      </c>
    </row>
    <row r="154" spans="1:270" ht="28.9" customHeight="1" x14ac:dyDescent="0.2">
      <c r="A154" s="90" t="str">
        <f>IF(ISBLANK('Scheme Details'!A154),"",'Scheme Details'!A154)</f>
        <v/>
      </c>
      <c r="B154" s="87" t="str">
        <f>IF(ISBLANK('Scheme Details'!B154),"",'Scheme Details'!B154)</f>
        <v/>
      </c>
      <c r="C154" s="91" t="str">
        <f>IF(ISBLANK('Scheme Details'!C154),"",'Scheme Details'!C154)</f>
        <v/>
      </c>
      <c r="D154" s="92">
        <f>IF(ISBLANK('Scheme Details'!H154),0,'Scheme Details'!H154)</f>
        <v>0</v>
      </c>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EP154" s="67"/>
      <c r="EQ154" s="67"/>
      <c r="ER154" s="67"/>
      <c r="ES154" s="67"/>
      <c r="ET154" s="67"/>
      <c r="EU154" s="67"/>
      <c r="EV154" s="67"/>
      <c r="EW154" s="67"/>
      <c r="EX154" s="67"/>
      <c r="EY154" s="67"/>
      <c r="EZ154" s="67"/>
      <c r="FA154" s="67"/>
      <c r="FB154" s="67"/>
      <c r="FC154" s="67"/>
      <c r="FD154" s="67"/>
      <c r="FE154" s="67"/>
      <c r="FF154" s="67"/>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c r="GF154" s="67"/>
      <c r="GG154" s="67"/>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67"/>
      <c r="HD154" s="67"/>
      <c r="HE154" s="67"/>
      <c r="HF154" s="67"/>
      <c r="HG154" s="67"/>
      <c r="HH154" s="67"/>
      <c r="HI154" s="67"/>
      <c r="HJ154" s="67"/>
      <c r="HK154" s="67"/>
      <c r="HL154" s="67"/>
      <c r="HM154" s="67"/>
      <c r="HN154" s="67"/>
      <c r="HO154" s="67"/>
      <c r="HP154" s="67"/>
      <c r="HQ154" s="67"/>
      <c r="HR154" s="67"/>
      <c r="HS154" s="67"/>
      <c r="HT154" s="67"/>
      <c r="HU154" s="67"/>
      <c r="HV154" s="67"/>
      <c r="HW154" s="67"/>
      <c r="HX154" s="67"/>
      <c r="HY154" s="67"/>
      <c r="HZ154" s="67"/>
      <c r="IA154" s="67"/>
      <c r="IB154" s="67"/>
      <c r="IC154" s="67"/>
      <c r="ID154" s="67"/>
      <c r="IE154" s="67"/>
      <c r="IF154" s="67"/>
      <c r="IG154" s="67"/>
      <c r="IH154" s="67"/>
      <c r="II154" s="67"/>
      <c r="IJ154" s="67"/>
      <c r="IK154" s="67"/>
      <c r="IL154" s="67"/>
      <c r="IM154" s="67"/>
      <c r="IN154" s="67"/>
      <c r="IO154" s="67"/>
      <c r="IP154" s="67"/>
      <c r="IQ154" s="67"/>
      <c r="IR154" s="67"/>
      <c r="IS154" s="67"/>
      <c r="IT154" s="67"/>
      <c r="IU154" s="67"/>
      <c r="IV154" s="93">
        <f t="shared" si="23"/>
        <v>0</v>
      </c>
      <c r="IW154" s="25"/>
      <c r="IY154" s="125" t="str">
        <f>IF(JA154,VLOOKUP(MIN(JB154:JD154),'Data Validation (hidden)'!$E$2:$F$6,2,FALSE),IF(COUNTA(E154:IU154)&gt;0,"'Name of Collective Investment Scheme' missing but values entered in other columns",""))</f>
        <v/>
      </c>
      <c r="JA154" s="126" t="b">
        <f t="shared" si="24"/>
        <v>0</v>
      </c>
      <c r="JB154" s="127" t="str">
        <f t="shared" si="25"/>
        <v/>
      </c>
      <c r="JC154" s="128" t="str">
        <f t="shared" si="26"/>
        <v>3</v>
      </c>
      <c r="JD154" s="127" t="str">
        <f t="shared" ca="1" si="27"/>
        <v/>
      </c>
      <c r="JE154" s="127" t="b">
        <f t="shared" ca="1" si="28"/>
        <v>1</v>
      </c>
      <c r="JF154" s="127" t="b">
        <f t="shared" ca="1" si="29"/>
        <v>1</v>
      </c>
      <c r="JG154" s="127" t="b">
        <f t="shared" ca="1" si="30"/>
        <v>1</v>
      </c>
      <c r="JH154" s="127" t="b">
        <f t="shared" ca="1" si="31"/>
        <v>1</v>
      </c>
      <c r="JI154" s="127" t="b">
        <f t="shared" ca="1" si="32"/>
        <v>1</v>
      </c>
      <c r="JJ154" s="129" t="b">
        <f t="shared" si="33"/>
        <v>0</v>
      </c>
    </row>
    <row r="155" spans="1:270" ht="28.9" customHeight="1" x14ac:dyDescent="0.2">
      <c r="A155" s="90" t="str">
        <f>IF(ISBLANK('Scheme Details'!A155),"",'Scheme Details'!A155)</f>
        <v/>
      </c>
      <c r="B155" s="87" t="str">
        <f>IF(ISBLANK('Scheme Details'!B155),"",'Scheme Details'!B155)</f>
        <v/>
      </c>
      <c r="C155" s="91" t="str">
        <f>IF(ISBLANK('Scheme Details'!C155),"",'Scheme Details'!C155)</f>
        <v/>
      </c>
      <c r="D155" s="92">
        <f>IF(ISBLANK('Scheme Details'!H155),0,'Scheme Details'!H155)</f>
        <v>0</v>
      </c>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c r="GF155" s="67"/>
      <c r="GG155" s="67"/>
      <c r="GH155" s="67"/>
      <c r="GI155" s="67"/>
      <c r="GJ155" s="67"/>
      <c r="GK155" s="67"/>
      <c r="GL155" s="67"/>
      <c r="GM155" s="67"/>
      <c r="GN155" s="67"/>
      <c r="GO155" s="67"/>
      <c r="GP155" s="67"/>
      <c r="GQ155" s="67"/>
      <c r="GR155" s="67"/>
      <c r="GS155" s="67"/>
      <c r="GT155" s="67"/>
      <c r="GU155" s="67"/>
      <c r="GV155" s="67"/>
      <c r="GW155" s="67"/>
      <c r="GX155" s="67"/>
      <c r="GY155" s="67"/>
      <c r="GZ155" s="67"/>
      <c r="HA155" s="67"/>
      <c r="HB155" s="67"/>
      <c r="HC155" s="67"/>
      <c r="HD155" s="67"/>
      <c r="HE155" s="67"/>
      <c r="HF155" s="67"/>
      <c r="HG155" s="67"/>
      <c r="HH155" s="67"/>
      <c r="HI155" s="67"/>
      <c r="HJ155" s="67"/>
      <c r="HK155" s="67"/>
      <c r="HL155" s="67"/>
      <c r="HM155" s="67"/>
      <c r="HN155" s="67"/>
      <c r="HO155" s="67"/>
      <c r="HP155" s="67"/>
      <c r="HQ155" s="67"/>
      <c r="HR155" s="67"/>
      <c r="HS155" s="67"/>
      <c r="HT155" s="67"/>
      <c r="HU155" s="67"/>
      <c r="HV155" s="67"/>
      <c r="HW155" s="67"/>
      <c r="HX155" s="67"/>
      <c r="HY155" s="67"/>
      <c r="HZ155" s="67"/>
      <c r="IA155" s="67"/>
      <c r="IB155" s="67"/>
      <c r="IC155" s="67"/>
      <c r="ID155" s="67"/>
      <c r="IE155" s="67"/>
      <c r="IF155" s="67"/>
      <c r="IG155" s="67"/>
      <c r="IH155" s="67"/>
      <c r="II155" s="67"/>
      <c r="IJ155" s="67"/>
      <c r="IK155" s="67"/>
      <c r="IL155" s="67"/>
      <c r="IM155" s="67"/>
      <c r="IN155" s="67"/>
      <c r="IO155" s="67"/>
      <c r="IP155" s="67"/>
      <c r="IQ155" s="67"/>
      <c r="IR155" s="67"/>
      <c r="IS155" s="67"/>
      <c r="IT155" s="67"/>
      <c r="IU155" s="67"/>
      <c r="IV155" s="93">
        <f t="shared" si="23"/>
        <v>0</v>
      </c>
      <c r="IW155" s="25"/>
      <c r="IY155" s="125" t="str">
        <f>IF(JA155,VLOOKUP(MIN(JB155:JD155),'Data Validation (hidden)'!$E$2:$F$6,2,FALSE),IF(COUNTA(E155:IU155)&gt;0,"'Name of Collective Investment Scheme' missing but values entered in other columns",""))</f>
        <v/>
      </c>
      <c r="JA155" s="126" t="b">
        <f t="shared" si="24"/>
        <v>0</v>
      </c>
      <c r="JB155" s="127" t="str">
        <f t="shared" si="25"/>
        <v/>
      </c>
      <c r="JC155" s="128" t="str">
        <f t="shared" si="26"/>
        <v>3</v>
      </c>
      <c r="JD155" s="127" t="str">
        <f t="shared" ca="1" si="27"/>
        <v/>
      </c>
      <c r="JE155" s="127" t="b">
        <f t="shared" ca="1" si="28"/>
        <v>1</v>
      </c>
      <c r="JF155" s="127" t="b">
        <f t="shared" ca="1" si="29"/>
        <v>1</v>
      </c>
      <c r="JG155" s="127" t="b">
        <f t="shared" ca="1" si="30"/>
        <v>1</v>
      </c>
      <c r="JH155" s="127" t="b">
        <f t="shared" ca="1" si="31"/>
        <v>1</v>
      </c>
      <c r="JI155" s="127" t="b">
        <f t="shared" ca="1" si="32"/>
        <v>1</v>
      </c>
      <c r="JJ155" s="129" t="b">
        <f t="shared" si="33"/>
        <v>0</v>
      </c>
    </row>
    <row r="156" spans="1:270" ht="28.9" customHeight="1" x14ac:dyDescent="0.2">
      <c r="A156" s="90" t="str">
        <f>IF(ISBLANK('Scheme Details'!A156),"",'Scheme Details'!A156)</f>
        <v/>
      </c>
      <c r="B156" s="87" t="str">
        <f>IF(ISBLANK('Scheme Details'!B156),"",'Scheme Details'!B156)</f>
        <v/>
      </c>
      <c r="C156" s="91" t="str">
        <f>IF(ISBLANK('Scheme Details'!C156),"",'Scheme Details'!C156)</f>
        <v/>
      </c>
      <c r="D156" s="92">
        <f>IF(ISBLANK('Scheme Details'!H156),0,'Scheme Details'!H156)</f>
        <v>0</v>
      </c>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7"/>
      <c r="FV156" s="67"/>
      <c r="FW156" s="67"/>
      <c r="FX156" s="67"/>
      <c r="FY156" s="67"/>
      <c r="FZ156" s="67"/>
      <c r="GA156" s="67"/>
      <c r="GB156" s="67"/>
      <c r="GC156" s="67"/>
      <c r="GD156" s="67"/>
      <c r="GE156" s="67"/>
      <c r="GF156" s="67"/>
      <c r="GG156" s="67"/>
      <c r="GH156" s="67"/>
      <c r="GI156" s="67"/>
      <c r="GJ156" s="67"/>
      <c r="GK156" s="67"/>
      <c r="GL156" s="67"/>
      <c r="GM156" s="67"/>
      <c r="GN156" s="67"/>
      <c r="GO156" s="67"/>
      <c r="GP156" s="67"/>
      <c r="GQ156" s="67"/>
      <c r="GR156" s="67"/>
      <c r="GS156" s="67"/>
      <c r="GT156" s="67"/>
      <c r="GU156" s="67"/>
      <c r="GV156" s="67"/>
      <c r="GW156" s="67"/>
      <c r="GX156" s="67"/>
      <c r="GY156" s="67"/>
      <c r="GZ156" s="67"/>
      <c r="HA156" s="67"/>
      <c r="HB156" s="67"/>
      <c r="HC156" s="67"/>
      <c r="HD156" s="67"/>
      <c r="HE156" s="67"/>
      <c r="HF156" s="67"/>
      <c r="HG156" s="67"/>
      <c r="HH156" s="67"/>
      <c r="HI156" s="67"/>
      <c r="HJ156" s="67"/>
      <c r="HK156" s="67"/>
      <c r="HL156" s="67"/>
      <c r="HM156" s="67"/>
      <c r="HN156" s="67"/>
      <c r="HO156" s="67"/>
      <c r="HP156" s="67"/>
      <c r="HQ156" s="67"/>
      <c r="HR156" s="67"/>
      <c r="HS156" s="67"/>
      <c r="HT156" s="67"/>
      <c r="HU156" s="67"/>
      <c r="HV156" s="67"/>
      <c r="HW156" s="67"/>
      <c r="HX156" s="67"/>
      <c r="HY156" s="67"/>
      <c r="HZ156" s="67"/>
      <c r="IA156" s="67"/>
      <c r="IB156" s="67"/>
      <c r="IC156" s="67"/>
      <c r="ID156" s="67"/>
      <c r="IE156" s="67"/>
      <c r="IF156" s="67"/>
      <c r="IG156" s="67"/>
      <c r="IH156" s="67"/>
      <c r="II156" s="67"/>
      <c r="IJ156" s="67"/>
      <c r="IK156" s="67"/>
      <c r="IL156" s="67"/>
      <c r="IM156" s="67"/>
      <c r="IN156" s="67"/>
      <c r="IO156" s="67"/>
      <c r="IP156" s="67"/>
      <c r="IQ156" s="67"/>
      <c r="IR156" s="67"/>
      <c r="IS156" s="67"/>
      <c r="IT156" s="67"/>
      <c r="IU156" s="67"/>
      <c r="IV156" s="93">
        <f t="shared" si="23"/>
        <v>0</v>
      </c>
      <c r="IW156" s="25"/>
      <c r="IY156" s="125" t="str">
        <f>IF(JA156,VLOOKUP(MIN(JB156:JD156),'Data Validation (hidden)'!$E$2:$F$6,2,FALSE),IF(COUNTA(E156:IU156)&gt;0,"'Name of Collective Investment Scheme' missing but values entered in other columns",""))</f>
        <v/>
      </c>
      <c r="JA156" s="126" t="b">
        <f t="shared" si="24"/>
        <v>0</v>
      </c>
      <c r="JB156" s="127" t="str">
        <f t="shared" si="25"/>
        <v/>
      </c>
      <c r="JC156" s="128" t="str">
        <f t="shared" si="26"/>
        <v>3</v>
      </c>
      <c r="JD156" s="127" t="str">
        <f t="shared" ca="1" si="27"/>
        <v/>
      </c>
      <c r="JE156" s="127" t="b">
        <f t="shared" ca="1" si="28"/>
        <v>1</v>
      </c>
      <c r="JF156" s="127" t="b">
        <f t="shared" ca="1" si="29"/>
        <v>1</v>
      </c>
      <c r="JG156" s="127" t="b">
        <f t="shared" ca="1" si="30"/>
        <v>1</v>
      </c>
      <c r="JH156" s="127" t="b">
        <f t="shared" ca="1" si="31"/>
        <v>1</v>
      </c>
      <c r="JI156" s="127" t="b">
        <f t="shared" ca="1" si="32"/>
        <v>1</v>
      </c>
      <c r="JJ156" s="129" t="b">
        <f t="shared" si="33"/>
        <v>0</v>
      </c>
    </row>
    <row r="157" spans="1:270" ht="28.9" customHeight="1" x14ac:dyDescent="0.2">
      <c r="A157" s="90" t="str">
        <f>IF(ISBLANK('Scheme Details'!A157),"",'Scheme Details'!A157)</f>
        <v/>
      </c>
      <c r="B157" s="87" t="str">
        <f>IF(ISBLANK('Scheme Details'!B157),"",'Scheme Details'!B157)</f>
        <v/>
      </c>
      <c r="C157" s="91" t="str">
        <f>IF(ISBLANK('Scheme Details'!C157),"",'Scheme Details'!C157)</f>
        <v/>
      </c>
      <c r="D157" s="92">
        <f>IF(ISBLANK('Scheme Details'!H157),0,'Scheme Details'!H157)</f>
        <v>0</v>
      </c>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c r="IQ157" s="67"/>
      <c r="IR157" s="67"/>
      <c r="IS157" s="67"/>
      <c r="IT157" s="67"/>
      <c r="IU157" s="67"/>
      <c r="IV157" s="93">
        <f t="shared" si="23"/>
        <v>0</v>
      </c>
      <c r="IW157" s="25"/>
      <c r="IY157" s="125" t="str">
        <f>IF(JA157,VLOOKUP(MIN(JB157:JD157),'Data Validation (hidden)'!$E$2:$F$6,2,FALSE),IF(COUNTA(E157:IU157)&gt;0,"'Name of Collective Investment Scheme' missing but values entered in other columns",""))</f>
        <v/>
      </c>
      <c r="JA157" s="126" t="b">
        <f t="shared" si="24"/>
        <v>0</v>
      </c>
      <c r="JB157" s="127" t="str">
        <f t="shared" si="25"/>
        <v/>
      </c>
      <c r="JC157" s="128" t="str">
        <f t="shared" si="26"/>
        <v>3</v>
      </c>
      <c r="JD157" s="127" t="str">
        <f t="shared" ca="1" si="27"/>
        <v/>
      </c>
      <c r="JE157" s="127" t="b">
        <f t="shared" ca="1" si="28"/>
        <v>1</v>
      </c>
      <c r="JF157" s="127" t="b">
        <f t="shared" ca="1" si="29"/>
        <v>1</v>
      </c>
      <c r="JG157" s="127" t="b">
        <f t="shared" ca="1" si="30"/>
        <v>1</v>
      </c>
      <c r="JH157" s="127" t="b">
        <f t="shared" ca="1" si="31"/>
        <v>1</v>
      </c>
      <c r="JI157" s="127" t="b">
        <f t="shared" ca="1" si="32"/>
        <v>1</v>
      </c>
      <c r="JJ157" s="129" t="b">
        <f t="shared" si="33"/>
        <v>0</v>
      </c>
    </row>
    <row r="158" spans="1:270" ht="28.9" customHeight="1" x14ac:dyDescent="0.2">
      <c r="A158" s="90" t="str">
        <f>IF(ISBLANK('Scheme Details'!A158),"",'Scheme Details'!A158)</f>
        <v/>
      </c>
      <c r="B158" s="87" t="str">
        <f>IF(ISBLANK('Scheme Details'!B158),"",'Scheme Details'!B158)</f>
        <v/>
      </c>
      <c r="C158" s="91" t="str">
        <f>IF(ISBLANK('Scheme Details'!C158),"",'Scheme Details'!C158)</f>
        <v/>
      </c>
      <c r="D158" s="92">
        <f>IF(ISBLANK('Scheme Details'!H158),0,'Scheme Details'!H158)</f>
        <v>0</v>
      </c>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67"/>
      <c r="HD158" s="67"/>
      <c r="HE158" s="67"/>
      <c r="HF158" s="67"/>
      <c r="HG158" s="67"/>
      <c r="HH158" s="67"/>
      <c r="HI158" s="67"/>
      <c r="HJ158" s="67"/>
      <c r="HK158" s="67"/>
      <c r="HL158" s="67"/>
      <c r="HM158" s="67"/>
      <c r="HN158" s="67"/>
      <c r="HO158" s="67"/>
      <c r="HP158" s="67"/>
      <c r="HQ158" s="67"/>
      <c r="HR158" s="67"/>
      <c r="HS158" s="67"/>
      <c r="HT158" s="67"/>
      <c r="HU158" s="67"/>
      <c r="HV158" s="67"/>
      <c r="HW158" s="67"/>
      <c r="HX158" s="67"/>
      <c r="HY158" s="67"/>
      <c r="HZ158" s="67"/>
      <c r="IA158" s="67"/>
      <c r="IB158" s="67"/>
      <c r="IC158" s="67"/>
      <c r="ID158" s="67"/>
      <c r="IE158" s="67"/>
      <c r="IF158" s="67"/>
      <c r="IG158" s="67"/>
      <c r="IH158" s="67"/>
      <c r="II158" s="67"/>
      <c r="IJ158" s="67"/>
      <c r="IK158" s="67"/>
      <c r="IL158" s="67"/>
      <c r="IM158" s="67"/>
      <c r="IN158" s="67"/>
      <c r="IO158" s="67"/>
      <c r="IP158" s="67"/>
      <c r="IQ158" s="67"/>
      <c r="IR158" s="67"/>
      <c r="IS158" s="67"/>
      <c r="IT158" s="67"/>
      <c r="IU158" s="67"/>
      <c r="IV158" s="93">
        <f t="shared" si="23"/>
        <v>0</v>
      </c>
      <c r="IW158" s="25"/>
      <c r="IY158" s="125" t="str">
        <f>IF(JA158,VLOOKUP(MIN(JB158:JD158),'Data Validation (hidden)'!$E$2:$F$6,2,FALSE),IF(COUNTA(E158:IU158)&gt;0,"'Name of Collective Investment Scheme' missing but values entered in other columns",""))</f>
        <v/>
      </c>
      <c r="JA158" s="126" t="b">
        <f t="shared" si="24"/>
        <v>0</v>
      </c>
      <c r="JB158" s="127" t="str">
        <f t="shared" si="25"/>
        <v/>
      </c>
      <c r="JC158" s="128" t="str">
        <f t="shared" si="26"/>
        <v>3</v>
      </c>
      <c r="JD158" s="127" t="str">
        <f t="shared" ca="1" si="27"/>
        <v/>
      </c>
      <c r="JE158" s="127" t="b">
        <f t="shared" ca="1" si="28"/>
        <v>1</v>
      </c>
      <c r="JF158" s="127" t="b">
        <f t="shared" ca="1" si="29"/>
        <v>1</v>
      </c>
      <c r="JG158" s="127" t="b">
        <f t="shared" ca="1" si="30"/>
        <v>1</v>
      </c>
      <c r="JH158" s="127" t="b">
        <f t="shared" ca="1" si="31"/>
        <v>1</v>
      </c>
      <c r="JI158" s="127" t="b">
        <f t="shared" ca="1" si="32"/>
        <v>1</v>
      </c>
      <c r="JJ158" s="129" t="b">
        <f t="shared" si="33"/>
        <v>0</v>
      </c>
    </row>
    <row r="159" spans="1:270" ht="28.9" customHeight="1" x14ac:dyDescent="0.2">
      <c r="A159" s="90" t="str">
        <f>IF(ISBLANK('Scheme Details'!A159),"",'Scheme Details'!A159)</f>
        <v/>
      </c>
      <c r="B159" s="87" t="str">
        <f>IF(ISBLANK('Scheme Details'!B159),"",'Scheme Details'!B159)</f>
        <v/>
      </c>
      <c r="C159" s="91" t="str">
        <f>IF(ISBLANK('Scheme Details'!C159),"",'Scheme Details'!C159)</f>
        <v/>
      </c>
      <c r="D159" s="92">
        <f>IF(ISBLANK('Scheme Details'!H159),0,'Scheme Details'!H159)</f>
        <v>0</v>
      </c>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EP159" s="67"/>
      <c r="EQ159" s="67"/>
      <c r="ER159" s="67"/>
      <c r="ES159" s="67"/>
      <c r="ET159" s="67"/>
      <c r="EU159" s="67"/>
      <c r="EV159" s="67"/>
      <c r="EW159" s="67"/>
      <c r="EX159" s="67"/>
      <c r="EY159" s="67"/>
      <c r="EZ159" s="67"/>
      <c r="FA159" s="67"/>
      <c r="FB159" s="67"/>
      <c r="FC159" s="67"/>
      <c r="FD159" s="67"/>
      <c r="FE159" s="67"/>
      <c r="FF159" s="67"/>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c r="GF159" s="67"/>
      <c r="GG159" s="67"/>
      <c r="GH159" s="67"/>
      <c r="GI159" s="67"/>
      <c r="GJ159" s="67"/>
      <c r="GK159" s="67"/>
      <c r="GL159" s="67"/>
      <c r="GM159" s="67"/>
      <c r="GN159" s="67"/>
      <c r="GO159" s="67"/>
      <c r="GP159" s="67"/>
      <c r="GQ159" s="67"/>
      <c r="GR159" s="67"/>
      <c r="GS159" s="67"/>
      <c r="GT159" s="67"/>
      <c r="GU159" s="67"/>
      <c r="GV159" s="67"/>
      <c r="GW159" s="67"/>
      <c r="GX159" s="67"/>
      <c r="GY159" s="67"/>
      <c r="GZ159" s="67"/>
      <c r="HA159" s="67"/>
      <c r="HB159" s="67"/>
      <c r="HC159" s="67"/>
      <c r="HD159" s="67"/>
      <c r="HE159" s="67"/>
      <c r="HF159" s="67"/>
      <c r="HG159" s="67"/>
      <c r="HH159" s="67"/>
      <c r="HI159" s="67"/>
      <c r="HJ159" s="67"/>
      <c r="HK159" s="67"/>
      <c r="HL159" s="67"/>
      <c r="HM159" s="67"/>
      <c r="HN159" s="67"/>
      <c r="HO159" s="67"/>
      <c r="HP159" s="67"/>
      <c r="HQ159" s="67"/>
      <c r="HR159" s="67"/>
      <c r="HS159" s="67"/>
      <c r="HT159" s="67"/>
      <c r="HU159" s="67"/>
      <c r="HV159" s="67"/>
      <c r="HW159" s="67"/>
      <c r="HX159" s="67"/>
      <c r="HY159" s="67"/>
      <c r="HZ159" s="67"/>
      <c r="IA159" s="67"/>
      <c r="IB159" s="67"/>
      <c r="IC159" s="67"/>
      <c r="ID159" s="67"/>
      <c r="IE159" s="67"/>
      <c r="IF159" s="67"/>
      <c r="IG159" s="67"/>
      <c r="IH159" s="67"/>
      <c r="II159" s="67"/>
      <c r="IJ159" s="67"/>
      <c r="IK159" s="67"/>
      <c r="IL159" s="67"/>
      <c r="IM159" s="67"/>
      <c r="IN159" s="67"/>
      <c r="IO159" s="67"/>
      <c r="IP159" s="67"/>
      <c r="IQ159" s="67"/>
      <c r="IR159" s="67"/>
      <c r="IS159" s="67"/>
      <c r="IT159" s="67"/>
      <c r="IU159" s="67"/>
      <c r="IV159" s="93">
        <f t="shared" si="23"/>
        <v>0</v>
      </c>
      <c r="IW159" s="25"/>
      <c r="IY159" s="125" t="str">
        <f>IF(JA159,VLOOKUP(MIN(JB159:JD159),'Data Validation (hidden)'!$E$2:$F$6,2,FALSE),IF(COUNTA(E159:IU159)&gt;0,"'Name of Collective Investment Scheme' missing but values entered in other columns",""))</f>
        <v/>
      </c>
      <c r="JA159" s="126" t="b">
        <f t="shared" si="24"/>
        <v>0</v>
      </c>
      <c r="JB159" s="127" t="str">
        <f t="shared" si="25"/>
        <v/>
      </c>
      <c r="JC159" s="128" t="str">
        <f t="shared" si="26"/>
        <v>3</v>
      </c>
      <c r="JD159" s="127" t="str">
        <f t="shared" ca="1" si="27"/>
        <v/>
      </c>
      <c r="JE159" s="127" t="b">
        <f t="shared" ca="1" si="28"/>
        <v>1</v>
      </c>
      <c r="JF159" s="127" t="b">
        <f t="shared" ca="1" si="29"/>
        <v>1</v>
      </c>
      <c r="JG159" s="127" t="b">
        <f t="shared" ca="1" si="30"/>
        <v>1</v>
      </c>
      <c r="JH159" s="127" t="b">
        <f t="shared" ca="1" si="31"/>
        <v>1</v>
      </c>
      <c r="JI159" s="127" t="b">
        <f t="shared" ca="1" si="32"/>
        <v>1</v>
      </c>
      <c r="JJ159" s="129" t="b">
        <f t="shared" si="33"/>
        <v>0</v>
      </c>
    </row>
    <row r="160" spans="1:270" ht="28.9" customHeight="1" x14ac:dyDescent="0.2">
      <c r="A160" s="90" t="str">
        <f>IF(ISBLANK('Scheme Details'!A160),"",'Scheme Details'!A160)</f>
        <v/>
      </c>
      <c r="B160" s="87" t="str">
        <f>IF(ISBLANK('Scheme Details'!B160),"",'Scheme Details'!B160)</f>
        <v/>
      </c>
      <c r="C160" s="91" t="str">
        <f>IF(ISBLANK('Scheme Details'!C160),"",'Scheme Details'!C160)</f>
        <v/>
      </c>
      <c r="D160" s="92">
        <f>IF(ISBLANK('Scheme Details'!H160),0,'Scheme Details'!H160)</f>
        <v>0</v>
      </c>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EP160" s="67"/>
      <c r="EQ160" s="67"/>
      <c r="ER160" s="67"/>
      <c r="ES160" s="67"/>
      <c r="ET160" s="67"/>
      <c r="EU160" s="67"/>
      <c r="EV160" s="67"/>
      <c r="EW160" s="67"/>
      <c r="EX160" s="67"/>
      <c r="EY160" s="67"/>
      <c r="EZ160" s="67"/>
      <c r="FA160" s="67"/>
      <c r="FB160" s="67"/>
      <c r="FC160" s="67"/>
      <c r="FD160" s="67"/>
      <c r="FE160" s="67"/>
      <c r="FF160" s="67"/>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c r="GF160" s="67"/>
      <c r="GG160" s="67"/>
      <c r="GH160" s="67"/>
      <c r="GI160" s="67"/>
      <c r="GJ160" s="67"/>
      <c r="GK160" s="67"/>
      <c r="GL160" s="67"/>
      <c r="GM160" s="67"/>
      <c r="GN160" s="67"/>
      <c r="GO160" s="67"/>
      <c r="GP160" s="67"/>
      <c r="GQ160" s="67"/>
      <c r="GR160" s="67"/>
      <c r="GS160" s="67"/>
      <c r="GT160" s="67"/>
      <c r="GU160" s="67"/>
      <c r="GV160" s="67"/>
      <c r="GW160" s="67"/>
      <c r="GX160" s="67"/>
      <c r="GY160" s="67"/>
      <c r="GZ160" s="67"/>
      <c r="HA160" s="67"/>
      <c r="HB160" s="67"/>
      <c r="HC160" s="67"/>
      <c r="HD160" s="67"/>
      <c r="HE160" s="67"/>
      <c r="HF160" s="67"/>
      <c r="HG160" s="67"/>
      <c r="HH160" s="67"/>
      <c r="HI160" s="67"/>
      <c r="HJ160" s="67"/>
      <c r="HK160" s="67"/>
      <c r="HL160" s="67"/>
      <c r="HM160" s="67"/>
      <c r="HN160" s="67"/>
      <c r="HO160" s="67"/>
      <c r="HP160" s="67"/>
      <c r="HQ160" s="67"/>
      <c r="HR160" s="67"/>
      <c r="HS160" s="67"/>
      <c r="HT160" s="67"/>
      <c r="HU160" s="67"/>
      <c r="HV160" s="67"/>
      <c r="HW160" s="67"/>
      <c r="HX160" s="67"/>
      <c r="HY160" s="67"/>
      <c r="HZ160" s="67"/>
      <c r="IA160" s="67"/>
      <c r="IB160" s="67"/>
      <c r="IC160" s="67"/>
      <c r="ID160" s="67"/>
      <c r="IE160" s="67"/>
      <c r="IF160" s="67"/>
      <c r="IG160" s="67"/>
      <c r="IH160" s="67"/>
      <c r="II160" s="67"/>
      <c r="IJ160" s="67"/>
      <c r="IK160" s="67"/>
      <c r="IL160" s="67"/>
      <c r="IM160" s="67"/>
      <c r="IN160" s="67"/>
      <c r="IO160" s="67"/>
      <c r="IP160" s="67"/>
      <c r="IQ160" s="67"/>
      <c r="IR160" s="67"/>
      <c r="IS160" s="67"/>
      <c r="IT160" s="67"/>
      <c r="IU160" s="67"/>
      <c r="IV160" s="93">
        <f t="shared" si="23"/>
        <v>0</v>
      </c>
      <c r="IW160" s="25"/>
      <c r="IY160" s="125" t="str">
        <f>IF(JA160,VLOOKUP(MIN(JB160:JD160),'Data Validation (hidden)'!$E$2:$F$6,2,FALSE),IF(COUNTA(E160:IU160)&gt;0,"'Name of Collective Investment Scheme' missing but values entered in other columns",""))</f>
        <v/>
      </c>
      <c r="JA160" s="126" t="b">
        <f t="shared" si="24"/>
        <v>0</v>
      </c>
      <c r="JB160" s="127" t="str">
        <f t="shared" si="25"/>
        <v/>
      </c>
      <c r="JC160" s="128" t="str">
        <f t="shared" si="26"/>
        <v>3</v>
      </c>
      <c r="JD160" s="127" t="str">
        <f t="shared" ca="1" si="27"/>
        <v/>
      </c>
      <c r="JE160" s="127" t="b">
        <f t="shared" ca="1" si="28"/>
        <v>1</v>
      </c>
      <c r="JF160" s="127" t="b">
        <f t="shared" ca="1" si="29"/>
        <v>1</v>
      </c>
      <c r="JG160" s="127" t="b">
        <f t="shared" ca="1" si="30"/>
        <v>1</v>
      </c>
      <c r="JH160" s="127" t="b">
        <f t="shared" ca="1" si="31"/>
        <v>1</v>
      </c>
      <c r="JI160" s="127" t="b">
        <f t="shared" ca="1" si="32"/>
        <v>1</v>
      </c>
      <c r="JJ160" s="129" t="b">
        <f t="shared" si="33"/>
        <v>0</v>
      </c>
    </row>
    <row r="161" spans="1:270" ht="28.9" customHeight="1" x14ac:dyDescent="0.2">
      <c r="A161" s="90" t="str">
        <f>IF(ISBLANK('Scheme Details'!A161),"",'Scheme Details'!A161)</f>
        <v/>
      </c>
      <c r="B161" s="87" t="str">
        <f>IF(ISBLANK('Scheme Details'!B161),"",'Scheme Details'!B161)</f>
        <v/>
      </c>
      <c r="C161" s="91" t="str">
        <f>IF(ISBLANK('Scheme Details'!C161),"",'Scheme Details'!C161)</f>
        <v/>
      </c>
      <c r="D161" s="92">
        <f>IF(ISBLANK('Scheme Details'!H161),0,'Scheme Details'!H161)</f>
        <v>0</v>
      </c>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c r="II161" s="67"/>
      <c r="IJ161" s="67"/>
      <c r="IK161" s="67"/>
      <c r="IL161" s="67"/>
      <c r="IM161" s="67"/>
      <c r="IN161" s="67"/>
      <c r="IO161" s="67"/>
      <c r="IP161" s="67"/>
      <c r="IQ161" s="67"/>
      <c r="IR161" s="67"/>
      <c r="IS161" s="67"/>
      <c r="IT161" s="67"/>
      <c r="IU161" s="67"/>
      <c r="IV161" s="93">
        <f t="shared" si="23"/>
        <v>0</v>
      </c>
      <c r="IW161" s="25"/>
      <c r="IY161" s="125" t="str">
        <f>IF(JA161,VLOOKUP(MIN(JB161:JD161),'Data Validation (hidden)'!$E$2:$F$6,2,FALSE),IF(COUNTA(E161:IU161)&gt;0,"'Name of Collective Investment Scheme' missing but values entered in other columns",""))</f>
        <v/>
      </c>
      <c r="JA161" s="126" t="b">
        <f t="shared" si="24"/>
        <v>0</v>
      </c>
      <c r="JB161" s="127" t="str">
        <f t="shared" si="25"/>
        <v/>
      </c>
      <c r="JC161" s="128" t="str">
        <f t="shared" si="26"/>
        <v>3</v>
      </c>
      <c r="JD161" s="127" t="str">
        <f t="shared" ca="1" si="27"/>
        <v/>
      </c>
      <c r="JE161" s="127" t="b">
        <f t="shared" ca="1" si="28"/>
        <v>1</v>
      </c>
      <c r="JF161" s="127" t="b">
        <f t="shared" ca="1" si="29"/>
        <v>1</v>
      </c>
      <c r="JG161" s="127" t="b">
        <f t="shared" ca="1" si="30"/>
        <v>1</v>
      </c>
      <c r="JH161" s="127" t="b">
        <f t="shared" ca="1" si="31"/>
        <v>1</v>
      </c>
      <c r="JI161" s="127" t="b">
        <f t="shared" ca="1" si="32"/>
        <v>1</v>
      </c>
      <c r="JJ161" s="129" t="b">
        <f t="shared" si="33"/>
        <v>0</v>
      </c>
    </row>
    <row r="162" spans="1:270" ht="28.9" customHeight="1" x14ac:dyDescent="0.2">
      <c r="A162" s="90" t="str">
        <f>IF(ISBLANK('Scheme Details'!A162),"",'Scheme Details'!A162)</f>
        <v/>
      </c>
      <c r="B162" s="87" t="str">
        <f>IF(ISBLANK('Scheme Details'!B162),"",'Scheme Details'!B162)</f>
        <v/>
      </c>
      <c r="C162" s="91" t="str">
        <f>IF(ISBLANK('Scheme Details'!C162),"",'Scheme Details'!C162)</f>
        <v/>
      </c>
      <c r="D162" s="92">
        <f>IF(ISBLANK('Scheme Details'!H162),0,'Scheme Details'!H162)</f>
        <v>0</v>
      </c>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67"/>
      <c r="GR162" s="67"/>
      <c r="GS162" s="67"/>
      <c r="GT162" s="67"/>
      <c r="GU162" s="67"/>
      <c r="GV162" s="67"/>
      <c r="GW162" s="67"/>
      <c r="GX162" s="67"/>
      <c r="GY162" s="67"/>
      <c r="GZ162" s="67"/>
      <c r="HA162" s="67"/>
      <c r="HB162" s="67"/>
      <c r="HC162" s="67"/>
      <c r="HD162" s="67"/>
      <c r="HE162" s="67"/>
      <c r="HF162" s="67"/>
      <c r="HG162" s="67"/>
      <c r="HH162" s="67"/>
      <c r="HI162" s="67"/>
      <c r="HJ162" s="67"/>
      <c r="HK162" s="67"/>
      <c r="HL162" s="67"/>
      <c r="HM162" s="67"/>
      <c r="HN162" s="67"/>
      <c r="HO162" s="67"/>
      <c r="HP162" s="67"/>
      <c r="HQ162" s="67"/>
      <c r="HR162" s="67"/>
      <c r="HS162" s="67"/>
      <c r="HT162" s="67"/>
      <c r="HU162" s="67"/>
      <c r="HV162" s="67"/>
      <c r="HW162" s="67"/>
      <c r="HX162" s="67"/>
      <c r="HY162" s="67"/>
      <c r="HZ162" s="67"/>
      <c r="IA162" s="67"/>
      <c r="IB162" s="67"/>
      <c r="IC162" s="67"/>
      <c r="ID162" s="67"/>
      <c r="IE162" s="67"/>
      <c r="IF162" s="67"/>
      <c r="IG162" s="67"/>
      <c r="IH162" s="67"/>
      <c r="II162" s="67"/>
      <c r="IJ162" s="67"/>
      <c r="IK162" s="67"/>
      <c r="IL162" s="67"/>
      <c r="IM162" s="67"/>
      <c r="IN162" s="67"/>
      <c r="IO162" s="67"/>
      <c r="IP162" s="67"/>
      <c r="IQ162" s="67"/>
      <c r="IR162" s="67"/>
      <c r="IS162" s="67"/>
      <c r="IT162" s="67"/>
      <c r="IU162" s="67"/>
      <c r="IV162" s="93">
        <f t="shared" si="23"/>
        <v>0</v>
      </c>
      <c r="IW162" s="25"/>
      <c r="IY162" s="125" t="str">
        <f>IF(JA162,VLOOKUP(MIN(JB162:JD162),'Data Validation (hidden)'!$E$2:$F$6,2,FALSE),IF(COUNTA(E162:IU162)&gt;0,"'Name of Collective Investment Scheme' missing but values entered in other columns",""))</f>
        <v/>
      </c>
      <c r="JA162" s="126" t="b">
        <f t="shared" si="24"/>
        <v>0</v>
      </c>
      <c r="JB162" s="127" t="str">
        <f t="shared" si="25"/>
        <v/>
      </c>
      <c r="JC162" s="128" t="str">
        <f t="shared" si="26"/>
        <v>3</v>
      </c>
      <c r="JD162" s="127" t="str">
        <f t="shared" ca="1" si="27"/>
        <v/>
      </c>
      <c r="JE162" s="127" t="b">
        <f t="shared" ca="1" si="28"/>
        <v>1</v>
      </c>
      <c r="JF162" s="127" t="b">
        <f t="shared" ca="1" si="29"/>
        <v>1</v>
      </c>
      <c r="JG162" s="127" t="b">
        <f t="shared" ca="1" si="30"/>
        <v>1</v>
      </c>
      <c r="JH162" s="127" t="b">
        <f t="shared" ca="1" si="31"/>
        <v>1</v>
      </c>
      <c r="JI162" s="127" t="b">
        <f t="shared" ca="1" si="32"/>
        <v>1</v>
      </c>
      <c r="JJ162" s="129" t="b">
        <f t="shared" si="33"/>
        <v>0</v>
      </c>
    </row>
    <row r="163" spans="1:270" ht="28.9" customHeight="1" x14ac:dyDescent="0.2">
      <c r="A163" s="90" t="str">
        <f>IF(ISBLANK('Scheme Details'!A163),"",'Scheme Details'!A163)</f>
        <v/>
      </c>
      <c r="B163" s="87" t="str">
        <f>IF(ISBLANK('Scheme Details'!B163),"",'Scheme Details'!B163)</f>
        <v/>
      </c>
      <c r="C163" s="91" t="str">
        <f>IF(ISBLANK('Scheme Details'!C163),"",'Scheme Details'!C163)</f>
        <v/>
      </c>
      <c r="D163" s="92">
        <f>IF(ISBLANK('Scheme Details'!H163),0,'Scheme Details'!H163)</f>
        <v>0</v>
      </c>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67"/>
      <c r="GR163" s="67"/>
      <c r="GS163" s="67"/>
      <c r="GT163" s="67"/>
      <c r="GU163" s="67"/>
      <c r="GV163" s="67"/>
      <c r="GW163" s="67"/>
      <c r="GX163" s="67"/>
      <c r="GY163" s="67"/>
      <c r="GZ163" s="67"/>
      <c r="HA163" s="67"/>
      <c r="HB163" s="67"/>
      <c r="HC163" s="67"/>
      <c r="HD163" s="67"/>
      <c r="HE163" s="67"/>
      <c r="HF163" s="67"/>
      <c r="HG163" s="67"/>
      <c r="HH163" s="67"/>
      <c r="HI163" s="67"/>
      <c r="HJ163" s="67"/>
      <c r="HK163" s="67"/>
      <c r="HL163" s="67"/>
      <c r="HM163" s="67"/>
      <c r="HN163" s="67"/>
      <c r="HO163" s="67"/>
      <c r="HP163" s="67"/>
      <c r="HQ163" s="67"/>
      <c r="HR163" s="67"/>
      <c r="HS163" s="67"/>
      <c r="HT163" s="67"/>
      <c r="HU163" s="67"/>
      <c r="HV163" s="67"/>
      <c r="HW163" s="67"/>
      <c r="HX163" s="67"/>
      <c r="HY163" s="67"/>
      <c r="HZ163" s="67"/>
      <c r="IA163" s="67"/>
      <c r="IB163" s="67"/>
      <c r="IC163" s="67"/>
      <c r="ID163" s="67"/>
      <c r="IE163" s="67"/>
      <c r="IF163" s="67"/>
      <c r="IG163" s="67"/>
      <c r="IH163" s="67"/>
      <c r="II163" s="67"/>
      <c r="IJ163" s="67"/>
      <c r="IK163" s="67"/>
      <c r="IL163" s="67"/>
      <c r="IM163" s="67"/>
      <c r="IN163" s="67"/>
      <c r="IO163" s="67"/>
      <c r="IP163" s="67"/>
      <c r="IQ163" s="67"/>
      <c r="IR163" s="67"/>
      <c r="IS163" s="67"/>
      <c r="IT163" s="67"/>
      <c r="IU163" s="67"/>
      <c r="IV163" s="93">
        <f t="shared" si="23"/>
        <v>0</v>
      </c>
      <c r="IW163" s="25"/>
      <c r="IY163" s="125" t="str">
        <f>IF(JA163,VLOOKUP(MIN(JB163:JD163),'Data Validation (hidden)'!$E$2:$F$6,2,FALSE),IF(COUNTA(E163:IU163)&gt;0,"'Name of Collective Investment Scheme' missing but values entered in other columns",""))</f>
        <v/>
      </c>
      <c r="JA163" s="126" t="b">
        <f t="shared" si="24"/>
        <v>0</v>
      </c>
      <c r="JB163" s="127" t="str">
        <f t="shared" si="25"/>
        <v/>
      </c>
      <c r="JC163" s="128" t="str">
        <f t="shared" si="26"/>
        <v>3</v>
      </c>
      <c r="JD163" s="127" t="str">
        <f t="shared" ca="1" si="27"/>
        <v/>
      </c>
      <c r="JE163" s="127" t="b">
        <f t="shared" ca="1" si="28"/>
        <v>1</v>
      </c>
      <c r="JF163" s="127" t="b">
        <f t="shared" ca="1" si="29"/>
        <v>1</v>
      </c>
      <c r="JG163" s="127" t="b">
        <f t="shared" ca="1" si="30"/>
        <v>1</v>
      </c>
      <c r="JH163" s="127" t="b">
        <f t="shared" ca="1" si="31"/>
        <v>1</v>
      </c>
      <c r="JI163" s="127" t="b">
        <f t="shared" ca="1" si="32"/>
        <v>1</v>
      </c>
      <c r="JJ163" s="129" t="b">
        <f t="shared" si="33"/>
        <v>0</v>
      </c>
    </row>
    <row r="164" spans="1:270" ht="28.9" customHeight="1" x14ac:dyDescent="0.2">
      <c r="A164" s="90" t="str">
        <f>IF(ISBLANK('Scheme Details'!A164),"",'Scheme Details'!A164)</f>
        <v/>
      </c>
      <c r="B164" s="87" t="str">
        <f>IF(ISBLANK('Scheme Details'!B164),"",'Scheme Details'!B164)</f>
        <v/>
      </c>
      <c r="C164" s="91" t="str">
        <f>IF(ISBLANK('Scheme Details'!C164),"",'Scheme Details'!C164)</f>
        <v/>
      </c>
      <c r="D164" s="92">
        <f>IF(ISBLANK('Scheme Details'!H164),0,'Scheme Details'!H164)</f>
        <v>0</v>
      </c>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c r="DW164" s="67"/>
      <c r="DX164" s="67"/>
      <c r="DY164" s="67"/>
      <c r="DZ164" s="67"/>
      <c r="EA164" s="67"/>
      <c r="EB164" s="67"/>
      <c r="EC164" s="67"/>
      <c r="ED164" s="67"/>
      <c r="EE164" s="67"/>
      <c r="EF164" s="67"/>
      <c r="EG164" s="67"/>
      <c r="EH164" s="67"/>
      <c r="EI164" s="67"/>
      <c r="EJ164" s="67"/>
      <c r="EK164" s="67"/>
      <c r="EL164" s="67"/>
      <c r="EM164" s="67"/>
      <c r="EN164" s="67"/>
      <c r="EO164" s="67"/>
      <c r="EP164" s="67"/>
      <c r="EQ164" s="67"/>
      <c r="ER164" s="67"/>
      <c r="ES164" s="67"/>
      <c r="ET164" s="67"/>
      <c r="EU164" s="67"/>
      <c r="EV164" s="67"/>
      <c r="EW164" s="67"/>
      <c r="EX164" s="67"/>
      <c r="EY164" s="67"/>
      <c r="EZ164" s="67"/>
      <c r="FA164" s="67"/>
      <c r="FB164" s="67"/>
      <c r="FC164" s="67"/>
      <c r="FD164" s="67"/>
      <c r="FE164" s="67"/>
      <c r="FF164" s="67"/>
      <c r="FG164" s="67"/>
      <c r="FH164" s="67"/>
      <c r="FI164" s="67"/>
      <c r="FJ164" s="67"/>
      <c r="FK164" s="67"/>
      <c r="FL164" s="67"/>
      <c r="FM164" s="67"/>
      <c r="FN164" s="67"/>
      <c r="FO164" s="67"/>
      <c r="FP164" s="67"/>
      <c r="FQ164" s="67"/>
      <c r="FR164" s="67"/>
      <c r="FS164" s="67"/>
      <c r="FT164" s="67"/>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67"/>
      <c r="GR164" s="67"/>
      <c r="GS164" s="67"/>
      <c r="GT164" s="67"/>
      <c r="GU164" s="67"/>
      <c r="GV164" s="67"/>
      <c r="GW164" s="67"/>
      <c r="GX164" s="67"/>
      <c r="GY164" s="67"/>
      <c r="GZ164" s="67"/>
      <c r="HA164" s="67"/>
      <c r="HB164" s="67"/>
      <c r="HC164" s="67"/>
      <c r="HD164" s="67"/>
      <c r="HE164" s="67"/>
      <c r="HF164" s="67"/>
      <c r="HG164" s="67"/>
      <c r="HH164" s="67"/>
      <c r="HI164" s="67"/>
      <c r="HJ164" s="67"/>
      <c r="HK164" s="67"/>
      <c r="HL164" s="67"/>
      <c r="HM164" s="67"/>
      <c r="HN164" s="67"/>
      <c r="HO164" s="67"/>
      <c r="HP164" s="67"/>
      <c r="HQ164" s="67"/>
      <c r="HR164" s="67"/>
      <c r="HS164" s="67"/>
      <c r="HT164" s="67"/>
      <c r="HU164" s="67"/>
      <c r="HV164" s="67"/>
      <c r="HW164" s="67"/>
      <c r="HX164" s="67"/>
      <c r="HY164" s="67"/>
      <c r="HZ164" s="67"/>
      <c r="IA164" s="67"/>
      <c r="IB164" s="67"/>
      <c r="IC164" s="67"/>
      <c r="ID164" s="67"/>
      <c r="IE164" s="67"/>
      <c r="IF164" s="67"/>
      <c r="IG164" s="67"/>
      <c r="IH164" s="67"/>
      <c r="II164" s="67"/>
      <c r="IJ164" s="67"/>
      <c r="IK164" s="67"/>
      <c r="IL164" s="67"/>
      <c r="IM164" s="67"/>
      <c r="IN164" s="67"/>
      <c r="IO164" s="67"/>
      <c r="IP164" s="67"/>
      <c r="IQ164" s="67"/>
      <c r="IR164" s="67"/>
      <c r="IS164" s="67"/>
      <c r="IT164" s="67"/>
      <c r="IU164" s="67"/>
      <c r="IV164" s="93">
        <f t="shared" si="23"/>
        <v>0</v>
      </c>
      <c r="IW164" s="25"/>
      <c r="IY164" s="125" t="str">
        <f>IF(JA164,VLOOKUP(MIN(JB164:JD164),'Data Validation (hidden)'!$E$2:$F$6,2,FALSE),IF(COUNTA(E164:IU164)&gt;0,"'Name of Collective Investment Scheme' missing but values entered in other columns",""))</f>
        <v/>
      </c>
      <c r="JA164" s="126" t="b">
        <f t="shared" si="24"/>
        <v>0</v>
      </c>
      <c r="JB164" s="127" t="str">
        <f t="shared" si="25"/>
        <v/>
      </c>
      <c r="JC164" s="128" t="str">
        <f t="shared" si="26"/>
        <v>3</v>
      </c>
      <c r="JD164" s="127" t="str">
        <f t="shared" ca="1" si="27"/>
        <v/>
      </c>
      <c r="JE164" s="127" t="b">
        <f t="shared" ca="1" si="28"/>
        <v>1</v>
      </c>
      <c r="JF164" s="127" t="b">
        <f t="shared" ca="1" si="29"/>
        <v>1</v>
      </c>
      <c r="JG164" s="127" t="b">
        <f t="shared" ca="1" si="30"/>
        <v>1</v>
      </c>
      <c r="JH164" s="127" t="b">
        <f t="shared" ca="1" si="31"/>
        <v>1</v>
      </c>
      <c r="JI164" s="127" t="b">
        <f t="shared" ca="1" si="32"/>
        <v>1</v>
      </c>
      <c r="JJ164" s="129" t="b">
        <f t="shared" si="33"/>
        <v>0</v>
      </c>
    </row>
    <row r="165" spans="1:270" ht="28.9" customHeight="1" x14ac:dyDescent="0.2">
      <c r="A165" s="90" t="str">
        <f>IF(ISBLANK('Scheme Details'!A165),"",'Scheme Details'!A165)</f>
        <v/>
      </c>
      <c r="B165" s="87" t="str">
        <f>IF(ISBLANK('Scheme Details'!B165),"",'Scheme Details'!B165)</f>
        <v/>
      </c>
      <c r="C165" s="91" t="str">
        <f>IF(ISBLANK('Scheme Details'!C165),"",'Scheme Details'!C165)</f>
        <v/>
      </c>
      <c r="D165" s="92">
        <f>IF(ISBLANK('Scheme Details'!H165),0,'Scheme Details'!H165)</f>
        <v>0</v>
      </c>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c r="DW165" s="67"/>
      <c r="DX165" s="67"/>
      <c r="DY165" s="67"/>
      <c r="DZ165" s="67"/>
      <c r="EA165" s="67"/>
      <c r="EB165" s="67"/>
      <c r="EC165" s="67"/>
      <c r="ED165" s="67"/>
      <c r="EE165" s="67"/>
      <c r="EF165" s="67"/>
      <c r="EG165" s="67"/>
      <c r="EH165" s="67"/>
      <c r="EI165" s="67"/>
      <c r="EJ165" s="67"/>
      <c r="EK165" s="67"/>
      <c r="EL165" s="67"/>
      <c r="EM165" s="67"/>
      <c r="EN165" s="67"/>
      <c r="EO165" s="67"/>
      <c r="EP165" s="67"/>
      <c r="EQ165" s="67"/>
      <c r="ER165" s="67"/>
      <c r="ES165" s="67"/>
      <c r="ET165" s="67"/>
      <c r="EU165" s="67"/>
      <c r="EV165" s="67"/>
      <c r="EW165" s="67"/>
      <c r="EX165" s="67"/>
      <c r="EY165" s="67"/>
      <c r="EZ165" s="67"/>
      <c r="FA165" s="67"/>
      <c r="FB165" s="67"/>
      <c r="FC165" s="67"/>
      <c r="FD165" s="67"/>
      <c r="FE165" s="67"/>
      <c r="FF165" s="67"/>
      <c r="FG165" s="67"/>
      <c r="FH165" s="67"/>
      <c r="FI165" s="67"/>
      <c r="FJ165" s="67"/>
      <c r="FK165" s="67"/>
      <c r="FL165" s="67"/>
      <c r="FM165" s="67"/>
      <c r="FN165" s="67"/>
      <c r="FO165" s="67"/>
      <c r="FP165" s="67"/>
      <c r="FQ165" s="67"/>
      <c r="FR165" s="67"/>
      <c r="FS165" s="67"/>
      <c r="FT165" s="67"/>
      <c r="FU165" s="67"/>
      <c r="FV165" s="67"/>
      <c r="FW165" s="67"/>
      <c r="FX165" s="67"/>
      <c r="FY165" s="67"/>
      <c r="FZ165" s="67"/>
      <c r="GA165" s="67"/>
      <c r="GB165" s="67"/>
      <c r="GC165" s="67"/>
      <c r="GD165" s="67"/>
      <c r="GE165" s="67"/>
      <c r="GF165" s="67"/>
      <c r="GG165" s="67"/>
      <c r="GH165" s="67"/>
      <c r="GI165" s="67"/>
      <c r="GJ165" s="67"/>
      <c r="GK165" s="67"/>
      <c r="GL165" s="67"/>
      <c r="GM165" s="67"/>
      <c r="GN165" s="67"/>
      <c r="GO165" s="67"/>
      <c r="GP165" s="67"/>
      <c r="GQ165" s="67"/>
      <c r="GR165" s="67"/>
      <c r="GS165" s="67"/>
      <c r="GT165" s="67"/>
      <c r="GU165" s="67"/>
      <c r="GV165" s="67"/>
      <c r="GW165" s="67"/>
      <c r="GX165" s="67"/>
      <c r="GY165" s="67"/>
      <c r="GZ165" s="67"/>
      <c r="HA165" s="67"/>
      <c r="HB165" s="67"/>
      <c r="HC165" s="67"/>
      <c r="HD165" s="67"/>
      <c r="HE165" s="67"/>
      <c r="HF165" s="67"/>
      <c r="HG165" s="67"/>
      <c r="HH165" s="67"/>
      <c r="HI165" s="67"/>
      <c r="HJ165" s="67"/>
      <c r="HK165" s="67"/>
      <c r="HL165" s="67"/>
      <c r="HM165" s="67"/>
      <c r="HN165" s="67"/>
      <c r="HO165" s="67"/>
      <c r="HP165" s="67"/>
      <c r="HQ165" s="67"/>
      <c r="HR165" s="67"/>
      <c r="HS165" s="67"/>
      <c r="HT165" s="67"/>
      <c r="HU165" s="67"/>
      <c r="HV165" s="67"/>
      <c r="HW165" s="67"/>
      <c r="HX165" s="67"/>
      <c r="HY165" s="67"/>
      <c r="HZ165" s="67"/>
      <c r="IA165" s="67"/>
      <c r="IB165" s="67"/>
      <c r="IC165" s="67"/>
      <c r="ID165" s="67"/>
      <c r="IE165" s="67"/>
      <c r="IF165" s="67"/>
      <c r="IG165" s="67"/>
      <c r="IH165" s="67"/>
      <c r="II165" s="67"/>
      <c r="IJ165" s="67"/>
      <c r="IK165" s="67"/>
      <c r="IL165" s="67"/>
      <c r="IM165" s="67"/>
      <c r="IN165" s="67"/>
      <c r="IO165" s="67"/>
      <c r="IP165" s="67"/>
      <c r="IQ165" s="67"/>
      <c r="IR165" s="67"/>
      <c r="IS165" s="67"/>
      <c r="IT165" s="67"/>
      <c r="IU165" s="67"/>
      <c r="IV165" s="93">
        <f t="shared" si="23"/>
        <v>0</v>
      </c>
      <c r="IW165" s="25"/>
      <c r="IY165" s="125" t="str">
        <f>IF(JA165,VLOOKUP(MIN(JB165:JD165),'Data Validation (hidden)'!$E$2:$F$6,2,FALSE),IF(COUNTA(E165:IU165)&gt;0,"'Name of Collective Investment Scheme' missing but values entered in other columns",""))</f>
        <v/>
      </c>
      <c r="JA165" s="126" t="b">
        <f t="shared" si="24"/>
        <v>0</v>
      </c>
      <c r="JB165" s="127" t="str">
        <f t="shared" si="25"/>
        <v/>
      </c>
      <c r="JC165" s="128" t="str">
        <f t="shared" si="26"/>
        <v>3</v>
      </c>
      <c r="JD165" s="127" t="str">
        <f t="shared" ca="1" si="27"/>
        <v/>
      </c>
      <c r="JE165" s="127" t="b">
        <f t="shared" ca="1" si="28"/>
        <v>1</v>
      </c>
      <c r="JF165" s="127" t="b">
        <f t="shared" ca="1" si="29"/>
        <v>1</v>
      </c>
      <c r="JG165" s="127" t="b">
        <f t="shared" ca="1" si="30"/>
        <v>1</v>
      </c>
      <c r="JH165" s="127" t="b">
        <f t="shared" ca="1" si="31"/>
        <v>1</v>
      </c>
      <c r="JI165" s="127" t="b">
        <f t="shared" ca="1" si="32"/>
        <v>1</v>
      </c>
      <c r="JJ165" s="129" t="b">
        <f t="shared" si="33"/>
        <v>0</v>
      </c>
    </row>
    <row r="166" spans="1:270" ht="28.9" customHeight="1" x14ac:dyDescent="0.2">
      <c r="A166" s="90" t="str">
        <f>IF(ISBLANK('Scheme Details'!A166),"",'Scheme Details'!A166)</f>
        <v/>
      </c>
      <c r="B166" s="87" t="str">
        <f>IF(ISBLANK('Scheme Details'!B166),"",'Scheme Details'!B166)</f>
        <v/>
      </c>
      <c r="C166" s="91" t="str">
        <f>IF(ISBLANK('Scheme Details'!C166),"",'Scheme Details'!C166)</f>
        <v/>
      </c>
      <c r="D166" s="92">
        <f>IF(ISBLANK('Scheme Details'!H166),0,'Scheme Details'!H166)</f>
        <v>0</v>
      </c>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67"/>
      <c r="FL166" s="67"/>
      <c r="FM166" s="67"/>
      <c r="FN166" s="67"/>
      <c r="FO166" s="67"/>
      <c r="FP166" s="67"/>
      <c r="FQ166" s="67"/>
      <c r="FR166" s="67"/>
      <c r="FS166" s="67"/>
      <c r="FT166" s="67"/>
      <c r="FU166" s="67"/>
      <c r="FV166" s="67"/>
      <c r="FW166" s="67"/>
      <c r="FX166" s="67"/>
      <c r="FY166" s="67"/>
      <c r="FZ166" s="67"/>
      <c r="GA166" s="67"/>
      <c r="GB166" s="67"/>
      <c r="GC166" s="67"/>
      <c r="GD166" s="67"/>
      <c r="GE166" s="67"/>
      <c r="GF166" s="67"/>
      <c r="GG166" s="67"/>
      <c r="GH166" s="67"/>
      <c r="GI166" s="67"/>
      <c r="GJ166" s="67"/>
      <c r="GK166" s="67"/>
      <c r="GL166" s="67"/>
      <c r="GM166" s="67"/>
      <c r="GN166" s="67"/>
      <c r="GO166" s="67"/>
      <c r="GP166" s="67"/>
      <c r="GQ166" s="67"/>
      <c r="GR166" s="67"/>
      <c r="GS166" s="67"/>
      <c r="GT166" s="67"/>
      <c r="GU166" s="67"/>
      <c r="GV166" s="67"/>
      <c r="GW166" s="67"/>
      <c r="GX166" s="67"/>
      <c r="GY166" s="67"/>
      <c r="GZ166" s="67"/>
      <c r="HA166" s="67"/>
      <c r="HB166" s="67"/>
      <c r="HC166" s="67"/>
      <c r="HD166" s="67"/>
      <c r="HE166" s="67"/>
      <c r="HF166" s="67"/>
      <c r="HG166" s="67"/>
      <c r="HH166" s="67"/>
      <c r="HI166" s="67"/>
      <c r="HJ166" s="67"/>
      <c r="HK166" s="67"/>
      <c r="HL166" s="67"/>
      <c r="HM166" s="67"/>
      <c r="HN166" s="67"/>
      <c r="HO166" s="67"/>
      <c r="HP166" s="67"/>
      <c r="HQ166" s="67"/>
      <c r="HR166" s="67"/>
      <c r="HS166" s="67"/>
      <c r="HT166" s="67"/>
      <c r="HU166" s="67"/>
      <c r="HV166" s="67"/>
      <c r="HW166" s="67"/>
      <c r="HX166" s="67"/>
      <c r="HY166" s="67"/>
      <c r="HZ166" s="67"/>
      <c r="IA166" s="67"/>
      <c r="IB166" s="67"/>
      <c r="IC166" s="67"/>
      <c r="ID166" s="67"/>
      <c r="IE166" s="67"/>
      <c r="IF166" s="67"/>
      <c r="IG166" s="67"/>
      <c r="IH166" s="67"/>
      <c r="II166" s="67"/>
      <c r="IJ166" s="67"/>
      <c r="IK166" s="67"/>
      <c r="IL166" s="67"/>
      <c r="IM166" s="67"/>
      <c r="IN166" s="67"/>
      <c r="IO166" s="67"/>
      <c r="IP166" s="67"/>
      <c r="IQ166" s="67"/>
      <c r="IR166" s="67"/>
      <c r="IS166" s="67"/>
      <c r="IT166" s="67"/>
      <c r="IU166" s="67"/>
      <c r="IV166" s="93">
        <f t="shared" si="23"/>
        <v>0</v>
      </c>
      <c r="IW166" s="25"/>
      <c r="IY166" s="125" t="str">
        <f>IF(JA166,VLOOKUP(MIN(JB166:JD166),'Data Validation (hidden)'!$E$2:$F$6,2,FALSE),IF(COUNTA(E166:IU166)&gt;0,"'Name of Collective Investment Scheme' missing but values entered in other columns",""))</f>
        <v/>
      </c>
      <c r="JA166" s="126" t="b">
        <f t="shared" si="24"/>
        <v>0</v>
      </c>
      <c r="JB166" s="127" t="str">
        <f t="shared" si="25"/>
        <v/>
      </c>
      <c r="JC166" s="128" t="str">
        <f t="shared" si="26"/>
        <v>3</v>
      </c>
      <c r="JD166" s="127" t="str">
        <f t="shared" ca="1" si="27"/>
        <v/>
      </c>
      <c r="JE166" s="127" t="b">
        <f t="shared" ca="1" si="28"/>
        <v>1</v>
      </c>
      <c r="JF166" s="127" t="b">
        <f t="shared" ca="1" si="29"/>
        <v>1</v>
      </c>
      <c r="JG166" s="127" t="b">
        <f t="shared" ca="1" si="30"/>
        <v>1</v>
      </c>
      <c r="JH166" s="127" t="b">
        <f t="shared" ca="1" si="31"/>
        <v>1</v>
      </c>
      <c r="JI166" s="127" t="b">
        <f t="shared" ca="1" si="32"/>
        <v>1</v>
      </c>
      <c r="JJ166" s="129" t="b">
        <f t="shared" si="33"/>
        <v>0</v>
      </c>
    </row>
    <row r="167" spans="1:270" ht="28.9" customHeight="1" x14ac:dyDescent="0.2">
      <c r="A167" s="90" t="str">
        <f>IF(ISBLANK('Scheme Details'!A167),"",'Scheme Details'!A167)</f>
        <v/>
      </c>
      <c r="B167" s="87" t="str">
        <f>IF(ISBLANK('Scheme Details'!B167),"",'Scheme Details'!B167)</f>
        <v/>
      </c>
      <c r="C167" s="91" t="str">
        <f>IF(ISBLANK('Scheme Details'!C167),"",'Scheme Details'!C167)</f>
        <v/>
      </c>
      <c r="D167" s="92">
        <f>IF(ISBLANK('Scheme Details'!H167),0,'Scheme Details'!H167)</f>
        <v>0</v>
      </c>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c r="DW167" s="67"/>
      <c r="DX167" s="67"/>
      <c r="DY167" s="67"/>
      <c r="DZ167" s="67"/>
      <c r="EA167" s="67"/>
      <c r="EB167" s="67"/>
      <c r="EC167" s="67"/>
      <c r="ED167" s="67"/>
      <c r="EE167" s="67"/>
      <c r="EF167" s="67"/>
      <c r="EG167" s="67"/>
      <c r="EH167" s="67"/>
      <c r="EI167" s="67"/>
      <c r="EJ167" s="67"/>
      <c r="EK167" s="67"/>
      <c r="EL167" s="67"/>
      <c r="EM167" s="67"/>
      <c r="EN167" s="67"/>
      <c r="EO167" s="67"/>
      <c r="EP167" s="67"/>
      <c r="EQ167" s="67"/>
      <c r="ER167" s="67"/>
      <c r="ES167" s="67"/>
      <c r="ET167" s="67"/>
      <c r="EU167" s="67"/>
      <c r="EV167" s="67"/>
      <c r="EW167" s="67"/>
      <c r="EX167" s="67"/>
      <c r="EY167" s="67"/>
      <c r="EZ167" s="67"/>
      <c r="FA167" s="67"/>
      <c r="FB167" s="67"/>
      <c r="FC167" s="67"/>
      <c r="FD167" s="67"/>
      <c r="FE167" s="67"/>
      <c r="FF167" s="67"/>
      <c r="FG167" s="67"/>
      <c r="FH167" s="67"/>
      <c r="FI167" s="67"/>
      <c r="FJ167" s="67"/>
      <c r="FK167" s="67"/>
      <c r="FL167" s="67"/>
      <c r="FM167" s="67"/>
      <c r="FN167" s="67"/>
      <c r="FO167" s="67"/>
      <c r="FP167" s="67"/>
      <c r="FQ167" s="67"/>
      <c r="FR167" s="67"/>
      <c r="FS167" s="67"/>
      <c r="FT167" s="67"/>
      <c r="FU167" s="67"/>
      <c r="FV167" s="67"/>
      <c r="FW167" s="67"/>
      <c r="FX167" s="67"/>
      <c r="FY167" s="67"/>
      <c r="FZ167" s="67"/>
      <c r="GA167" s="67"/>
      <c r="GB167" s="67"/>
      <c r="GC167" s="67"/>
      <c r="GD167" s="67"/>
      <c r="GE167" s="67"/>
      <c r="GF167" s="67"/>
      <c r="GG167" s="67"/>
      <c r="GH167" s="67"/>
      <c r="GI167" s="67"/>
      <c r="GJ167" s="67"/>
      <c r="GK167" s="67"/>
      <c r="GL167" s="67"/>
      <c r="GM167" s="67"/>
      <c r="GN167" s="67"/>
      <c r="GO167" s="67"/>
      <c r="GP167" s="67"/>
      <c r="GQ167" s="67"/>
      <c r="GR167" s="67"/>
      <c r="GS167" s="67"/>
      <c r="GT167" s="67"/>
      <c r="GU167" s="67"/>
      <c r="GV167" s="67"/>
      <c r="GW167" s="67"/>
      <c r="GX167" s="67"/>
      <c r="GY167" s="67"/>
      <c r="GZ167" s="67"/>
      <c r="HA167" s="67"/>
      <c r="HB167" s="67"/>
      <c r="HC167" s="67"/>
      <c r="HD167" s="67"/>
      <c r="HE167" s="67"/>
      <c r="HF167" s="67"/>
      <c r="HG167" s="67"/>
      <c r="HH167" s="67"/>
      <c r="HI167" s="67"/>
      <c r="HJ167" s="67"/>
      <c r="HK167" s="67"/>
      <c r="HL167" s="67"/>
      <c r="HM167" s="67"/>
      <c r="HN167" s="67"/>
      <c r="HO167" s="67"/>
      <c r="HP167" s="67"/>
      <c r="HQ167" s="67"/>
      <c r="HR167" s="67"/>
      <c r="HS167" s="67"/>
      <c r="HT167" s="67"/>
      <c r="HU167" s="67"/>
      <c r="HV167" s="67"/>
      <c r="HW167" s="67"/>
      <c r="HX167" s="67"/>
      <c r="HY167" s="67"/>
      <c r="HZ167" s="67"/>
      <c r="IA167" s="67"/>
      <c r="IB167" s="67"/>
      <c r="IC167" s="67"/>
      <c r="ID167" s="67"/>
      <c r="IE167" s="67"/>
      <c r="IF167" s="67"/>
      <c r="IG167" s="67"/>
      <c r="IH167" s="67"/>
      <c r="II167" s="67"/>
      <c r="IJ167" s="67"/>
      <c r="IK167" s="67"/>
      <c r="IL167" s="67"/>
      <c r="IM167" s="67"/>
      <c r="IN167" s="67"/>
      <c r="IO167" s="67"/>
      <c r="IP167" s="67"/>
      <c r="IQ167" s="67"/>
      <c r="IR167" s="67"/>
      <c r="IS167" s="67"/>
      <c r="IT167" s="67"/>
      <c r="IU167" s="67"/>
      <c r="IV167" s="93">
        <f t="shared" si="23"/>
        <v>0</v>
      </c>
      <c r="IW167" s="25"/>
      <c r="IY167" s="125" t="str">
        <f>IF(JA167,VLOOKUP(MIN(JB167:JD167),'Data Validation (hidden)'!$E$2:$F$6,2,FALSE),IF(COUNTA(E167:IU167)&gt;0,"'Name of Collective Investment Scheme' missing but values entered in other columns",""))</f>
        <v/>
      </c>
      <c r="JA167" s="126" t="b">
        <f t="shared" si="24"/>
        <v>0</v>
      </c>
      <c r="JB167" s="127" t="str">
        <f t="shared" si="25"/>
        <v/>
      </c>
      <c r="JC167" s="128" t="str">
        <f t="shared" si="26"/>
        <v>3</v>
      </c>
      <c r="JD167" s="127" t="str">
        <f t="shared" ca="1" si="27"/>
        <v/>
      </c>
      <c r="JE167" s="127" t="b">
        <f t="shared" ca="1" si="28"/>
        <v>1</v>
      </c>
      <c r="JF167" s="127" t="b">
        <f t="shared" ca="1" si="29"/>
        <v>1</v>
      </c>
      <c r="JG167" s="127" t="b">
        <f t="shared" ca="1" si="30"/>
        <v>1</v>
      </c>
      <c r="JH167" s="127" t="b">
        <f t="shared" ca="1" si="31"/>
        <v>1</v>
      </c>
      <c r="JI167" s="127" t="b">
        <f t="shared" ca="1" si="32"/>
        <v>1</v>
      </c>
      <c r="JJ167" s="129" t="b">
        <f t="shared" si="33"/>
        <v>0</v>
      </c>
    </row>
    <row r="168" spans="1:270" ht="28.9" customHeight="1" x14ac:dyDescent="0.2">
      <c r="A168" s="90" t="str">
        <f>IF(ISBLANK('Scheme Details'!A168),"",'Scheme Details'!A168)</f>
        <v/>
      </c>
      <c r="B168" s="87" t="str">
        <f>IF(ISBLANK('Scheme Details'!B168),"",'Scheme Details'!B168)</f>
        <v/>
      </c>
      <c r="C168" s="91" t="str">
        <f>IF(ISBLANK('Scheme Details'!C168),"",'Scheme Details'!C168)</f>
        <v/>
      </c>
      <c r="D168" s="92">
        <f>IF(ISBLANK('Scheme Details'!H168),0,'Scheme Details'!H168)</f>
        <v>0</v>
      </c>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c r="DW168" s="67"/>
      <c r="DX168" s="67"/>
      <c r="DY168" s="67"/>
      <c r="DZ168" s="67"/>
      <c r="EA168" s="67"/>
      <c r="EB168" s="67"/>
      <c r="EC168" s="67"/>
      <c r="ED168" s="67"/>
      <c r="EE168" s="67"/>
      <c r="EF168" s="67"/>
      <c r="EG168" s="67"/>
      <c r="EH168" s="67"/>
      <c r="EI168" s="67"/>
      <c r="EJ168" s="67"/>
      <c r="EK168" s="67"/>
      <c r="EL168" s="67"/>
      <c r="EM168" s="67"/>
      <c r="EN168" s="67"/>
      <c r="EO168" s="67"/>
      <c r="EP168" s="67"/>
      <c r="EQ168" s="67"/>
      <c r="ER168" s="67"/>
      <c r="ES168" s="67"/>
      <c r="ET168" s="67"/>
      <c r="EU168" s="67"/>
      <c r="EV168" s="67"/>
      <c r="EW168" s="67"/>
      <c r="EX168" s="67"/>
      <c r="EY168" s="67"/>
      <c r="EZ168" s="67"/>
      <c r="FA168" s="67"/>
      <c r="FB168" s="67"/>
      <c r="FC168" s="67"/>
      <c r="FD168" s="67"/>
      <c r="FE168" s="67"/>
      <c r="FF168" s="67"/>
      <c r="FG168" s="67"/>
      <c r="FH168" s="67"/>
      <c r="FI168" s="67"/>
      <c r="FJ168" s="67"/>
      <c r="FK168" s="67"/>
      <c r="FL168" s="67"/>
      <c r="FM168" s="67"/>
      <c r="FN168" s="67"/>
      <c r="FO168" s="67"/>
      <c r="FP168" s="67"/>
      <c r="FQ168" s="67"/>
      <c r="FR168" s="67"/>
      <c r="FS168" s="67"/>
      <c r="FT168" s="67"/>
      <c r="FU168" s="67"/>
      <c r="FV168" s="67"/>
      <c r="FW168" s="67"/>
      <c r="FX168" s="67"/>
      <c r="FY168" s="67"/>
      <c r="FZ168" s="67"/>
      <c r="GA168" s="67"/>
      <c r="GB168" s="67"/>
      <c r="GC168" s="67"/>
      <c r="GD168" s="67"/>
      <c r="GE168" s="67"/>
      <c r="GF168" s="67"/>
      <c r="GG168" s="67"/>
      <c r="GH168" s="67"/>
      <c r="GI168" s="67"/>
      <c r="GJ168" s="67"/>
      <c r="GK168" s="67"/>
      <c r="GL168" s="67"/>
      <c r="GM168" s="67"/>
      <c r="GN168" s="67"/>
      <c r="GO168" s="67"/>
      <c r="GP168" s="67"/>
      <c r="GQ168" s="67"/>
      <c r="GR168" s="67"/>
      <c r="GS168" s="67"/>
      <c r="GT168" s="67"/>
      <c r="GU168" s="67"/>
      <c r="GV168" s="67"/>
      <c r="GW168" s="67"/>
      <c r="GX168" s="67"/>
      <c r="GY168" s="67"/>
      <c r="GZ168" s="67"/>
      <c r="HA168" s="67"/>
      <c r="HB168" s="67"/>
      <c r="HC168" s="67"/>
      <c r="HD168" s="67"/>
      <c r="HE168" s="67"/>
      <c r="HF168" s="67"/>
      <c r="HG168" s="67"/>
      <c r="HH168" s="67"/>
      <c r="HI168" s="67"/>
      <c r="HJ168" s="67"/>
      <c r="HK168" s="67"/>
      <c r="HL168" s="67"/>
      <c r="HM168" s="67"/>
      <c r="HN168" s="67"/>
      <c r="HO168" s="67"/>
      <c r="HP168" s="67"/>
      <c r="HQ168" s="67"/>
      <c r="HR168" s="67"/>
      <c r="HS168" s="67"/>
      <c r="HT168" s="67"/>
      <c r="HU168" s="67"/>
      <c r="HV168" s="67"/>
      <c r="HW168" s="67"/>
      <c r="HX168" s="67"/>
      <c r="HY168" s="67"/>
      <c r="HZ168" s="67"/>
      <c r="IA168" s="67"/>
      <c r="IB168" s="67"/>
      <c r="IC168" s="67"/>
      <c r="ID168" s="67"/>
      <c r="IE168" s="67"/>
      <c r="IF168" s="67"/>
      <c r="IG168" s="67"/>
      <c r="IH168" s="67"/>
      <c r="II168" s="67"/>
      <c r="IJ168" s="67"/>
      <c r="IK168" s="67"/>
      <c r="IL168" s="67"/>
      <c r="IM168" s="67"/>
      <c r="IN168" s="67"/>
      <c r="IO168" s="67"/>
      <c r="IP168" s="67"/>
      <c r="IQ168" s="67"/>
      <c r="IR168" s="67"/>
      <c r="IS168" s="67"/>
      <c r="IT168" s="67"/>
      <c r="IU168" s="67"/>
      <c r="IV168" s="93">
        <f t="shared" si="23"/>
        <v>0</v>
      </c>
      <c r="IW168" s="25"/>
      <c r="IY168" s="125" t="str">
        <f>IF(JA168,VLOOKUP(MIN(JB168:JD168),'Data Validation (hidden)'!$E$2:$F$6,2,FALSE),IF(COUNTA(E168:IU168)&gt;0,"'Name of Collective Investment Scheme' missing but values entered in other columns",""))</f>
        <v/>
      </c>
      <c r="JA168" s="126" t="b">
        <f t="shared" si="24"/>
        <v>0</v>
      </c>
      <c r="JB168" s="127" t="str">
        <f t="shared" si="25"/>
        <v/>
      </c>
      <c r="JC168" s="128" t="str">
        <f t="shared" si="26"/>
        <v>3</v>
      </c>
      <c r="JD168" s="127" t="str">
        <f t="shared" ca="1" si="27"/>
        <v/>
      </c>
      <c r="JE168" s="127" t="b">
        <f t="shared" ca="1" si="28"/>
        <v>1</v>
      </c>
      <c r="JF168" s="127" t="b">
        <f t="shared" ca="1" si="29"/>
        <v>1</v>
      </c>
      <c r="JG168" s="127" t="b">
        <f t="shared" ca="1" si="30"/>
        <v>1</v>
      </c>
      <c r="JH168" s="127" t="b">
        <f t="shared" ca="1" si="31"/>
        <v>1</v>
      </c>
      <c r="JI168" s="127" t="b">
        <f t="shared" ca="1" si="32"/>
        <v>1</v>
      </c>
      <c r="JJ168" s="129" t="b">
        <f t="shared" si="33"/>
        <v>0</v>
      </c>
    </row>
    <row r="169" spans="1:270" ht="28.9" customHeight="1" x14ac:dyDescent="0.2">
      <c r="A169" s="90" t="str">
        <f>IF(ISBLANK('Scheme Details'!A169),"",'Scheme Details'!A169)</f>
        <v/>
      </c>
      <c r="B169" s="87" t="str">
        <f>IF(ISBLANK('Scheme Details'!B169),"",'Scheme Details'!B169)</f>
        <v/>
      </c>
      <c r="C169" s="91" t="str">
        <f>IF(ISBLANK('Scheme Details'!C169),"",'Scheme Details'!C169)</f>
        <v/>
      </c>
      <c r="D169" s="92">
        <f>IF(ISBLANK('Scheme Details'!H169),0,'Scheme Details'!H169)</f>
        <v>0</v>
      </c>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c r="EM169" s="67"/>
      <c r="EN169" s="67"/>
      <c r="EO169" s="67"/>
      <c r="EP169" s="67"/>
      <c r="EQ169" s="67"/>
      <c r="ER169" s="67"/>
      <c r="ES169" s="67"/>
      <c r="ET169" s="67"/>
      <c r="EU169" s="67"/>
      <c r="EV169" s="67"/>
      <c r="EW169" s="67"/>
      <c r="EX169" s="67"/>
      <c r="EY169" s="67"/>
      <c r="EZ169" s="67"/>
      <c r="FA169" s="67"/>
      <c r="FB169" s="67"/>
      <c r="FC169" s="67"/>
      <c r="FD169" s="67"/>
      <c r="FE169" s="67"/>
      <c r="FF169" s="67"/>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67"/>
      <c r="HD169" s="67"/>
      <c r="HE169" s="67"/>
      <c r="HF169" s="67"/>
      <c r="HG169" s="67"/>
      <c r="HH169" s="67"/>
      <c r="HI169" s="67"/>
      <c r="HJ169" s="67"/>
      <c r="HK169" s="67"/>
      <c r="HL169" s="67"/>
      <c r="HM169" s="67"/>
      <c r="HN169" s="67"/>
      <c r="HO169" s="67"/>
      <c r="HP169" s="67"/>
      <c r="HQ169" s="67"/>
      <c r="HR169" s="67"/>
      <c r="HS169" s="67"/>
      <c r="HT169" s="67"/>
      <c r="HU169" s="67"/>
      <c r="HV169" s="67"/>
      <c r="HW169" s="67"/>
      <c r="HX169" s="67"/>
      <c r="HY169" s="67"/>
      <c r="HZ169" s="67"/>
      <c r="IA169" s="67"/>
      <c r="IB169" s="67"/>
      <c r="IC169" s="67"/>
      <c r="ID169" s="67"/>
      <c r="IE169" s="67"/>
      <c r="IF169" s="67"/>
      <c r="IG169" s="67"/>
      <c r="IH169" s="67"/>
      <c r="II169" s="67"/>
      <c r="IJ169" s="67"/>
      <c r="IK169" s="67"/>
      <c r="IL169" s="67"/>
      <c r="IM169" s="67"/>
      <c r="IN169" s="67"/>
      <c r="IO169" s="67"/>
      <c r="IP169" s="67"/>
      <c r="IQ169" s="67"/>
      <c r="IR169" s="67"/>
      <c r="IS169" s="67"/>
      <c r="IT169" s="67"/>
      <c r="IU169" s="67"/>
      <c r="IV169" s="93">
        <f t="shared" si="23"/>
        <v>0</v>
      </c>
      <c r="IW169" s="25"/>
      <c r="IY169" s="125" t="str">
        <f>IF(JA169,VLOOKUP(MIN(JB169:JD169),'Data Validation (hidden)'!$E$2:$F$6,2,FALSE),IF(COUNTA(E169:IU169)&gt;0,"'Name of Collective Investment Scheme' missing but values entered in other columns",""))</f>
        <v/>
      </c>
      <c r="JA169" s="126" t="b">
        <f t="shared" si="24"/>
        <v>0</v>
      </c>
      <c r="JB169" s="127" t="str">
        <f t="shared" si="25"/>
        <v/>
      </c>
      <c r="JC169" s="128" t="str">
        <f t="shared" si="26"/>
        <v>3</v>
      </c>
      <c r="JD169" s="127" t="str">
        <f t="shared" ca="1" si="27"/>
        <v/>
      </c>
      <c r="JE169" s="127" t="b">
        <f t="shared" ca="1" si="28"/>
        <v>1</v>
      </c>
      <c r="JF169" s="127" t="b">
        <f t="shared" ca="1" si="29"/>
        <v>1</v>
      </c>
      <c r="JG169" s="127" t="b">
        <f t="shared" ca="1" si="30"/>
        <v>1</v>
      </c>
      <c r="JH169" s="127" t="b">
        <f t="shared" ca="1" si="31"/>
        <v>1</v>
      </c>
      <c r="JI169" s="127" t="b">
        <f t="shared" ca="1" si="32"/>
        <v>1</v>
      </c>
      <c r="JJ169" s="129" t="b">
        <f t="shared" si="33"/>
        <v>0</v>
      </c>
    </row>
    <row r="170" spans="1:270" ht="28.9" customHeight="1" x14ac:dyDescent="0.2">
      <c r="A170" s="90" t="str">
        <f>IF(ISBLANK('Scheme Details'!A170),"",'Scheme Details'!A170)</f>
        <v/>
      </c>
      <c r="B170" s="87" t="str">
        <f>IF(ISBLANK('Scheme Details'!B170),"",'Scheme Details'!B170)</f>
        <v/>
      </c>
      <c r="C170" s="91" t="str">
        <f>IF(ISBLANK('Scheme Details'!C170),"",'Scheme Details'!C170)</f>
        <v/>
      </c>
      <c r="D170" s="92">
        <f>IF(ISBLANK('Scheme Details'!H170),0,'Scheme Details'!H170)</f>
        <v>0</v>
      </c>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c r="II170" s="67"/>
      <c r="IJ170" s="67"/>
      <c r="IK170" s="67"/>
      <c r="IL170" s="67"/>
      <c r="IM170" s="67"/>
      <c r="IN170" s="67"/>
      <c r="IO170" s="67"/>
      <c r="IP170" s="67"/>
      <c r="IQ170" s="67"/>
      <c r="IR170" s="67"/>
      <c r="IS170" s="67"/>
      <c r="IT170" s="67"/>
      <c r="IU170" s="67"/>
      <c r="IV170" s="93">
        <f t="shared" si="23"/>
        <v>0</v>
      </c>
      <c r="IW170" s="25"/>
      <c r="IY170" s="125" t="str">
        <f>IF(JA170,VLOOKUP(MIN(JB170:JD170),'Data Validation (hidden)'!$E$2:$F$6,2,FALSE),IF(COUNTA(E170:IU170)&gt;0,"'Name of Collective Investment Scheme' missing but values entered in other columns",""))</f>
        <v/>
      </c>
      <c r="JA170" s="126" t="b">
        <f t="shared" si="24"/>
        <v>0</v>
      </c>
      <c r="JB170" s="127" t="str">
        <f t="shared" si="25"/>
        <v/>
      </c>
      <c r="JC170" s="128" t="str">
        <f t="shared" si="26"/>
        <v>3</v>
      </c>
      <c r="JD170" s="127" t="str">
        <f t="shared" ca="1" si="27"/>
        <v/>
      </c>
      <c r="JE170" s="127" t="b">
        <f t="shared" ca="1" si="28"/>
        <v>1</v>
      </c>
      <c r="JF170" s="127" t="b">
        <f t="shared" ca="1" si="29"/>
        <v>1</v>
      </c>
      <c r="JG170" s="127" t="b">
        <f t="shared" ca="1" si="30"/>
        <v>1</v>
      </c>
      <c r="JH170" s="127" t="b">
        <f t="shared" ca="1" si="31"/>
        <v>1</v>
      </c>
      <c r="JI170" s="127" t="b">
        <f t="shared" ca="1" si="32"/>
        <v>1</v>
      </c>
      <c r="JJ170" s="129" t="b">
        <f t="shared" si="33"/>
        <v>0</v>
      </c>
    </row>
    <row r="171" spans="1:270" ht="28.9" customHeight="1" x14ac:dyDescent="0.2">
      <c r="A171" s="90" t="str">
        <f>IF(ISBLANK('Scheme Details'!A171),"",'Scheme Details'!A171)</f>
        <v/>
      </c>
      <c r="B171" s="87" t="str">
        <f>IF(ISBLANK('Scheme Details'!B171),"",'Scheme Details'!B171)</f>
        <v/>
      </c>
      <c r="C171" s="91" t="str">
        <f>IF(ISBLANK('Scheme Details'!C171),"",'Scheme Details'!C171)</f>
        <v/>
      </c>
      <c r="D171" s="92">
        <f>IF(ISBLANK('Scheme Details'!H171),0,'Scheme Details'!H171)</f>
        <v>0</v>
      </c>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c r="EM171" s="67"/>
      <c r="EN171" s="67"/>
      <c r="EO171" s="67"/>
      <c r="EP171" s="67"/>
      <c r="EQ171" s="67"/>
      <c r="ER171" s="67"/>
      <c r="ES171" s="67"/>
      <c r="ET171" s="67"/>
      <c r="EU171" s="67"/>
      <c r="EV171" s="67"/>
      <c r="EW171" s="67"/>
      <c r="EX171" s="67"/>
      <c r="EY171" s="67"/>
      <c r="EZ171" s="67"/>
      <c r="FA171" s="67"/>
      <c r="FB171" s="67"/>
      <c r="FC171" s="67"/>
      <c r="FD171" s="67"/>
      <c r="FE171" s="67"/>
      <c r="FF171" s="67"/>
      <c r="FG171" s="67"/>
      <c r="FH171" s="67"/>
      <c r="FI171" s="67"/>
      <c r="FJ171" s="67"/>
      <c r="FK171" s="67"/>
      <c r="FL171" s="67"/>
      <c r="FM171" s="67"/>
      <c r="FN171" s="67"/>
      <c r="FO171" s="67"/>
      <c r="FP171" s="67"/>
      <c r="FQ171" s="67"/>
      <c r="FR171" s="67"/>
      <c r="FS171" s="67"/>
      <c r="FT171" s="67"/>
      <c r="FU171" s="67"/>
      <c r="FV171" s="67"/>
      <c r="FW171" s="67"/>
      <c r="FX171" s="67"/>
      <c r="FY171" s="67"/>
      <c r="FZ171" s="67"/>
      <c r="GA171" s="67"/>
      <c r="GB171" s="67"/>
      <c r="GC171" s="67"/>
      <c r="GD171" s="67"/>
      <c r="GE171" s="67"/>
      <c r="GF171" s="67"/>
      <c r="GG171" s="67"/>
      <c r="GH171" s="67"/>
      <c r="GI171" s="67"/>
      <c r="GJ171" s="67"/>
      <c r="GK171" s="67"/>
      <c r="GL171" s="67"/>
      <c r="GM171" s="67"/>
      <c r="GN171" s="67"/>
      <c r="GO171" s="67"/>
      <c r="GP171" s="67"/>
      <c r="GQ171" s="67"/>
      <c r="GR171" s="67"/>
      <c r="GS171" s="67"/>
      <c r="GT171" s="67"/>
      <c r="GU171" s="67"/>
      <c r="GV171" s="67"/>
      <c r="GW171" s="67"/>
      <c r="GX171" s="67"/>
      <c r="GY171" s="67"/>
      <c r="GZ171" s="67"/>
      <c r="HA171" s="67"/>
      <c r="HB171" s="67"/>
      <c r="HC171" s="67"/>
      <c r="HD171" s="67"/>
      <c r="HE171" s="67"/>
      <c r="HF171" s="67"/>
      <c r="HG171" s="67"/>
      <c r="HH171" s="67"/>
      <c r="HI171" s="67"/>
      <c r="HJ171" s="67"/>
      <c r="HK171" s="67"/>
      <c r="HL171" s="67"/>
      <c r="HM171" s="67"/>
      <c r="HN171" s="67"/>
      <c r="HO171" s="67"/>
      <c r="HP171" s="67"/>
      <c r="HQ171" s="67"/>
      <c r="HR171" s="67"/>
      <c r="HS171" s="67"/>
      <c r="HT171" s="67"/>
      <c r="HU171" s="67"/>
      <c r="HV171" s="67"/>
      <c r="HW171" s="67"/>
      <c r="HX171" s="67"/>
      <c r="HY171" s="67"/>
      <c r="HZ171" s="67"/>
      <c r="IA171" s="67"/>
      <c r="IB171" s="67"/>
      <c r="IC171" s="67"/>
      <c r="ID171" s="67"/>
      <c r="IE171" s="67"/>
      <c r="IF171" s="67"/>
      <c r="IG171" s="67"/>
      <c r="IH171" s="67"/>
      <c r="II171" s="67"/>
      <c r="IJ171" s="67"/>
      <c r="IK171" s="67"/>
      <c r="IL171" s="67"/>
      <c r="IM171" s="67"/>
      <c r="IN171" s="67"/>
      <c r="IO171" s="67"/>
      <c r="IP171" s="67"/>
      <c r="IQ171" s="67"/>
      <c r="IR171" s="67"/>
      <c r="IS171" s="67"/>
      <c r="IT171" s="67"/>
      <c r="IU171" s="67"/>
      <c r="IV171" s="93">
        <f t="shared" si="23"/>
        <v>0</v>
      </c>
      <c r="IW171" s="25"/>
      <c r="IY171" s="125" t="str">
        <f>IF(JA171,VLOOKUP(MIN(JB171:JD171),'Data Validation (hidden)'!$E$2:$F$6,2,FALSE),IF(COUNTA(E171:IU171)&gt;0,"'Name of Collective Investment Scheme' missing but values entered in other columns",""))</f>
        <v/>
      </c>
      <c r="JA171" s="126" t="b">
        <f t="shared" si="24"/>
        <v>0</v>
      </c>
      <c r="JB171" s="127" t="str">
        <f t="shared" si="25"/>
        <v/>
      </c>
      <c r="JC171" s="128" t="str">
        <f t="shared" si="26"/>
        <v>3</v>
      </c>
      <c r="JD171" s="127" t="str">
        <f t="shared" ca="1" si="27"/>
        <v/>
      </c>
      <c r="JE171" s="127" t="b">
        <f t="shared" ca="1" si="28"/>
        <v>1</v>
      </c>
      <c r="JF171" s="127" t="b">
        <f t="shared" ca="1" si="29"/>
        <v>1</v>
      </c>
      <c r="JG171" s="127" t="b">
        <f t="shared" ca="1" si="30"/>
        <v>1</v>
      </c>
      <c r="JH171" s="127" t="b">
        <f t="shared" ca="1" si="31"/>
        <v>1</v>
      </c>
      <c r="JI171" s="127" t="b">
        <f t="shared" ca="1" si="32"/>
        <v>1</v>
      </c>
      <c r="JJ171" s="129" t="b">
        <f t="shared" si="33"/>
        <v>0</v>
      </c>
    </row>
    <row r="172" spans="1:270" ht="28.9" customHeight="1" x14ac:dyDescent="0.2">
      <c r="A172" s="90" t="str">
        <f>IF(ISBLANK('Scheme Details'!A172),"",'Scheme Details'!A172)</f>
        <v/>
      </c>
      <c r="B172" s="87" t="str">
        <f>IF(ISBLANK('Scheme Details'!B172),"",'Scheme Details'!B172)</f>
        <v/>
      </c>
      <c r="C172" s="91" t="str">
        <f>IF(ISBLANK('Scheme Details'!C172),"",'Scheme Details'!C172)</f>
        <v/>
      </c>
      <c r="D172" s="92">
        <f>IF(ISBLANK('Scheme Details'!H172),0,'Scheme Details'!H172)</f>
        <v>0</v>
      </c>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c r="EM172" s="67"/>
      <c r="EN172" s="67"/>
      <c r="EO172" s="67"/>
      <c r="EP172" s="67"/>
      <c r="EQ172" s="67"/>
      <c r="ER172" s="67"/>
      <c r="ES172" s="67"/>
      <c r="ET172" s="67"/>
      <c r="EU172" s="67"/>
      <c r="EV172" s="67"/>
      <c r="EW172" s="67"/>
      <c r="EX172" s="67"/>
      <c r="EY172" s="67"/>
      <c r="EZ172" s="67"/>
      <c r="FA172" s="67"/>
      <c r="FB172" s="67"/>
      <c r="FC172" s="67"/>
      <c r="FD172" s="67"/>
      <c r="FE172" s="67"/>
      <c r="FF172" s="67"/>
      <c r="FG172" s="67"/>
      <c r="FH172" s="67"/>
      <c r="FI172" s="67"/>
      <c r="FJ172" s="67"/>
      <c r="FK172" s="67"/>
      <c r="FL172" s="67"/>
      <c r="FM172" s="67"/>
      <c r="FN172" s="67"/>
      <c r="FO172" s="67"/>
      <c r="FP172" s="67"/>
      <c r="FQ172" s="67"/>
      <c r="FR172" s="67"/>
      <c r="FS172" s="67"/>
      <c r="FT172" s="67"/>
      <c r="FU172" s="67"/>
      <c r="FV172" s="67"/>
      <c r="FW172" s="67"/>
      <c r="FX172" s="67"/>
      <c r="FY172" s="67"/>
      <c r="FZ172" s="67"/>
      <c r="GA172" s="67"/>
      <c r="GB172" s="67"/>
      <c r="GC172" s="67"/>
      <c r="GD172" s="67"/>
      <c r="GE172" s="67"/>
      <c r="GF172" s="67"/>
      <c r="GG172" s="67"/>
      <c r="GH172" s="67"/>
      <c r="GI172" s="67"/>
      <c r="GJ172" s="67"/>
      <c r="GK172" s="67"/>
      <c r="GL172" s="67"/>
      <c r="GM172" s="67"/>
      <c r="GN172" s="67"/>
      <c r="GO172" s="67"/>
      <c r="GP172" s="67"/>
      <c r="GQ172" s="67"/>
      <c r="GR172" s="67"/>
      <c r="GS172" s="67"/>
      <c r="GT172" s="67"/>
      <c r="GU172" s="67"/>
      <c r="GV172" s="67"/>
      <c r="GW172" s="67"/>
      <c r="GX172" s="67"/>
      <c r="GY172" s="67"/>
      <c r="GZ172" s="67"/>
      <c r="HA172" s="67"/>
      <c r="HB172" s="67"/>
      <c r="HC172" s="67"/>
      <c r="HD172" s="67"/>
      <c r="HE172" s="67"/>
      <c r="HF172" s="67"/>
      <c r="HG172" s="67"/>
      <c r="HH172" s="67"/>
      <c r="HI172" s="67"/>
      <c r="HJ172" s="67"/>
      <c r="HK172" s="67"/>
      <c r="HL172" s="67"/>
      <c r="HM172" s="67"/>
      <c r="HN172" s="67"/>
      <c r="HO172" s="67"/>
      <c r="HP172" s="67"/>
      <c r="HQ172" s="67"/>
      <c r="HR172" s="67"/>
      <c r="HS172" s="67"/>
      <c r="HT172" s="67"/>
      <c r="HU172" s="67"/>
      <c r="HV172" s="67"/>
      <c r="HW172" s="67"/>
      <c r="HX172" s="67"/>
      <c r="HY172" s="67"/>
      <c r="HZ172" s="67"/>
      <c r="IA172" s="67"/>
      <c r="IB172" s="67"/>
      <c r="IC172" s="67"/>
      <c r="ID172" s="67"/>
      <c r="IE172" s="67"/>
      <c r="IF172" s="67"/>
      <c r="IG172" s="67"/>
      <c r="IH172" s="67"/>
      <c r="II172" s="67"/>
      <c r="IJ172" s="67"/>
      <c r="IK172" s="67"/>
      <c r="IL172" s="67"/>
      <c r="IM172" s="67"/>
      <c r="IN172" s="67"/>
      <c r="IO172" s="67"/>
      <c r="IP172" s="67"/>
      <c r="IQ172" s="67"/>
      <c r="IR172" s="67"/>
      <c r="IS172" s="67"/>
      <c r="IT172" s="67"/>
      <c r="IU172" s="67"/>
      <c r="IV172" s="93">
        <f t="shared" si="23"/>
        <v>0</v>
      </c>
      <c r="IW172" s="25"/>
      <c r="IY172" s="125" t="str">
        <f>IF(JA172,VLOOKUP(MIN(JB172:JD172),'Data Validation (hidden)'!$E$2:$F$6,2,FALSE),IF(COUNTA(E172:IU172)&gt;0,"'Name of Collective Investment Scheme' missing but values entered in other columns",""))</f>
        <v/>
      </c>
      <c r="JA172" s="126" t="b">
        <f t="shared" si="24"/>
        <v>0</v>
      </c>
      <c r="JB172" s="127" t="str">
        <f t="shared" si="25"/>
        <v/>
      </c>
      <c r="JC172" s="128" t="str">
        <f t="shared" si="26"/>
        <v>3</v>
      </c>
      <c r="JD172" s="127" t="str">
        <f t="shared" ca="1" si="27"/>
        <v/>
      </c>
      <c r="JE172" s="127" t="b">
        <f t="shared" ca="1" si="28"/>
        <v>1</v>
      </c>
      <c r="JF172" s="127" t="b">
        <f t="shared" ca="1" si="29"/>
        <v>1</v>
      </c>
      <c r="JG172" s="127" t="b">
        <f t="shared" ca="1" si="30"/>
        <v>1</v>
      </c>
      <c r="JH172" s="127" t="b">
        <f t="shared" ca="1" si="31"/>
        <v>1</v>
      </c>
      <c r="JI172" s="127" t="b">
        <f t="shared" ca="1" si="32"/>
        <v>1</v>
      </c>
      <c r="JJ172" s="129" t="b">
        <f t="shared" si="33"/>
        <v>0</v>
      </c>
    </row>
    <row r="173" spans="1:270" ht="28.9" customHeight="1" x14ac:dyDescent="0.2">
      <c r="A173" s="90" t="str">
        <f>IF(ISBLANK('Scheme Details'!A173),"",'Scheme Details'!A173)</f>
        <v/>
      </c>
      <c r="B173" s="87" t="str">
        <f>IF(ISBLANK('Scheme Details'!B173),"",'Scheme Details'!B173)</f>
        <v/>
      </c>
      <c r="C173" s="91" t="str">
        <f>IF(ISBLANK('Scheme Details'!C173),"",'Scheme Details'!C173)</f>
        <v/>
      </c>
      <c r="D173" s="92">
        <f>IF(ISBLANK('Scheme Details'!H173),0,'Scheme Details'!H173)</f>
        <v>0</v>
      </c>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c r="EM173" s="67"/>
      <c r="EN173" s="67"/>
      <c r="EO173" s="67"/>
      <c r="EP173" s="67"/>
      <c r="EQ173" s="67"/>
      <c r="ER173" s="67"/>
      <c r="ES173" s="67"/>
      <c r="ET173" s="67"/>
      <c r="EU173" s="67"/>
      <c r="EV173" s="67"/>
      <c r="EW173" s="67"/>
      <c r="EX173" s="67"/>
      <c r="EY173" s="67"/>
      <c r="EZ173" s="67"/>
      <c r="FA173" s="67"/>
      <c r="FB173" s="67"/>
      <c r="FC173" s="67"/>
      <c r="FD173" s="67"/>
      <c r="FE173" s="67"/>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c r="GF173" s="67"/>
      <c r="GG173" s="67"/>
      <c r="GH173" s="67"/>
      <c r="GI173" s="67"/>
      <c r="GJ173" s="67"/>
      <c r="GK173" s="67"/>
      <c r="GL173" s="67"/>
      <c r="GM173" s="67"/>
      <c r="GN173" s="67"/>
      <c r="GO173" s="67"/>
      <c r="GP173" s="67"/>
      <c r="GQ173" s="67"/>
      <c r="GR173" s="67"/>
      <c r="GS173" s="67"/>
      <c r="GT173" s="67"/>
      <c r="GU173" s="67"/>
      <c r="GV173" s="67"/>
      <c r="GW173" s="67"/>
      <c r="GX173" s="67"/>
      <c r="GY173" s="67"/>
      <c r="GZ173" s="67"/>
      <c r="HA173" s="67"/>
      <c r="HB173" s="67"/>
      <c r="HC173" s="67"/>
      <c r="HD173" s="67"/>
      <c r="HE173" s="67"/>
      <c r="HF173" s="67"/>
      <c r="HG173" s="67"/>
      <c r="HH173" s="67"/>
      <c r="HI173" s="67"/>
      <c r="HJ173" s="67"/>
      <c r="HK173" s="67"/>
      <c r="HL173" s="67"/>
      <c r="HM173" s="67"/>
      <c r="HN173" s="67"/>
      <c r="HO173" s="67"/>
      <c r="HP173" s="67"/>
      <c r="HQ173" s="67"/>
      <c r="HR173" s="67"/>
      <c r="HS173" s="67"/>
      <c r="HT173" s="67"/>
      <c r="HU173" s="67"/>
      <c r="HV173" s="67"/>
      <c r="HW173" s="67"/>
      <c r="HX173" s="67"/>
      <c r="HY173" s="67"/>
      <c r="HZ173" s="67"/>
      <c r="IA173" s="67"/>
      <c r="IB173" s="67"/>
      <c r="IC173" s="67"/>
      <c r="ID173" s="67"/>
      <c r="IE173" s="67"/>
      <c r="IF173" s="67"/>
      <c r="IG173" s="67"/>
      <c r="IH173" s="67"/>
      <c r="II173" s="67"/>
      <c r="IJ173" s="67"/>
      <c r="IK173" s="67"/>
      <c r="IL173" s="67"/>
      <c r="IM173" s="67"/>
      <c r="IN173" s="67"/>
      <c r="IO173" s="67"/>
      <c r="IP173" s="67"/>
      <c r="IQ173" s="67"/>
      <c r="IR173" s="67"/>
      <c r="IS173" s="67"/>
      <c r="IT173" s="67"/>
      <c r="IU173" s="67"/>
      <c r="IV173" s="93">
        <f t="shared" si="23"/>
        <v>0</v>
      </c>
      <c r="IW173" s="25"/>
      <c r="IY173" s="125" t="str">
        <f>IF(JA173,VLOOKUP(MIN(JB173:JD173),'Data Validation (hidden)'!$E$2:$F$6,2,FALSE),IF(COUNTA(E173:IU173)&gt;0,"'Name of Collective Investment Scheme' missing but values entered in other columns",""))</f>
        <v/>
      </c>
      <c r="JA173" s="126" t="b">
        <f t="shared" si="24"/>
        <v>0</v>
      </c>
      <c r="JB173" s="127" t="str">
        <f t="shared" si="25"/>
        <v/>
      </c>
      <c r="JC173" s="128" t="str">
        <f t="shared" si="26"/>
        <v>3</v>
      </c>
      <c r="JD173" s="127" t="str">
        <f t="shared" ca="1" si="27"/>
        <v/>
      </c>
      <c r="JE173" s="127" t="b">
        <f t="shared" ca="1" si="28"/>
        <v>1</v>
      </c>
      <c r="JF173" s="127" t="b">
        <f t="shared" ca="1" si="29"/>
        <v>1</v>
      </c>
      <c r="JG173" s="127" t="b">
        <f t="shared" ca="1" si="30"/>
        <v>1</v>
      </c>
      <c r="JH173" s="127" t="b">
        <f t="shared" ca="1" si="31"/>
        <v>1</v>
      </c>
      <c r="JI173" s="127" t="b">
        <f t="shared" ca="1" si="32"/>
        <v>1</v>
      </c>
      <c r="JJ173" s="129" t="b">
        <f t="shared" si="33"/>
        <v>0</v>
      </c>
    </row>
    <row r="174" spans="1:270" ht="28.9" customHeight="1" x14ac:dyDescent="0.2">
      <c r="A174" s="90" t="str">
        <f>IF(ISBLANK('Scheme Details'!A174),"",'Scheme Details'!A174)</f>
        <v/>
      </c>
      <c r="B174" s="87" t="str">
        <f>IF(ISBLANK('Scheme Details'!B174),"",'Scheme Details'!B174)</f>
        <v/>
      </c>
      <c r="C174" s="91" t="str">
        <f>IF(ISBLANK('Scheme Details'!C174),"",'Scheme Details'!C174)</f>
        <v/>
      </c>
      <c r="D174" s="92">
        <f>IF(ISBLANK('Scheme Details'!H174),0,'Scheme Details'!H174)</f>
        <v>0</v>
      </c>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c r="DW174" s="67"/>
      <c r="DX174" s="67"/>
      <c r="DY174" s="67"/>
      <c r="DZ174" s="67"/>
      <c r="EA174" s="67"/>
      <c r="EB174" s="67"/>
      <c r="EC174" s="67"/>
      <c r="ED174" s="67"/>
      <c r="EE174" s="67"/>
      <c r="EF174" s="67"/>
      <c r="EG174" s="67"/>
      <c r="EH174" s="67"/>
      <c r="EI174" s="67"/>
      <c r="EJ174" s="67"/>
      <c r="EK174" s="67"/>
      <c r="EL174" s="67"/>
      <c r="EM174" s="67"/>
      <c r="EN174" s="67"/>
      <c r="EO174" s="67"/>
      <c r="EP174" s="67"/>
      <c r="EQ174" s="67"/>
      <c r="ER174" s="67"/>
      <c r="ES174" s="67"/>
      <c r="ET174" s="67"/>
      <c r="EU174" s="67"/>
      <c r="EV174" s="67"/>
      <c r="EW174" s="67"/>
      <c r="EX174" s="67"/>
      <c r="EY174" s="67"/>
      <c r="EZ174" s="67"/>
      <c r="FA174" s="67"/>
      <c r="FB174" s="67"/>
      <c r="FC174" s="67"/>
      <c r="FD174" s="67"/>
      <c r="FE174" s="67"/>
      <c r="FF174" s="67"/>
      <c r="FG174" s="67"/>
      <c r="FH174" s="67"/>
      <c r="FI174" s="67"/>
      <c r="FJ174" s="67"/>
      <c r="FK174" s="67"/>
      <c r="FL174" s="67"/>
      <c r="FM174" s="67"/>
      <c r="FN174" s="67"/>
      <c r="FO174" s="67"/>
      <c r="FP174" s="67"/>
      <c r="FQ174" s="67"/>
      <c r="FR174" s="67"/>
      <c r="FS174" s="67"/>
      <c r="FT174" s="67"/>
      <c r="FU174" s="67"/>
      <c r="FV174" s="67"/>
      <c r="FW174" s="67"/>
      <c r="FX174" s="67"/>
      <c r="FY174" s="67"/>
      <c r="FZ174" s="67"/>
      <c r="GA174" s="67"/>
      <c r="GB174" s="67"/>
      <c r="GC174" s="67"/>
      <c r="GD174" s="67"/>
      <c r="GE174" s="67"/>
      <c r="GF174" s="67"/>
      <c r="GG174" s="67"/>
      <c r="GH174" s="67"/>
      <c r="GI174" s="67"/>
      <c r="GJ174" s="67"/>
      <c r="GK174" s="67"/>
      <c r="GL174" s="67"/>
      <c r="GM174" s="67"/>
      <c r="GN174" s="67"/>
      <c r="GO174" s="67"/>
      <c r="GP174" s="67"/>
      <c r="GQ174" s="67"/>
      <c r="GR174" s="67"/>
      <c r="GS174" s="67"/>
      <c r="GT174" s="67"/>
      <c r="GU174" s="67"/>
      <c r="GV174" s="67"/>
      <c r="GW174" s="67"/>
      <c r="GX174" s="67"/>
      <c r="GY174" s="67"/>
      <c r="GZ174" s="67"/>
      <c r="HA174" s="67"/>
      <c r="HB174" s="67"/>
      <c r="HC174" s="67"/>
      <c r="HD174" s="67"/>
      <c r="HE174" s="67"/>
      <c r="HF174" s="67"/>
      <c r="HG174" s="67"/>
      <c r="HH174" s="67"/>
      <c r="HI174" s="67"/>
      <c r="HJ174" s="67"/>
      <c r="HK174" s="67"/>
      <c r="HL174" s="67"/>
      <c r="HM174" s="67"/>
      <c r="HN174" s="67"/>
      <c r="HO174" s="67"/>
      <c r="HP174" s="67"/>
      <c r="HQ174" s="67"/>
      <c r="HR174" s="67"/>
      <c r="HS174" s="67"/>
      <c r="HT174" s="67"/>
      <c r="HU174" s="67"/>
      <c r="HV174" s="67"/>
      <c r="HW174" s="67"/>
      <c r="HX174" s="67"/>
      <c r="HY174" s="67"/>
      <c r="HZ174" s="67"/>
      <c r="IA174" s="67"/>
      <c r="IB174" s="67"/>
      <c r="IC174" s="67"/>
      <c r="ID174" s="67"/>
      <c r="IE174" s="67"/>
      <c r="IF174" s="67"/>
      <c r="IG174" s="67"/>
      <c r="IH174" s="67"/>
      <c r="II174" s="67"/>
      <c r="IJ174" s="67"/>
      <c r="IK174" s="67"/>
      <c r="IL174" s="67"/>
      <c r="IM174" s="67"/>
      <c r="IN174" s="67"/>
      <c r="IO174" s="67"/>
      <c r="IP174" s="67"/>
      <c r="IQ174" s="67"/>
      <c r="IR174" s="67"/>
      <c r="IS174" s="67"/>
      <c r="IT174" s="67"/>
      <c r="IU174" s="67"/>
      <c r="IV174" s="93">
        <f t="shared" si="23"/>
        <v>0</v>
      </c>
      <c r="IW174" s="25"/>
      <c r="IY174" s="125" t="str">
        <f>IF(JA174,VLOOKUP(MIN(JB174:JD174),'Data Validation (hidden)'!$E$2:$F$6,2,FALSE),IF(COUNTA(E174:IU174)&gt;0,"'Name of Collective Investment Scheme' missing but values entered in other columns",""))</f>
        <v/>
      </c>
      <c r="JA174" s="126" t="b">
        <f t="shared" si="24"/>
        <v>0</v>
      </c>
      <c r="JB174" s="127" t="str">
        <f t="shared" si="25"/>
        <v/>
      </c>
      <c r="JC174" s="128" t="str">
        <f t="shared" si="26"/>
        <v>3</v>
      </c>
      <c r="JD174" s="127" t="str">
        <f t="shared" ca="1" si="27"/>
        <v/>
      </c>
      <c r="JE174" s="127" t="b">
        <f t="shared" ca="1" si="28"/>
        <v>1</v>
      </c>
      <c r="JF174" s="127" t="b">
        <f t="shared" ca="1" si="29"/>
        <v>1</v>
      </c>
      <c r="JG174" s="127" t="b">
        <f t="shared" ca="1" si="30"/>
        <v>1</v>
      </c>
      <c r="JH174" s="127" t="b">
        <f t="shared" ca="1" si="31"/>
        <v>1</v>
      </c>
      <c r="JI174" s="127" t="b">
        <f t="shared" ca="1" si="32"/>
        <v>1</v>
      </c>
      <c r="JJ174" s="129" t="b">
        <f t="shared" si="33"/>
        <v>0</v>
      </c>
    </row>
    <row r="175" spans="1:270" ht="28.9" customHeight="1" x14ac:dyDescent="0.2">
      <c r="A175" s="90" t="str">
        <f>IF(ISBLANK('Scheme Details'!A175),"",'Scheme Details'!A175)</f>
        <v/>
      </c>
      <c r="B175" s="87" t="str">
        <f>IF(ISBLANK('Scheme Details'!B175),"",'Scheme Details'!B175)</f>
        <v/>
      </c>
      <c r="C175" s="91" t="str">
        <f>IF(ISBLANK('Scheme Details'!C175),"",'Scheme Details'!C175)</f>
        <v/>
      </c>
      <c r="D175" s="92">
        <f>IF(ISBLANK('Scheme Details'!H175),0,'Scheme Details'!H175)</f>
        <v>0</v>
      </c>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c r="EM175" s="67"/>
      <c r="EN175" s="67"/>
      <c r="EO175" s="67"/>
      <c r="EP175" s="67"/>
      <c r="EQ175" s="67"/>
      <c r="ER175" s="67"/>
      <c r="ES175" s="67"/>
      <c r="ET175" s="67"/>
      <c r="EU175" s="67"/>
      <c r="EV175" s="67"/>
      <c r="EW175" s="67"/>
      <c r="EX175" s="67"/>
      <c r="EY175" s="67"/>
      <c r="EZ175" s="67"/>
      <c r="FA175" s="67"/>
      <c r="FB175" s="67"/>
      <c r="FC175" s="67"/>
      <c r="FD175" s="67"/>
      <c r="FE175" s="67"/>
      <c r="FF175" s="67"/>
      <c r="FG175" s="67"/>
      <c r="FH175" s="67"/>
      <c r="FI175" s="67"/>
      <c r="FJ175" s="67"/>
      <c r="FK175" s="67"/>
      <c r="FL175" s="67"/>
      <c r="FM175" s="67"/>
      <c r="FN175" s="67"/>
      <c r="FO175" s="67"/>
      <c r="FP175" s="67"/>
      <c r="FQ175" s="67"/>
      <c r="FR175" s="67"/>
      <c r="FS175" s="67"/>
      <c r="FT175" s="67"/>
      <c r="FU175" s="67"/>
      <c r="FV175" s="67"/>
      <c r="FW175" s="67"/>
      <c r="FX175" s="67"/>
      <c r="FY175" s="67"/>
      <c r="FZ175" s="67"/>
      <c r="GA175" s="67"/>
      <c r="GB175" s="67"/>
      <c r="GC175" s="67"/>
      <c r="GD175" s="67"/>
      <c r="GE175" s="67"/>
      <c r="GF175" s="67"/>
      <c r="GG175" s="67"/>
      <c r="GH175" s="67"/>
      <c r="GI175" s="67"/>
      <c r="GJ175" s="67"/>
      <c r="GK175" s="67"/>
      <c r="GL175" s="67"/>
      <c r="GM175" s="67"/>
      <c r="GN175" s="67"/>
      <c r="GO175" s="67"/>
      <c r="GP175" s="67"/>
      <c r="GQ175" s="67"/>
      <c r="GR175" s="67"/>
      <c r="GS175" s="67"/>
      <c r="GT175" s="67"/>
      <c r="GU175" s="67"/>
      <c r="GV175" s="67"/>
      <c r="GW175" s="67"/>
      <c r="GX175" s="67"/>
      <c r="GY175" s="67"/>
      <c r="GZ175" s="67"/>
      <c r="HA175" s="67"/>
      <c r="HB175" s="67"/>
      <c r="HC175" s="67"/>
      <c r="HD175" s="67"/>
      <c r="HE175" s="67"/>
      <c r="HF175" s="67"/>
      <c r="HG175" s="67"/>
      <c r="HH175" s="67"/>
      <c r="HI175" s="67"/>
      <c r="HJ175" s="67"/>
      <c r="HK175" s="67"/>
      <c r="HL175" s="67"/>
      <c r="HM175" s="67"/>
      <c r="HN175" s="67"/>
      <c r="HO175" s="67"/>
      <c r="HP175" s="67"/>
      <c r="HQ175" s="67"/>
      <c r="HR175" s="67"/>
      <c r="HS175" s="67"/>
      <c r="HT175" s="67"/>
      <c r="HU175" s="67"/>
      <c r="HV175" s="67"/>
      <c r="HW175" s="67"/>
      <c r="HX175" s="67"/>
      <c r="HY175" s="67"/>
      <c r="HZ175" s="67"/>
      <c r="IA175" s="67"/>
      <c r="IB175" s="67"/>
      <c r="IC175" s="67"/>
      <c r="ID175" s="67"/>
      <c r="IE175" s="67"/>
      <c r="IF175" s="67"/>
      <c r="IG175" s="67"/>
      <c r="IH175" s="67"/>
      <c r="II175" s="67"/>
      <c r="IJ175" s="67"/>
      <c r="IK175" s="67"/>
      <c r="IL175" s="67"/>
      <c r="IM175" s="67"/>
      <c r="IN175" s="67"/>
      <c r="IO175" s="67"/>
      <c r="IP175" s="67"/>
      <c r="IQ175" s="67"/>
      <c r="IR175" s="67"/>
      <c r="IS175" s="67"/>
      <c r="IT175" s="67"/>
      <c r="IU175" s="67"/>
      <c r="IV175" s="93">
        <f t="shared" si="23"/>
        <v>0</v>
      </c>
      <c r="IW175" s="25"/>
      <c r="IY175" s="125" t="str">
        <f>IF(JA175,VLOOKUP(MIN(JB175:JD175),'Data Validation (hidden)'!$E$2:$F$6,2,FALSE),IF(COUNTA(E175:IU175)&gt;0,"'Name of Collective Investment Scheme' missing but values entered in other columns",""))</f>
        <v/>
      </c>
      <c r="JA175" s="126" t="b">
        <f t="shared" si="24"/>
        <v>0</v>
      </c>
      <c r="JB175" s="127" t="str">
        <f t="shared" si="25"/>
        <v/>
      </c>
      <c r="JC175" s="128" t="str">
        <f t="shared" si="26"/>
        <v>3</v>
      </c>
      <c r="JD175" s="127" t="str">
        <f t="shared" ca="1" si="27"/>
        <v/>
      </c>
      <c r="JE175" s="127" t="b">
        <f t="shared" ca="1" si="28"/>
        <v>1</v>
      </c>
      <c r="JF175" s="127" t="b">
        <f t="shared" ca="1" si="29"/>
        <v>1</v>
      </c>
      <c r="JG175" s="127" t="b">
        <f t="shared" ca="1" si="30"/>
        <v>1</v>
      </c>
      <c r="JH175" s="127" t="b">
        <f t="shared" ca="1" si="31"/>
        <v>1</v>
      </c>
      <c r="JI175" s="127" t="b">
        <f t="shared" ca="1" si="32"/>
        <v>1</v>
      </c>
      <c r="JJ175" s="129" t="b">
        <f t="shared" si="33"/>
        <v>0</v>
      </c>
    </row>
    <row r="176" spans="1:270" ht="28.9" customHeight="1" x14ac:dyDescent="0.2">
      <c r="A176" s="90" t="str">
        <f>IF(ISBLANK('Scheme Details'!A176),"",'Scheme Details'!A176)</f>
        <v/>
      </c>
      <c r="B176" s="87" t="str">
        <f>IF(ISBLANK('Scheme Details'!B176),"",'Scheme Details'!B176)</f>
        <v/>
      </c>
      <c r="C176" s="91" t="str">
        <f>IF(ISBLANK('Scheme Details'!C176),"",'Scheme Details'!C176)</f>
        <v/>
      </c>
      <c r="D176" s="92">
        <f>IF(ISBLANK('Scheme Details'!H176),0,'Scheme Details'!H176)</f>
        <v>0</v>
      </c>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c r="EM176" s="67"/>
      <c r="EN176" s="67"/>
      <c r="EO176" s="67"/>
      <c r="EP176" s="67"/>
      <c r="EQ176" s="67"/>
      <c r="ER176" s="67"/>
      <c r="ES176" s="67"/>
      <c r="ET176" s="67"/>
      <c r="EU176" s="67"/>
      <c r="EV176" s="67"/>
      <c r="EW176" s="67"/>
      <c r="EX176" s="67"/>
      <c r="EY176" s="67"/>
      <c r="EZ176" s="67"/>
      <c r="FA176" s="67"/>
      <c r="FB176" s="67"/>
      <c r="FC176" s="67"/>
      <c r="FD176" s="67"/>
      <c r="FE176" s="67"/>
      <c r="FF176" s="67"/>
      <c r="FG176" s="67"/>
      <c r="FH176" s="67"/>
      <c r="FI176" s="67"/>
      <c r="FJ176" s="67"/>
      <c r="FK176" s="67"/>
      <c r="FL176" s="67"/>
      <c r="FM176" s="67"/>
      <c r="FN176" s="67"/>
      <c r="FO176" s="67"/>
      <c r="FP176" s="67"/>
      <c r="FQ176" s="67"/>
      <c r="FR176" s="67"/>
      <c r="FS176" s="67"/>
      <c r="FT176" s="67"/>
      <c r="FU176" s="67"/>
      <c r="FV176" s="67"/>
      <c r="FW176" s="67"/>
      <c r="FX176" s="67"/>
      <c r="FY176" s="67"/>
      <c r="FZ176" s="67"/>
      <c r="GA176" s="67"/>
      <c r="GB176" s="67"/>
      <c r="GC176" s="67"/>
      <c r="GD176" s="67"/>
      <c r="GE176" s="67"/>
      <c r="GF176" s="67"/>
      <c r="GG176" s="67"/>
      <c r="GH176" s="67"/>
      <c r="GI176" s="67"/>
      <c r="GJ176" s="67"/>
      <c r="GK176" s="67"/>
      <c r="GL176" s="67"/>
      <c r="GM176" s="67"/>
      <c r="GN176" s="67"/>
      <c r="GO176" s="67"/>
      <c r="GP176" s="67"/>
      <c r="GQ176" s="67"/>
      <c r="GR176" s="67"/>
      <c r="GS176" s="67"/>
      <c r="GT176" s="67"/>
      <c r="GU176" s="67"/>
      <c r="GV176" s="67"/>
      <c r="GW176" s="67"/>
      <c r="GX176" s="67"/>
      <c r="GY176" s="67"/>
      <c r="GZ176" s="67"/>
      <c r="HA176" s="67"/>
      <c r="HB176" s="67"/>
      <c r="HC176" s="67"/>
      <c r="HD176" s="67"/>
      <c r="HE176" s="67"/>
      <c r="HF176" s="67"/>
      <c r="HG176" s="67"/>
      <c r="HH176" s="67"/>
      <c r="HI176" s="67"/>
      <c r="HJ176" s="67"/>
      <c r="HK176" s="67"/>
      <c r="HL176" s="67"/>
      <c r="HM176" s="67"/>
      <c r="HN176" s="67"/>
      <c r="HO176" s="67"/>
      <c r="HP176" s="67"/>
      <c r="HQ176" s="67"/>
      <c r="HR176" s="67"/>
      <c r="HS176" s="67"/>
      <c r="HT176" s="67"/>
      <c r="HU176" s="67"/>
      <c r="HV176" s="67"/>
      <c r="HW176" s="67"/>
      <c r="HX176" s="67"/>
      <c r="HY176" s="67"/>
      <c r="HZ176" s="67"/>
      <c r="IA176" s="67"/>
      <c r="IB176" s="67"/>
      <c r="IC176" s="67"/>
      <c r="ID176" s="67"/>
      <c r="IE176" s="67"/>
      <c r="IF176" s="67"/>
      <c r="IG176" s="67"/>
      <c r="IH176" s="67"/>
      <c r="II176" s="67"/>
      <c r="IJ176" s="67"/>
      <c r="IK176" s="67"/>
      <c r="IL176" s="67"/>
      <c r="IM176" s="67"/>
      <c r="IN176" s="67"/>
      <c r="IO176" s="67"/>
      <c r="IP176" s="67"/>
      <c r="IQ176" s="67"/>
      <c r="IR176" s="67"/>
      <c r="IS176" s="67"/>
      <c r="IT176" s="67"/>
      <c r="IU176" s="67"/>
      <c r="IV176" s="93">
        <f t="shared" si="23"/>
        <v>0</v>
      </c>
      <c r="IW176" s="25"/>
      <c r="IY176" s="125" t="str">
        <f>IF(JA176,VLOOKUP(MIN(JB176:JD176),'Data Validation (hidden)'!$E$2:$F$6,2,FALSE),IF(COUNTA(E176:IU176)&gt;0,"'Name of Collective Investment Scheme' missing but values entered in other columns",""))</f>
        <v/>
      </c>
      <c r="JA176" s="126" t="b">
        <f t="shared" si="24"/>
        <v>0</v>
      </c>
      <c r="JB176" s="127" t="str">
        <f t="shared" si="25"/>
        <v/>
      </c>
      <c r="JC176" s="128" t="str">
        <f t="shared" si="26"/>
        <v>3</v>
      </c>
      <c r="JD176" s="127" t="str">
        <f t="shared" ca="1" si="27"/>
        <v/>
      </c>
      <c r="JE176" s="127" t="b">
        <f t="shared" ca="1" si="28"/>
        <v>1</v>
      </c>
      <c r="JF176" s="127" t="b">
        <f t="shared" ca="1" si="29"/>
        <v>1</v>
      </c>
      <c r="JG176" s="127" t="b">
        <f t="shared" ca="1" si="30"/>
        <v>1</v>
      </c>
      <c r="JH176" s="127" t="b">
        <f t="shared" ca="1" si="31"/>
        <v>1</v>
      </c>
      <c r="JI176" s="127" t="b">
        <f t="shared" ca="1" si="32"/>
        <v>1</v>
      </c>
      <c r="JJ176" s="129" t="b">
        <f t="shared" si="33"/>
        <v>0</v>
      </c>
    </row>
    <row r="177" spans="1:270" ht="28.9" customHeight="1" x14ac:dyDescent="0.2">
      <c r="A177" s="90" t="str">
        <f>IF(ISBLANK('Scheme Details'!A177),"",'Scheme Details'!A177)</f>
        <v/>
      </c>
      <c r="B177" s="87" t="str">
        <f>IF(ISBLANK('Scheme Details'!B177),"",'Scheme Details'!B177)</f>
        <v/>
      </c>
      <c r="C177" s="91" t="str">
        <f>IF(ISBLANK('Scheme Details'!C177),"",'Scheme Details'!C177)</f>
        <v/>
      </c>
      <c r="D177" s="92">
        <f>IF(ISBLANK('Scheme Details'!H177),0,'Scheme Details'!H177)</f>
        <v>0</v>
      </c>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c r="EM177" s="67"/>
      <c r="EN177" s="67"/>
      <c r="EO177" s="67"/>
      <c r="EP177" s="67"/>
      <c r="EQ177" s="67"/>
      <c r="ER177" s="67"/>
      <c r="ES177" s="67"/>
      <c r="ET177" s="67"/>
      <c r="EU177" s="67"/>
      <c r="EV177" s="67"/>
      <c r="EW177" s="67"/>
      <c r="EX177" s="67"/>
      <c r="EY177" s="67"/>
      <c r="EZ177" s="67"/>
      <c r="FA177" s="67"/>
      <c r="FB177" s="67"/>
      <c r="FC177" s="67"/>
      <c r="FD177" s="67"/>
      <c r="FE177" s="67"/>
      <c r="FF177" s="67"/>
      <c r="FG177" s="67"/>
      <c r="FH177" s="67"/>
      <c r="FI177" s="67"/>
      <c r="FJ177" s="67"/>
      <c r="FK177" s="67"/>
      <c r="FL177" s="67"/>
      <c r="FM177" s="67"/>
      <c r="FN177" s="67"/>
      <c r="FO177" s="67"/>
      <c r="FP177" s="67"/>
      <c r="FQ177" s="67"/>
      <c r="FR177" s="67"/>
      <c r="FS177" s="67"/>
      <c r="FT177" s="67"/>
      <c r="FU177" s="67"/>
      <c r="FV177" s="67"/>
      <c r="FW177" s="67"/>
      <c r="FX177" s="67"/>
      <c r="FY177" s="67"/>
      <c r="FZ177" s="67"/>
      <c r="GA177" s="67"/>
      <c r="GB177" s="67"/>
      <c r="GC177" s="67"/>
      <c r="GD177" s="67"/>
      <c r="GE177" s="67"/>
      <c r="GF177" s="67"/>
      <c r="GG177" s="67"/>
      <c r="GH177" s="67"/>
      <c r="GI177" s="67"/>
      <c r="GJ177" s="67"/>
      <c r="GK177" s="67"/>
      <c r="GL177" s="67"/>
      <c r="GM177" s="67"/>
      <c r="GN177" s="67"/>
      <c r="GO177" s="67"/>
      <c r="GP177" s="67"/>
      <c r="GQ177" s="67"/>
      <c r="GR177" s="67"/>
      <c r="GS177" s="67"/>
      <c r="GT177" s="67"/>
      <c r="GU177" s="67"/>
      <c r="GV177" s="67"/>
      <c r="GW177" s="67"/>
      <c r="GX177" s="67"/>
      <c r="GY177" s="67"/>
      <c r="GZ177" s="67"/>
      <c r="HA177" s="67"/>
      <c r="HB177" s="67"/>
      <c r="HC177" s="67"/>
      <c r="HD177" s="67"/>
      <c r="HE177" s="67"/>
      <c r="HF177" s="67"/>
      <c r="HG177" s="67"/>
      <c r="HH177" s="67"/>
      <c r="HI177" s="67"/>
      <c r="HJ177" s="67"/>
      <c r="HK177" s="67"/>
      <c r="HL177" s="67"/>
      <c r="HM177" s="67"/>
      <c r="HN177" s="67"/>
      <c r="HO177" s="67"/>
      <c r="HP177" s="67"/>
      <c r="HQ177" s="67"/>
      <c r="HR177" s="67"/>
      <c r="HS177" s="67"/>
      <c r="HT177" s="67"/>
      <c r="HU177" s="67"/>
      <c r="HV177" s="67"/>
      <c r="HW177" s="67"/>
      <c r="HX177" s="67"/>
      <c r="HY177" s="67"/>
      <c r="HZ177" s="67"/>
      <c r="IA177" s="67"/>
      <c r="IB177" s="67"/>
      <c r="IC177" s="67"/>
      <c r="ID177" s="67"/>
      <c r="IE177" s="67"/>
      <c r="IF177" s="67"/>
      <c r="IG177" s="67"/>
      <c r="IH177" s="67"/>
      <c r="II177" s="67"/>
      <c r="IJ177" s="67"/>
      <c r="IK177" s="67"/>
      <c r="IL177" s="67"/>
      <c r="IM177" s="67"/>
      <c r="IN177" s="67"/>
      <c r="IO177" s="67"/>
      <c r="IP177" s="67"/>
      <c r="IQ177" s="67"/>
      <c r="IR177" s="67"/>
      <c r="IS177" s="67"/>
      <c r="IT177" s="67"/>
      <c r="IU177" s="67"/>
      <c r="IV177" s="93">
        <f t="shared" si="23"/>
        <v>0</v>
      </c>
      <c r="IW177" s="25"/>
      <c r="IY177" s="125" t="str">
        <f>IF(JA177,VLOOKUP(MIN(JB177:JD177),'Data Validation (hidden)'!$E$2:$F$6,2,FALSE),IF(COUNTA(E177:IU177)&gt;0,"'Name of Collective Investment Scheme' missing but values entered in other columns",""))</f>
        <v/>
      </c>
      <c r="JA177" s="126" t="b">
        <f t="shared" si="24"/>
        <v>0</v>
      </c>
      <c r="JB177" s="127" t="str">
        <f t="shared" si="25"/>
        <v/>
      </c>
      <c r="JC177" s="128" t="str">
        <f t="shared" si="26"/>
        <v>3</v>
      </c>
      <c r="JD177" s="127" t="str">
        <f t="shared" ca="1" si="27"/>
        <v/>
      </c>
      <c r="JE177" s="127" t="b">
        <f t="shared" ca="1" si="28"/>
        <v>1</v>
      </c>
      <c r="JF177" s="127" t="b">
        <f t="shared" ca="1" si="29"/>
        <v>1</v>
      </c>
      <c r="JG177" s="127" t="b">
        <f t="shared" ca="1" si="30"/>
        <v>1</v>
      </c>
      <c r="JH177" s="127" t="b">
        <f t="shared" ca="1" si="31"/>
        <v>1</v>
      </c>
      <c r="JI177" s="127" t="b">
        <f t="shared" ca="1" si="32"/>
        <v>1</v>
      </c>
      <c r="JJ177" s="129" t="b">
        <f t="shared" si="33"/>
        <v>0</v>
      </c>
    </row>
    <row r="178" spans="1:270" ht="28.9" customHeight="1" x14ac:dyDescent="0.2">
      <c r="A178" s="90" t="str">
        <f>IF(ISBLANK('Scheme Details'!A178),"",'Scheme Details'!A178)</f>
        <v/>
      </c>
      <c r="B178" s="87" t="str">
        <f>IF(ISBLANK('Scheme Details'!B178),"",'Scheme Details'!B178)</f>
        <v/>
      </c>
      <c r="C178" s="91" t="str">
        <f>IF(ISBLANK('Scheme Details'!C178),"",'Scheme Details'!C178)</f>
        <v/>
      </c>
      <c r="D178" s="92">
        <f>IF(ISBLANK('Scheme Details'!H178),0,'Scheme Details'!H178)</f>
        <v>0</v>
      </c>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c r="EM178" s="67"/>
      <c r="EN178" s="67"/>
      <c r="EO178" s="67"/>
      <c r="EP178" s="67"/>
      <c r="EQ178" s="67"/>
      <c r="ER178" s="67"/>
      <c r="ES178" s="67"/>
      <c r="ET178" s="67"/>
      <c r="EU178" s="67"/>
      <c r="EV178" s="67"/>
      <c r="EW178" s="67"/>
      <c r="EX178" s="67"/>
      <c r="EY178" s="67"/>
      <c r="EZ178" s="67"/>
      <c r="FA178" s="67"/>
      <c r="FB178" s="67"/>
      <c r="FC178" s="67"/>
      <c r="FD178" s="67"/>
      <c r="FE178" s="67"/>
      <c r="FF178" s="67"/>
      <c r="FG178" s="67"/>
      <c r="FH178" s="67"/>
      <c r="FI178" s="67"/>
      <c r="FJ178" s="67"/>
      <c r="FK178" s="67"/>
      <c r="FL178" s="67"/>
      <c r="FM178" s="67"/>
      <c r="FN178" s="67"/>
      <c r="FO178" s="67"/>
      <c r="FP178" s="67"/>
      <c r="FQ178" s="67"/>
      <c r="FR178" s="67"/>
      <c r="FS178" s="67"/>
      <c r="FT178" s="67"/>
      <c r="FU178" s="67"/>
      <c r="FV178" s="67"/>
      <c r="FW178" s="67"/>
      <c r="FX178" s="67"/>
      <c r="FY178" s="67"/>
      <c r="FZ178" s="67"/>
      <c r="GA178" s="67"/>
      <c r="GB178" s="67"/>
      <c r="GC178" s="67"/>
      <c r="GD178" s="67"/>
      <c r="GE178" s="67"/>
      <c r="GF178" s="67"/>
      <c r="GG178" s="67"/>
      <c r="GH178" s="67"/>
      <c r="GI178" s="67"/>
      <c r="GJ178" s="67"/>
      <c r="GK178" s="67"/>
      <c r="GL178" s="67"/>
      <c r="GM178" s="67"/>
      <c r="GN178" s="67"/>
      <c r="GO178" s="67"/>
      <c r="GP178" s="67"/>
      <c r="GQ178" s="67"/>
      <c r="GR178" s="67"/>
      <c r="GS178" s="67"/>
      <c r="GT178" s="67"/>
      <c r="GU178" s="67"/>
      <c r="GV178" s="67"/>
      <c r="GW178" s="67"/>
      <c r="GX178" s="67"/>
      <c r="GY178" s="67"/>
      <c r="GZ178" s="67"/>
      <c r="HA178" s="67"/>
      <c r="HB178" s="67"/>
      <c r="HC178" s="67"/>
      <c r="HD178" s="67"/>
      <c r="HE178" s="67"/>
      <c r="HF178" s="67"/>
      <c r="HG178" s="67"/>
      <c r="HH178" s="67"/>
      <c r="HI178" s="67"/>
      <c r="HJ178" s="67"/>
      <c r="HK178" s="67"/>
      <c r="HL178" s="67"/>
      <c r="HM178" s="67"/>
      <c r="HN178" s="67"/>
      <c r="HO178" s="67"/>
      <c r="HP178" s="67"/>
      <c r="HQ178" s="67"/>
      <c r="HR178" s="67"/>
      <c r="HS178" s="67"/>
      <c r="HT178" s="67"/>
      <c r="HU178" s="67"/>
      <c r="HV178" s="67"/>
      <c r="HW178" s="67"/>
      <c r="HX178" s="67"/>
      <c r="HY178" s="67"/>
      <c r="HZ178" s="67"/>
      <c r="IA178" s="67"/>
      <c r="IB178" s="67"/>
      <c r="IC178" s="67"/>
      <c r="ID178" s="67"/>
      <c r="IE178" s="67"/>
      <c r="IF178" s="67"/>
      <c r="IG178" s="67"/>
      <c r="IH178" s="67"/>
      <c r="II178" s="67"/>
      <c r="IJ178" s="67"/>
      <c r="IK178" s="67"/>
      <c r="IL178" s="67"/>
      <c r="IM178" s="67"/>
      <c r="IN178" s="67"/>
      <c r="IO178" s="67"/>
      <c r="IP178" s="67"/>
      <c r="IQ178" s="67"/>
      <c r="IR178" s="67"/>
      <c r="IS178" s="67"/>
      <c r="IT178" s="67"/>
      <c r="IU178" s="67"/>
      <c r="IV178" s="93">
        <f t="shared" si="23"/>
        <v>0</v>
      </c>
      <c r="IW178" s="25"/>
      <c r="IY178" s="125" t="str">
        <f>IF(JA178,VLOOKUP(MIN(JB178:JD178),'Data Validation (hidden)'!$E$2:$F$6,2,FALSE),IF(COUNTA(E178:IU178)&gt;0,"'Name of Collective Investment Scheme' missing but values entered in other columns",""))</f>
        <v/>
      </c>
      <c r="JA178" s="126" t="b">
        <f t="shared" si="24"/>
        <v>0</v>
      </c>
      <c r="JB178" s="127" t="str">
        <f t="shared" si="25"/>
        <v/>
      </c>
      <c r="JC178" s="128" t="str">
        <f t="shared" si="26"/>
        <v>3</v>
      </c>
      <c r="JD178" s="127" t="str">
        <f t="shared" ca="1" si="27"/>
        <v/>
      </c>
      <c r="JE178" s="127" t="b">
        <f t="shared" ca="1" si="28"/>
        <v>1</v>
      </c>
      <c r="JF178" s="127" t="b">
        <f t="shared" ca="1" si="29"/>
        <v>1</v>
      </c>
      <c r="JG178" s="127" t="b">
        <f t="shared" ca="1" si="30"/>
        <v>1</v>
      </c>
      <c r="JH178" s="127" t="b">
        <f t="shared" ca="1" si="31"/>
        <v>1</v>
      </c>
      <c r="JI178" s="127" t="b">
        <f t="shared" ca="1" si="32"/>
        <v>1</v>
      </c>
      <c r="JJ178" s="129" t="b">
        <f t="shared" si="33"/>
        <v>0</v>
      </c>
    </row>
    <row r="179" spans="1:270" ht="28.9" customHeight="1" x14ac:dyDescent="0.2">
      <c r="A179" s="90" t="str">
        <f>IF(ISBLANK('Scheme Details'!A179),"",'Scheme Details'!A179)</f>
        <v/>
      </c>
      <c r="B179" s="87" t="str">
        <f>IF(ISBLANK('Scheme Details'!B179),"",'Scheme Details'!B179)</f>
        <v/>
      </c>
      <c r="C179" s="91" t="str">
        <f>IF(ISBLANK('Scheme Details'!C179),"",'Scheme Details'!C179)</f>
        <v/>
      </c>
      <c r="D179" s="92">
        <f>IF(ISBLANK('Scheme Details'!H179),0,'Scheme Details'!H179)</f>
        <v>0</v>
      </c>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67"/>
      <c r="EA179" s="67"/>
      <c r="EB179" s="67"/>
      <c r="EC179" s="67"/>
      <c r="ED179" s="67"/>
      <c r="EE179" s="67"/>
      <c r="EF179" s="67"/>
      <c r="EG179" s="67"/>
      <c r="EH179" s="67"/>
      <c r="EI179" s="67"/>
      <c r="EJ179" s="67"/>
      <c r="EK179" s="67"/>
      <c r="EL179" s="67"/>
      <c r="EM179" s="67"/>
      <c r="EN179" s="67"/>
      <c r="EO179" s="67"/>
      <c r="EP179" s="67"/>
      <c r="EQ179" s="67"/>
      <c r="ER179" s="67"/>
      <c r="ES179" s="67"/>
      <c r="ET179" s="67"/>
      <c r="EU179" s="67"/>
      <c r="EV179" s="67"/>
      <c r="EW179" s="67"/>
      <c r="EX179" s="67"/>
      <c r="EY179" s="67"/>
      <c r="EZ179" s="67"/>
      <c r="FA179" s="67"/>
      <c r="FB179" s="67"/>
      <c r="FC179" s="67"/>
      <c r="FD179" s="67"/>
      <c r="FE179" s="67"/>
      <c r="FF179" s="67"/>
      <c r="FG179" s="67"/>
      <c r="FH179" s="67"/>
      <c r="FI179" s="67"/>
      <c r="FJ179" s="67"/>
      <c r="FK179" s="67"/>
      <c r="FL179" s="67"/>
      <c r="FM179" s="67"/>
      <c r="FN179" s="67"/>
      <c r="FO179" s="67"/>
      <c r="FP179" s="67"/>
      <c r="FQ179" s="67"/>
      <c r="FR179" s="67"/>
      <c r="FS179" s="67"/>
      <c r="FT179" s="67"/>
      <c r="FU179" s="67"/>
      <c r="FV179" s="67"/>
      <c r="FW179" s="67"/>
      <c r="FX179" s="67"/>
      <c r="FY179" s="67"/>
      <c r="FZ179" s="67"/>
      <c r="GA179" s="67"/>
      <c r="GB179" s="67"/>
      <c r="GC179" s="67"/>
      <c r="GD179" s="67"/>
      <c r="GE179" s="67"/>
      <c r="GF179" s="67"/>
      <c r="GG179" s="67"/>
      <c r="GH179" s="67"/>
      <c r="GI179" s="67"/>
      <c r="GJ179" s="67"/>
      <c r="GK179" s="67"/>
      <c r="GL179" s="67"/>
      <c r="GM179" s="67"/>
      <c r="GN179" s="67"/>
      <c r="GO179" s="67"/>
      <c r="GP179" s="67"/>
      <c r="GQ179" s="67"/>
      <c r="GR179" s="67"/>
      <c r="GS179" s="67"/>
      <c r="GT179" s="67"/>
      <c r="GU179" s="67"/>
      <c r="GV179" s="67"/>
      <c r="GW179" s="67"/>
      <c r="GX179" s="67"/>
      <c r="GY179" s="67"/>
      <c r="GZ179" s="67"/>
      <c r="HA179" s="67"/>
      <c r="HB179" s="67"/>
      <c r="HC179" s="67"/>
      <c r="HD179" s="67"/>
      <c r="HE179" s="67"/>
      <c r="HF179" s="67"/>
      <c r="HG179" s="67"/>
      <c r="HH179" s="67"/>
      <c r="HI179" s="67"/>
      <c r="HJ179" s="67"/>
      <c r="HK179" s="67"/>
      <c r="HL179" s="67"/>
      <c r="HM179" s="67"/>
      <c r="HN179" s="67"/>
      <c r="HO179" s="67"/>
      <c r="HP179" s="67"/>
      <c r="HQ179" s="67"/>
      <c r="HR179" s="67"/>
      <c r="HS179" s="67"/>
      <c r="HT179" s="67"/>
      <c r="HU179" s="67"/>
      <c r="HV179" s="67"/>
      <c r="HW179" s="67"/>
      <c r="HX179" s="67"/>
      <c r="HY179" s="67"/>
      <c r="HZ179" s="67"/>
      <c r="IA179" s="67"/>
      <c r="IB179" s="67"/>
      <c r="IC179" s="67"/>
      <c r="ID179" s="67"/>
      <c r="IE179" s="67"/>
      <c r="IF179" s="67"/>
      <c r="IG179" s="67"/>
      <c r="IH179" s="67"/>
      <c r="II179" s="67"/>
      <c r="IJ179" s="67"/>
      <c r="IK179" s="67"/>
      <c r="IL179" s="67"/>
      <c r="IM179" s="67"/>
      <c r="IN179" s="67"/>
      <c r="IO179" s="67"/>
      <c r="IP179" s="67"/>
      <c r="IQ179" s="67"/>
      <c r="IR179" s="67"/>
      <c r="IS179" s="67"/>
      <c r="IT179" s="67"/>
      <c r="IU179" s="67"/>
      <c r="IV179" s="93">
        <f t="shared" si="23"/>
        <v>0</v>
      </c>
      <c r="IW179" s="25"/>
      <c r="IY179" s="125" t="str">
        <f>IF(JA179,VLOOKUP(MIN(JB179:JD179),'Data Validation (hidden)'!$E$2:$F$6,2,FALSE),IF(COUNTA(E179:IU179)&gt;0,"'Name of Collective Investment Scheme' missing but values entered in other columns",""))</f>
        <v/>
      </c>
      <c r="JA179" s="126" t="b">
        <f t="shared" si="24"/>
        <v>0</v>
      </c>
      <c r="JB179" s="127" t="str">
        <f t="shared" si="25"/>
        <v/>
      </c>
      <c r="JC179" s="128" t="str">
        <f t="shared" si="26"/>
        <v>3</v>
      </c>
      <c r="JD179" s="127" t="str">
        <f t="shared" ca="1" si="27"/>
        <v/>
      </c>
      <c r="JE179" s="127" t="b">
        <f t="shared" ca="1" si="28"/>
        <v>1</v>
      </c>
      <c r="JF179" s="127" t="b">
        <f t="shared" ca="1" si="29"/>
        <v>1</v>
      </c>
      <c r="JG179" s="127" t="b">
        <f t="shared" ca="1" si="30"/>
        <v>1</v>
      </c>
      <c r="JH179" s="127" t="b">
        <f t="shared" ca="1" si="31"/>
        <v>1</v>
      </c>
      <c r="JI179" s="127" t="b">
        <f t="shared" ca="1" si="32"/>
        <v>1</v>
      </c>
      <c r="JJ179" s="129" t="b">
        <f t="shared" si="33"/>
        <v>0</v>
      </c>
    </row>
    <row r="180" spans="1:270" ht="28.9" customHeight="1" x14ac:dyDescent="0.2">
      <c r="A180" s="90" t="str">
        <f>IF(ISBLANK('Scheme Details'!A180),"",'Scheme Details'!A180)</f>
        <v/>
      </c>
      <c r="B180" s="87" t="str">
        <f>IF(ISBLANK('Scheme Details'!B180),"",'Scheme Details'!B180)</f>
        <v/>
      </c>
      <c r="C180" s="91" t="str">
        <f>IF(ISBLANK('Scheme Details'!C180),"",'Scheme Details'!C180)</f>
        <v/>
      </c>
      <c r="D180" s="92">
        <f>IF(ISBLANK('Scheme Details'!H180),0,'Scheme Details'!H180)</f>
        <v>0</v>
      </c>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c r="IQ180" s="67"/>
      <c r="IR180" s="67"/>
      <c r="IS180" s="67"/>
      <c r="IT180" s="67"/>
      <c r="IU180" s="67"/>
      <c r="IV180" s="93">
        <f t="shared" si="23"/>
        <v>0</v>
      </c>
      <c r="IW180" s="25"/>
      <c r="IY180" s="125" t="str">
        <f>IF(JA180,VLOOKUP(MIN(JB180:JD180),'Data Validation (hidden)'!$E$2:$F$6,2,FALSE),IF(COUNTA(E180:IU180)&gt;0,"'Name of Collective Investment Scheme' missing but values entered in other columns",""))</f>
        <v/>
      </c>
      <c r="JA180" s="126" t="b">
        <f t="shared" si="24"/>
        <v>0</v>
      </c>
      <c r="JB180" s="127" t="str">
        <f t="shared" si="25"/>
        <v/>
      </c>
      <c r="JC180" s="128" t="str">
        <f t="shared" si="26"/>
        <v>3</v>
      </c>
      <c r="JD180" s="127" t="str">
        <f t="shared" ca="1" si="27"/>
        <v/>
      </c>
      <c r="JE180" s="127" t="b">
        <f t="shared" ca="1" si="28"/>
        <v>1</v>
      </c>
      <c r="JF180" s="127" t="b">
        <f t="shared" ca="1" si="29"/>
        <v>1</v>
      </c>
      <c r="JG180" s="127" t="b">
        <f t="shared" ca="1" si="30"/>
        <v>1</v>
      </c>
      <c r="JH180" s="127" t="b">
        <f t="shared" ca="1" si="31"/>
        <v>1</v>
      </c>
      <c r="JI180" s="127" t="b">
        <f t="shared" ca="1" si="32"/>
        <v>1</v>
      </c>
      <c r="JJ180" s="129" t="b">
        <f t="shared" si="33"/>
        <v>0</v>
      </c>
    </row>
    <row r="181" spans="1:270" ht="28.9" customHeight="1" x14ac:dyDescent="0.2">
      <c r="A181" s="90" t="str">
        <f>IF(ISBLANK('Scheme Details'!A181),"",'Scheme Details'!A181)</f>
        <v/>
      </c>
      <c r="B181" s="87" t="str">
        <f>IF(ISBLANK('Scheme Details'!B181),"",'Scheme Details'!B181)</f>
        <v/>
      </c>
      <c r="C181" s="91" t="str">
        <f>IF(ISBLANK('Scheme Details'!C181),"",'Scheme Details'!C181)</f>
        <v/>
      </c>
      <c r="D181" s="92">
        <f>IF(ISBLANK('Scheme Details'!H181),0,'Scheme Details'!H181)</f>
        <v>0</v>
      </c>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c r="II181" s="67"/>
      <c r="IJ181" s="67"/>
      <c r="IK181" s="67"/>
      <c r="IL181" s="67"/>
      <c r="IM181" s="67"/>
      <c r="IN181" s="67"/>
      <c r="IO181" s="67"/>
      <c r="IP181" s="67"/>
      <c r="IQ181" s="67"/>
      <c r="IR181" s="67"/>
      <c r="IS181" s="67"/>
      <c r="IT181" s="67"/>
      <c r="IU181" s="67"/>
      <c r="IV181" s="93">
        <f t="shared" si="23"/>
        <v>0</v>
      </c>
      <c r="IW181" s="25"/>
      <c r="IY181" s="125" t="str">
        <f>IF(JA181,VLOOKUP(MIN(JB181:JD181),'Data Validation (hidden)'!$E$2:$F$6,2,FALSE),IF(COUNTA(E181:IU181)&gt;0,"'Name of Collective Investment Scheme' missing but values entered in other columns",""))</f>
        <v/>
      </c>
      <c r="JA181" s="126" t="b">
        <f t="shared" si="24"/>
        <v>0</v>
      </c>
      <c r="JB181" s="127" t="str">
        <f t="shared" si="25"/>
        <v/>
      </c>
      <c r="JC181" s="128" t="str">
        <f t="shared" si="26"/>
        <v>3</v>
      </c>
      <c r="JD181" s="127" t="str">
        <f t="shared" ca="1" si="27"/>
        <v/>
      </c>
      <c r="JE181" s="127" t="b">
        <f t="shared" ca="1" si="28"/>
        <v>1</v>
      </c>
      <c r="JF181" s="127" t="b">
        <f t="shared" ca="1" si="29"/>
        <v>1</v>
      </c>
      <c r="JG181" s="127" t="b">
        <f t="shared" ca="1" si="30"/>
        <v>1</v>
      </c>
      <c r="JH181" s="127" t="b">
        <f t="shared" ca="1" si="31"/>
        <v>1</v>
      </c>
      <c r="JI181" s="127" t="b">
        <f t="shared" ca="1" si="32"/>
        <v>1</v>
      </c>
      <c r="JJ181" s="129" t="b">
        <f t="shared" si="33"/>
        <v>0</v>
      </c>
    </row>
    <row r="182" spans="1:270" ht="28.9" customHeight="1" x14ac:dyDescent="0.2">
      <c r="A182" s="90" t="str">
        <f>IF(ISBLANK('Scheme Details'!A182),"",'Scheme Details'!A182)</f>
        <v/>
      </c>
      <c r="B182" s="87" t="str">
        <f>IF(ISBLANK('Scheme Details'!B182),"",'Scheme Details'!B182)</f>
        <v/>
      </c>
      <c r="C182" s="91" t="str">
        <f>IF(ISBLANK('Scheme Details'!C182),"",'Scheme Details'!C182)</f>
        <v/>
      </c>
      <c r="D182" s="92">
        <f>IF(ISBLANK('Scheme Details'!H182),0,'Scheme Details'!H182)</f>
        <v>0</v>
      </c>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c r="IQ182" s="67"/>
      <c r="IR182" s="67"/>
      <c r="IS182" s="67"/>
      <c r="IT182" s="67"/>
      <c r="IU182" s="67"/>
      <c r="IV182" s="93">
        <f t="shared" si="23"/>
        <v>0</v>
      </c>
      <c r="IW182" s="25"/>
      <c r="IY182" s="125" t="str">
        <f>IF(JA182,VLOOKUP(MIN(JB182:JD182),'Data Validation (hidden)'!$E$2:$F$6,2,FALSE),IF(COUNTA(E182:IU182)&gt;0,"'Name of Collective Investment Scheme' missing but values entered in other columns",""))</f>
        <v/>
      </c>
      <c r="JA182" s="126" t="b">
        <f t="shared" si="24"/>
        <v>0</v>
      </c>
      <c r="JB182" s="127" t="str">
        <f t="shared" si="25"/>
        <v/>
      </c>
      <c r="JC182" s="128" t="str">
        <f t="shared" si="26"/>
        <v>3</v>
      </c>
      <c r="JD182" s="127" t="str">
        <f t="shared" ca="1" si="27"/>
        <v/>
      </c>
      <c r="JE182" s="127" t="b">
        <f t="shared" ca="1" si="28"/>
        <v>1</v>
      </c>
      <c r="JF182" s="127" t="b">
        <f t="shared" ca="1" si="29"/>
        <v>1</v>
      </c>
      <c r="JG182" s="127" t="b">
        <f t="shared" ca="1" si="30"/>
        <v>1</v>
      </c>
      <c r="JH182" s="127" t="b">
        <f t="shared" ca="1" si="31"/>
        <v>1</v>
      </c>
      <c r="JI182" s="127" t="b">
        <f t="shared" ca="1" si="32"/>
        <v>1</v>
      </c>
      <c r="JJ182" s="129" t="b">
        <f t="shared" si="33"/>
        <v>0</v>
      </c>
    </row>
    <row r="183" spans="1:270" ht="28.9" customHeight="1" x14ac:dyDescent="0.2">
      <c r="A183" s="90" t="str">
        <f>IF(ISBLANK('Scheme Details'!A183),"",'Scheme Details'!A183)</f>
        <v/>
      </c>
      <c r="B183" s="87" t="str">
        <f>IF(ISBLANK('Scheme Details'!B183),"",'Scheme Details'!B183)</f>
        <v/>
      </c>
      <c r="C183" s="91" t="str">
        <f>IF(ISBLANK('Scheme Details'!C183),"",'Scheme Details'!C183)</f>
        <v/>
      </c>
      <c r="D183" s="92">
        <f>IF(ISBLANK('Scheme Details'!H183),0,'Scheme Details'!H183)</f>
        <v>0</v>
      </c>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c r="II183" s="67"/>
      <c r="IJ183" s="67"/>
      <c r="IK183" s="67"/>
      <c r="IL183" s="67"/>
      <c r="IM183" s="67"/>
      <c r="IN183" s="67"/>
      <c r="IO183" s="67"/>
      <c r="IP183" s="67"/>
      <c r="IQ183" s="67"/>
      <c r="IR183" s="67"/>
      <c r="IS183" s="67"/>
      <c r="IT183" s="67"/>
      <c r="IU183" s="67"/>
      <c r="IV183" s="93">
        <f t="shared" si="23"/>
        <v>0</v>
      </c>
      <c r="IW183" s="25"/>
      <c r="IY183" s="125" t="str">
        <f>IF(JA183,VLOOKUP(MIN(JB183:JD183),'Data Validation (hidden)'!$E$2:$F$6,2,FALSE),IF(COUNTA(E183:IU183)&gt;0,"'Name of Collective Investment Scheme' missing but values entered in other columns",""))</f>
        <v/>
      </c>
      <c r="JA183" s="126" t="b">
        <f t="shared" si="24"/>
        <v>0</v>
      </c>
      <c r="JB183" s="127" t="str">
        <f t="shared" si="25"/>
        <v/>
      </c>
      <c r="JC183" s="128" t="str">
        <f t="shared" si="26"/>
        <v>3</v>
      </c>
      <c r="JD183" s="127" t="str">
        <f t="shared" ca="1" si="27"/>
        <v/>
      </c>
      <c r="JE183" s="127" t="b">
        <f t="shared" ca="1" si="28"/>
        <v>1</v>
      </c>
      <c r="JF183" s="127" t="b">
        <f t="shared" ca="1" si="29"/>
        <v>1</v>
      </c>
      <c r="JG183" s="127" t="b">
        <f t="shared" ca="1" si="30"/>
        <v>1</v>
      </c>
      <c r="JH183" s="127" t="b">
        <f t="shared" ca="1" si="31"/>
        <v>1</v>
      </c>
      <c r="JI183" s="127" t="b">
        <f t="shared" ca="1" si="32"/>
        <v>1</v>
      </c>
      <c r="JJ183" s="129" t="b">
        <f t="shared" si="33"/>
        <v>0</v>
      </c>
    </row>
    <row r="184" spans="1:270" ht="28.9" customHeight="1" x14ac:dyDescent="0.2">
      <c r="A184" s="90" t="str">
        <f>IF(ISBLANK('Scheme Details'!A184),"",'Scheme Details'!A184)</f>
        <v/>
      </c>
      <c r="B184" s="87" t="str">
        <f>IF(ISBLANK('Scheme Details'!B184),"",'Scheme Details'!B184)</f>
        <v/>
      </c>
      <c r="C184" s="91" t="str">
        <f>IF(ISBLANK('Scheme Details'!C184),"",'Scheme Details'!C184)</f>
        <v/>
      </c>
      <c r="D184" s="92">
        <f>IF(ISBLANK('Scheme Details'!H184),0,'Scheme Details'!H184)</f>
        <v>0</v>
      </c>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FO184" s="67"/>
      <c r="FP184" s="67"/>
      <c r="FQ184" s="67"/>
      <c r="FR184" s="67"/>
      <c r="FS184" s="67"/>
      <c r="FT184" s="67"/>
      <c r="FU184" s="67"/>
      <c r="FV184" s="67"/>
      <c r="FW184" s="67"/>
      <c r="FX184" s="67"/>
      <c r="FY184" s="67"/>
      <c r="FZ184" s="67"/>
      <c r="GA184" s="67"/>
      <c r="GB184" s="67"/>
      <c r="GC184" s="67"/>
      <c r="GD184" s="67"/>
      <c r="GE184" s="67"/>
      <c r="GF184" s="67"/>
      <c r="GG184" s="67"/>
      <c r="GH184" s="67"/>
      <c r="GI184" s="67"/>
      <c r="GJ184" s="67"/>
      <c r="GK184" s="67"/>
      <c r="GL184" s="67"/>
      <c r="GM184" s="67"/>
      <c r="GN184" s="67"/>
      <c r="GO184" s="67"/>
      <c r="GP184" s="67"/>
      <c r="GQ184" s="67"/>
      <c r="GR184" s="67"/>
      <c r="GS184" s="67"/>
      <c r="GT184" s="67"/>
      <c r="GU184" s="67"/>
      <c r="GV184" s="67"/>
      <c r="GW184" s="67"/>
      <c r="GX184" s="67"/>
      <c r="GY184" s="67"/>
      <c r="GZ184" s="67"/>
      <c r="HA184" s="67"/>
      <c r="HB184" s="67"/>
      <c r="HC184" s="67"/>
      <c r="HD184" s="67"/>
      <c r="HE184" s="67"/>
      <c r="HF184" s="67"/>
      <c r="HG184" s="67"/>
      <c r="HH184" s="67"/>
      <c r="HI184" s="67"/>
      <c r="HJ184" s="67"/>
      <c r="HK184" s="67"/>
      <c r="HL184" s="67"/>
      <c r="HM184" s="67"/>
      <c r="HN184" s="67"/>
      <c r="HO184" s="67"/>
      <c r="HP184" s="67"/>
      <c r="HQ184" s="67"/>
      <c r="HR184" s="67"/>
      <c r="HS184" s="67"/>
      <c r="HT184" s="67"/>
      <c r="HU184" s="67"/>
      <c r="HV184" s="67"/>
      <c r="HW184" s="67"/>
      <c r="HX184" s="67"/>
      <c r="HY184" s="67"/>
      <c r="HZ184" s="67"/>
      <c r="IA184" s="67"/>
      <c r="IB184" s="67"/>
      <c r="IC184" s="67"/>
      <c r="ID184" s="67"/>
      <c r="IE184" s="67"/>
      <c r="IF184" s="67"/>
      <c r="IG184" s="67"/>
      <c r="IH184" s="67"/>
      <c r="II184" s="67"/>
      <c r="IJ184" s="67"/>
      <c r="IK184" s="67"/>
      <c r="IL184" s="67"/>
      <c r="IM184" s="67"/>
      <c r="IN184" s="67"/>
      <c r="IO184" s="67"/>
      <c r="IP184" s="67"/>
      <c r="IQ184" s="67"/>
      <c r="IR184" s="67"/>
      <c r="IS184" s="67"/>
      <c r="IT184" s="67"/>
      <c r="IU184" s="67"/>
      <c r="IV184" s="93">
        <f t="shared" si="23"/>
        <v>0</v>
      </c>
      <c r="IW184" s="25"/>
      <c r="IY184" s="125" t="str">
        <f>IF(JA184,VLOOKUP(MIN(JB184:JD184),'Data Validation (hidden)'!$E$2:$F$6,2,FALSE),IF(COUNTA(E184:IU184)&gt;0,"'Name of Collective Investment Scheme' missing but values entered in other columns",""))</f>
        <v/>
      </c>
      <c r="JA184" s="126" t="b">
        <f t="shared" si="24"/>
        <v>0</v>
      </c>
      <c r="JB184" s="127" t="str">
        <f t="shared" si="25"/>
        <v/>
      </c>
      <c r="JC184" s="128" t="str">
        <f t="shared" si="26"/>
        <v>3</v>
      </c>
      <c r="JD184" s="127" t="str">
        <f t="shared" ca="1" si="27"/>
        <v/>
      </c>
      <c r="JE184" s="127" t="b">
        <f t="shared" ca="1" si="28"/>
        <v>1</v>
      </c>
      <c r="JF184" s="127" t="b">
        <f t="shared" ca="1" si="29"/>
        <v>1</v>
      </c>
      <c r="JG184" s="127" t="b">
        <f t="shared" ca="1" si="30"/>
        <v>1</v>
      </c>
      <c r="JH184" s="127" t="b">
        <f t="shared" ca="1" si="31"/>
        <v>1</v>
      </c>
      <c r="JI184" s="127" t="b">
        <f t="shared" ca="1" si="32"/>
        <v>1</v>
      </c>
      <c r="JJ184" s="129" t="b">
        <f t="shared" si="33"/>
        <v>0</v>
      </c>
    </row>
    <row r="185" spans="1:270" ht="28.9" customHeight="1" x14ac:dyDescent="0.2">
      <c r="A185" s="90" t="str">
        <f>IF(ISBLANK('Scheme Details'!A185),"",'Scheme Details'!A185)</f>
        <v/>
      </c>
      <c r="B185" s="87" t="str">
        <f>IF(ISBLANK('Scheme Details'!B185),"",'Scheme Details'!B185)</f>
        <v/>
      </c>
      <c r="C185" s="91" t="str">
        <f>IF(ISBLANK('Scheme Details'!C185),"",'Scheme Details'!C185)</f>
        <v/>
      </c>
      <c r="D185" s="92">
        <f>IF(ISBLANK('Scheme Details'!H185),0,'Scheme Details'!H185)</f>
        <v>0</v>
      </c>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c r="II185" s="67"/>
      <c r="IJ185" s="67"/>
      <c r="IK185" s="67"/>
      <c r="IL185" s="67"/>
      <c r="IM185" s="67"/>
      <c r="IN185" s="67"/>
      <c r="IO185" s="67"/>
      <c r="IP185" s="67"/>
      <c r="IQ185" s="67"/>
      <c r="IR185" s="67"/>
      <c r="IS185" s="67"/>
      <c r="IT185" s="67"/>
      <c r="IU185" s="67"/>
      <c r="IV185" s="93">
        <f t="shared" si="23"/>
        <v>0</v>
      </c>
      <c r="IW185" s="25"/>
      <c r="IY185" s="125" t="str">
        <f>IF(JA185,VLOOKUP(MIN(JB185:JD185),'Data Validation (hidden)'!$E$2:$F$6,2,FALSE),IF(COUNTA(E185:IU185)&gt;0,"'Name of Collective Investment Scheme' missing but values entered in other columns",""))</f>
        <v/>
      </c>
      <c r="JA185" s="126" t="b">
        <f t="shared" si="24"/>
        <v>0</v>
      </c>
      <c r="JB185" s="127" t="str">
        <f t="shared" si="25"/>
        <v/>
      </c>
      <c r="JC185" s="128" t="str">
        <f t="shared" si="26"/>
        <v>3</v>
      </c>
      <c r="JD185" s="127" t="str">
        <f t="shared" ca="1" si="27"/>
        <v/>
      </c>
      <c r="JE185" s="127" t="b">
        <f t="shared" ca="1" si="28"/>
        <v>1</v>
      </c>
      <c r="JF185" s="127" t="b">
        <f t="shared" ca="1" si="29"/>
        <v>1</v>
      </c>
      <c r="JG185" s="127" t="b">
        <f t="shared" ca="1" si="30"/>
        <v>1</v>
      </c>
      <c r="JH185" s="127" t="b">
        <f t="shared" ca="1" si="31"/>
        <v>1</v>
      </c>
      <c r="JI185" s="127" t="b">
        <f t="shared" ca="1" si="32"/>
        <v>1</v>
      </c>
      <c r="JJ185" s="129" t="b">
        <f t="shared" si="33"/>
        <v>0</v>
      </c>
    </row>
    <row r="186" spans="1:270" ht="28.9" customHeight="1" x14ac:dyDescent="0.2">
      <c r="A186" s="90" t="str">
        <f>IF(ISBLANK('Scheme Details'!A186),"",'Scheme Details'!A186)</f>
        <v/>
      </c>
      <c r="B186" s="87" t="str">
        <f>IF(ISBLANK('Scheme Details'!B186),"",'Scheme Details'!B186)</f>
        <v/>
      </c>
      <c r="C186" s="91" t="str">
        <f>IF(ISBLANK('Scheme Details'!C186),"",'Scheme Details'!C186)</f>
        <v/>
      </c>
      <c r="D186" s="92">
        <f>IF(ISBLANK('Scheme Details'!H186),0,'Scheme Details'!H186)</f>
        <v>0</v>
      </c>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FO186" s="67"/>
      <c r="FP186" s="67"/>
      <c r="FQ186" s="67"/>
      <c r="FR186" s="67"/>
      <c r="FS186" s="67"/>
      <c r="FT186" s="67"/>
      <c r="FU186" s="67"/>
      <c r="FV186" s="67"/>
      <c r="FW186" s="67"/>
      <c r="FX186" s="67"/>
      <c r="FY186" s="67"/>
      <c r="FZ186" s="67"/>
      <c r="GA186" s="67"/>
      <c r="GB186" s="67"/>
      <c r="GC186" s="67"/>
      <c r="GD186" s="67"/>
      <c r="GE186" s="67"/>
      <c r="GF186" s="67"/>
      <c r="GG186" s="67"/>
      <c r="GH186" s="67"/>
      <c r="GI186" s="67"/>
      <c r="GJ186" s="67"/>
      <c r="GK186" s="67"/>
      <c r="GL186" s="67"/>
      <c r="GM186" s="67"/>
      <c r="GN186" s="67"/>
      <c r="GO186" s="67"/>
      <c r="GP186" s="67"/>
      <c r="GQ186" s="67"/>
      <c r="GR186" s="67"/>
      <c r="GS186" s="67"/>
      <c r="GT186" s="67"/>
      <c r="GU186" s="67"/>
      <c r="GV186" s="67"/>
      <c r="GW186" s="67"/>
      <c r="GX186" s="67"/>
      <c r="GY186" s="67"/>
      <c r="GZ186" s="67"/>
      <c r="HA186" s="67"/>
      <c r="HB186" s="67"/>
      <c r="HC186" s="67"/>
      <c r="HD186" s="67"/>
      <c r="HE186" s="67"/>
      <c r="HF186" s="67"/>
      <c r="HG186" s="67"/>
      <c r="HH186" s="67"/>
      <c r="HI186" s="67"/>
      <c r="HJ186" s="67"/>
      <c r="HK186" s="67"/>
      <c r="HL186" s="67"/>
      <c r="HM186" s="67"/>
      <c r="HN186" s="67"/>
      <c r="HO186" s="67"/>
      <c r="HP186" s="67"/>
      <c r="HQ186" s="67"/>
      <c r="HR186" s="67"/>
      <c r="HS186" s="67"/>
      <c r="HT186" s="67"/>
      <c r="HU186" s="67"/>
      <c r="HV186" s="67"/>
      <c r="HW186" s="67"/>
      <c r="HX186" s="67"/>
      <c r="HY186" s="67"/>
      <c r="HZ186" s="67"/>
      <c r="IA186" s="67"/>
      <c r="IB186" s="67"/>
      <c r="IC186" s="67"/>
      <c r="ID186" s="67"/>
      <c r="IE186" s="67"/>
      <c r="IF186" s="67"/>
      <c r="IG186" s="67"/>
      <c r="IH186" s="67"/>
      <c r="II186" s="67"/>
      <c r="IJ186" s="67"/>
      <c r="IK186" s="67"/>
      <c r="IL186" s="67"/>
      <c r="IM186" s="67"/>
      <c r="IN186" s="67"/>
      <c r="IO186" s="67"/>
      <c r="IP186" s="67"/>
      <c r="IQ186" s="67"/>
      <c r="IR186" s="67"/>
      <c r="IS186" s="67"/>
      <c r="IT186" s="67"/>
      <c r="IU186" s="67"/>
      <c r="IV186" s="93">
        <f t="shared" si="23"/>
        <v>0</v>
      </c>
      <c r="IW186" s="25"/>
      <c r="IY186" s="125" t="str">
        <f>IF(JA186,VLOOKUP(MIN(JB186:JD186),'Data Validation (hidden)'!$E$2:$F$6,2,FALSE),IF(COUNTA(E186:IU186)&gt;0,"'Name of Collective Investment Scheme' missing but values entered in other columns",""))</f>
        <v/>
      </c>
      <c r="JA186" s="126" t="b">
        <f t="shared" si="24"/>
        <v>0</v>
      </c>
      <c r="JB186" s="127" t="str">
        <f t="shared" si="25"/>
        <v/>
      </c>
      <c r="JC186" s="128" t="str">
        <f t="shared" si="26"/>
        <v>3</v>
      </c>
      <c r="JD186" s="127" t="str">
        <f t="shared" ca="1" si="27"/>
        <v/>
      </c>
      <c r="JE186" s="127" t="b">
        <f t="shared" ca="1" si="28"/>
        <v>1</v>
      </c>
      <c r="JF186" s="127" t="b">
        <f t="shared" ca="1" si="29"/>
        <v>1</v>
      </c>
      <c r="JG186" s="127" t="b">
        <f t="shared" ca="1" si="30"/>
        <v>1</v>
      </c>
      <c r="JH186" s="127" t="b">
        <f t="shared" ca="1" si="31"/>
        <v>1</v>
      </c>
      <c r="JI186" s="127" t="b">
        <f t="shared" ca="1" si="32"/>
        <v>1</v>
      </c>
      <c r="JJ186" s="129" t="b">
        <f t="shared" si="33"/>
        <v>0</v>
      </c>
    </row>
    <row r="187" spans="1:270" ht="28.9" customHeight="1" x14ac:dyDescent="0.2">
      <c r="A187" s="90" t="str">
        <f>IF(ISBLANK('Scheme Details'!A187),"",'Scheme Details'!A187)</f>
        <v/>
      </c>
      <c r="B187" s="87" t="str">
        <f>IF(ISBLANK('Scheme Details'!B187),"",'Scheme Details'!B187)</f>
        <v/>
      </c>
      <c r="C187" s="91" t="str">
        <f>IF(ISBLANK('Scheme Details'!C187),"",'Scheme Details'!C187)</f>
        <v/>
      </c>
      <c r="D187" s="92">
        <f>IF(ISBLANK('Scheme Details'!H187),0,'Scheme Details'!H187)</f>
        <v>0</v>
      </c>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c r="EM187" s="67"/>
      <c r="EN187" s="67"/>
      <c r="EO187" s="67"/>
      <c r="EP187" s="67"/>
      <c r="EQ187" s="67"/>
      <c r="ER187" s="67"/>
      <c r="ES187" s="67"/>
      <c r="ET187" s="67"/>
      <c r="EU187" s="67"/>
      <c r="EV187" s="67"/>
      <c r="EW187" s="67"/>
      <c r="EX187" s="67"/>
      <c r="EY187" s="67"/>
      <c r="EZ187" s="67"/>
      <c r="FA187" s="67"/>
      <c r="FB187" s="67"/>
      <c r="FC187" s="67"/>
      <c r="FD187" s="67"/>
      <c r="FE187" s="67"/>
      <c r="FF187" s="67"/>
      <c r="FG187" s="67"/>
      <c r="FH187" s="67"/>
      <c r="FI187" s="67"/>
      <c r="FJ187" s="67"/>
      <c r="FK187" s="67"/>
      <c r="FL187" s="67"/>
      <c r="FM187" s="67"/>
      <c r="FN187" s="67"/>
      <c r="FO187" s="67"/>
      <c r="FP187" s="67"/>
      <c r="FQ187" s="67"/>
      <c r="FR187" s="67"/>
      <c r="FS187" s="67"/>
      <c r="FT187" s="67"/>
      <c r="FU187" s="67"/>
      <c r="FV187" s="67"/>
      <c r="FW187" s="67"/>
      <c r="FX187" s="67"/>
      <c r="FY187" s="67"/>
      <c r="FZ187" s="67"/>
      <c r="GA187" s="67"/>
      <c r="GB187" s="67"/>
      <c r="GC187" s="67"/>
      <c r="GD187" s="67"/>
      <c r="GE187" s="67"/>
      <c r="GF187" s="67"/>
      <c r="GG187" s="67"/>
      <c r="GH187" s="67"/>
      <c r="GI187" s="67"/>
      <c r="GJ187" s="67"/>
      <c r="GK187" s="67"/>
      <c r="GL187" s="67"/>
      <c r="GM187" s="67"/>
      <c r="GN187" s="67"/>
      <c r="GO187" s="67"/>
      <c r="GP187" s="67"/>
      <c r="GQ187" s="67"/>
      <c r="GR187" s="67"/>
      <c r="GS187" s="67"/>
      <c r="GT187" s="67"/>
      <c r="GU187" s="67"/>
      <c r="GV187" s="67"/>
      <c r="GW187" s="67"/>
      <c r="GX187" s="67"/>
      <c r="GY187" s="67"/>
      <c r="GZ187" s="67"/>
      <c r="HA187" s="67"/>
      <c r="HB187" s="67"/>
      <c r="HC187" s="67"/>
      <c r="HD187" s="67"/>
      <c r="HE187" s="67"/>
      <c r="HF187" s="67"/>
      <c r="HG187" s="67"/>
      <c r="HH187" s="67"/>
      <c r="HI187" s="67"/>
      <c r="HJ187" s="67"/>
      <c r="HK187" s="67"/>
      <c r="HL187" s="67"/>
      <c r="HM187" s="67"/>
      <c r="HN187" s="67"/>
      <c r="HO187" s="67"/>
      <c r="HP187" s="67"/>
      <c r="HQ187" s="67"/>
      <c r="HR187" s="67"/>
      <c r="HS187" s="67"/>
      <c r="HT187" s="67"/>
      <c r="HU187" s="67"/>
      <c r="HV187" s="67"/>
      <c r="HW187" s="67"/>
      <c r="HX187" s="67"/>
      <c r="HY187" s="67"/>
      <c r="HZ187" s="67"/>
      <c r="IA187" s="67"/>
      <c r="IB187" s="67"/>
      <c r="IC187" s="67"/>
      <c r="ID187" s="67"/>
      <c r="IE187" s="67"/>
      <c r="IF187" s="67"/>
      <c r="IG187" s="67"/>
      <c r="IH187" s="67"/>
      <c r="II187" s="67"/>
      <c r="IJ187" s="67"/>
      <c r="IK187" s="67"/>
      <c r="IL187" s="67"/>
      <c r="IM187" s="67"/>
      <c r="IN187" s="67"/>
      <c r="IO187" s="67"/>
      <c r="IP187" s="67"/>
      <c r="IQ187" s="67"/>
      <c r="IR187" s="67"/>
      <c r="IS187" s="67"/>
      <c r="IT187" s="67"/>
      <c r="IU187" s="67"/>
      <c r="IV187" s="93">
        <f t="shared" si="23"/>
        <v>0</v>
      </c>
      <c r="IW187" s="25"/>
      <c r="IY187" s="125" t="str">
        <f>IF(JA187,VLOOKUP(MIN(JB187:JD187),'Data Validation (hidden)'!$E$2:$F$6,2,FALSE),IF(COUNTA(E187:IU187)&gt;0,"'Name of Collective Investment Scheme' missing but values entered in other columns",""))</f>
        <v/>
      </c>
      <c r="JA187" s="126" t="b">
        <f t="shared" si="24"/>
        <v>0</v>
      </c>
      <c r="JB187" s="127" t="str">
        <f t="shared" si="25"/>
        <v/>
      </c>
      <c r="JC187" s="128" t="str">
        <f t="shared" si="26"/>
        <v>3</v>
      </c>
      <c r="JD187" s="127" t="str">
        <f t="shared" ca="1" si="27"/>
        <v/>
      </c>
      <c r="JE187" s="127" t="b">
        <f t="shared" ca="1" si="28"/>
        <v>1</v>
      </c>
      <c r="JF187" s="127" t="b">
        <f t="shared" ca="1" si="29"/>
        <v>1</v>
      </c>
      <c r="JG187" s="127" t="b">
        <f t="shared" ca="1" si="30"/>
        <v>1</v>
      </c>
      <c r="JH187" s="127" t="b">
        <f t="shared" ca="1" si="31"/>
        <v>1</v>
      </c>
      <c r="JI187" s="127" t="b">
        <f t="shared" ca="1" si="32"/>
        <v>1</v>
      </c>
      <c r="JJ187" s="129" t="b">
        <f t="shared" si="33"/>
        <v>0</v>
      </c>
    </row>
    <row r="188" spans="1:270" ht="28.9" customHeight="1" x14ac:dyDescent="0.2">
      <c r="A188" s="90" t="str">
        <f>IF(ISBLANK('Scheme Details'!A188),"",'Scheme Details'!A188)</f>
        <v/>
      </c>
      <c r="B188" s="87" t="str">
        <f>IF(ISBLANK('Scheme Details'!B188),"",'Scheme Details'!B188)</f>
        <v/>
      </c>
      <c r="C188" s="91" t="str">
        <f>IF(ISBLANK('Scheme Details'!C188),"",'Scheme Details'!C188)</f>
        <v/>
      </c>
      <c r="D188" s="92">
        <f>IF(ISBLANK('Scheme Details'!H188),0,'Scheme Details'!H188)</f>
        <v>0</v>
      </c>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FO188" s="67"/>
      <c r="FP188" s="67"/>
      <c r="FQ188" s="67"/>
      <c r="FR188" s="67"/>
      <c r="FS188" s="67"/>
      <c r="FT188" s="67"/>
      <c r="FU188" s="67"/>
      <c r="FV188" s="67"/>
      <c r="FW188" s="67"/>
      <c r="FX188" s="67"/>
      <c r="FY188" s="67"/>
      <c r="FZ188" s="67"/>
      <c r="GA188" s="67"/>
      <c r="GB188" s="67"/>
      <c r="GC188" s="67"/>
      <c r="GD188" s="67"/>
      <c r="GE188" s="67"/>
      <c r="GF188" s="67"/>
      <c r="GG188" s="67"/>
      <c r="GH188" s="67"/>
      <c r="GI188" s="67"/>
      <c r="GJ188" s="67"/>
      <c r="GK188" s="67"/>
      <c r="GL188" s="67"/>
      <c r="GM188" s="67"/>
      <c r="GN188" s="67"/>
      <c r="GO188" s="67"/>
      <c r="GP188" s="67"/>
      <c r="GQ188" s="67"/>
      <c r="GR188" s="67"/>
      <c r="GS188" s="67"/>
      <c r="GT188" s="67"/>
      <c r="GU188" s="67"/>
      <c r="GV188" s="67"/>
      <c r="GW188" s="67"/>
      <c r="GX188" s="67"/>
      <c r="GY188" s="67"/>
      <c r="GZ188" s="67"/>
      <c r="HA188" s="67"/>
      <c r="HB188" s="67"/>
      <c r="HC188" s="67"/>
      <c r="HD188" s="67"/>
      <c r="HE188" s="67"/>
      <c r="HF188" s="67"/>
      <c r="HG188" s="67"/>
      <c r="HH188" s="67"/>
      <c r="HI188" s="67"/>
      <c r="HJ188" s="67"/>
      <c r="HK188" s="67"/>
      <c r="HL188" s="67"/>
      <c r="HM188" s="67"/>
      <c r="HN188" s="67"/>
      <c r="HO188" s="67"/>
      <c r="HP188" s="67"/>
      <c r="HQ188" s="67"/>
      <c r="HR188" s="67"/>
      <c r="HS188" s="67"/>
      <c r="HT188" s="67"/>
      <c r="HU188" s="67"/>
      <c r="HV188" s="67"/>
      <c r="HW188" s="67"/>
      <c r="HX188" s="67"/>
      <c r="HY188" s="67"/>
      <c r="HZ188" s="67"/>
      <c r="IA188" s="67"/>
      <c r="IB188" s="67"/>
      <c r="IC188" s="67"/>
      <c r="ID188" s="67"/>
      <c r="IE188" s="67"/>
      <c r="IF188" s="67"/>
      <c r="IG188" s="67"/>
      <c r="IH188" s="67"/>
      <c r="II188" s="67"/>
      <c r="IJ188" s="67"/>
      <c r="IK188" s="67"/>
      <c r="IL188" s="67"/>
      <c r="IM188" s="67"/>
      <c r="IN188" s="67"/>
      <c r="IO188" s="67"/>
      <c r="IP188" s="67"/>
      <c r="IQ188" s="67"/>
      <c r="IR188" s="67"/>
      <c r="IS188" s="67"/>
      <c r="IT188" s="67"/>
      <c r="IU188" s="67"/>
      <c r="IV188" s="93">
        <f t="shared" si="23"/>
        <v>0</v>
      </c>
      <c r="IW188" s="25"/>
      <c r="IY188" s="125" t="str">
        <f>IF(JA188,VLOOKUP(MIN(JB188:JD188),'Data Validation (hidden)'!$E$2:$F$6,2,FALSE),IF(COUNTA(E188:IU188)&gt;0,"'Name of Collective Investment Scheme' missing but values entered in other columns",""))</f>
        <v/>
      </c>
      <c r="JA188" s="126" t="b">
        <f t="shared" si="24"/>
        <v>0</v>
      </c>
      <c r="JB188" s="127" t="str">
        <f t="shared" si="25"/>
        <v/>
      </c>
      <c r="JC188" s="128" t="str">
        <f t="shared" si="26"/>
        <v>3</v>
      </c>
      <c r="JD188" s="127" t="str">
        <f t="shared" ca="1" si="27"/>
        <v/>
      </c>
      <c r="JE188" s="127" t="b">
        <f t="shared" ca="1" si="28"/>
        <v>1</v>
      </c>
      <c r="JF188" s="127" t="b">
        <f t="shared" ca="1" si="29"/>
        <v>1</v>
      </c>
      <c r="JG188" s="127" t="b">
        <f t="shared" ca="1" si="30"/>
        <v>1</v>
      </c>
      <c r="JH188" s="127" t="b">
        <f t="shared" ca="1" si="31"/>
        <v>1</v>
      </c>
      <c r="JI188" s="127" t="b">
        <f t="shared" ca="1" si="32"/>
        <v>1</v>
      </c>
      <c r="JJ188" s="129" t="b">
        <f t="shared" si="33"/>
        <v>0</v>
      </c>
    </row>
    <row r="189" spans="1:270" ht="28.9" customHeight="1" x14ac:dyDescent="0.2">
      <c r="A189" s="90" t="str">
        <f>IF(ISBLANK('Scheme Details'!A189),"",'Scheme Details'!A189)</f>
        <v/>
      </c>
      <c r="B189" s="87" t="str">
        <f>IF(ISBLANK('Scheme Details'!B189),"",'Scheme Details'!B189)</f>
        <v/>
      </c>
      <c r="C189" s="91" t="str">
        <f>IF(ISBLANK('Scheme Details'!C189),"",'Scheme Details'!C189)</f>
        <v/>
      </c>
      <c r="D189" s="92">
        <f>IF(ISBLANK('Scheme Details'!H189),0,'Scheme Details'!H189)</f>
        <v>0</v>
      </c>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c r="EM189" s="67"/>
      <c r="EN189" s="67"/>
      <c r="EO189" s="67"/>
      <c r="EP189" s="67"/>
      <c r="EQ189" s="67"/>
      <c r="ER189" s="67"/>
      <c r="ES189" s="67"/>
      <c r="ET189" s="67"/>
      <c r="EU189" s="67"/>
      <c r="EV189" s="67"/>
      <c r="EW189" s="67"/>
      <c r="EX189" s="67"/>
      <c r="EY189" s="67"/>
      <c r="EZ189" s="67"/>
      <c r="FA189" s="67"/>
      <c r="FB189" s="67"/>
      <c r="FC189" s="67"/>
      <c r="FD189" s="67"/>
      <c r="FE189" s="67"/>
      <c r="FF189" s="67"/>
      <c r="FG189" s="67"/>
      <c r="FH189" s="67"/>
      <c r="FI189" s="67"/>
      <c r="FJ189" s="67"/>
      <c r="FK189" s="67"/>
      <c r="FL189" s="67"/>
      <c r="FM189" s="67"/>
      <c r="FN189" s="67"/>
      <c r="FO189" s="67"/>
      <c r="FP189" s="67"/>
      <c r="FQ189" s="67"/>
      <c r="FR189" s="67"/>
      <c r="FS189" s="67"/>
      <c r="FT189" s="67"/>
      <c r="FU189" s="67"/>
      <c r="FV189" s="67"/>
      <c r="FW189" s="67"/>
      <c r="FX189" s="67"/>
      <c r="FY189" s="67"/>
      <c r="FZ189" s="67"/>
      <c r="GA189" s="67"/>
      <c r="GB189" s="67"/>
      <c r="GC189" s="67"/>
      <c r="GD189" s="67"/>
      <c r="GE189" s="67"/>
      <c r="GF189" s="67"/>
      <c r="GG189" s="67"/>
      <c r="GH189" s="67"/>
      <c r="GI189" s="67"/>
      <c r="GJ189" s="67"/>
      <c r="GK189" s="67"/>
      <c r="GL189" s="67"/>
      <c r="GM189" s="67"/>
      <c r="GN189" s="67"/>
      <c r="GO189" s="67"/>
      <c r="GP189" s="67"/>
      <c r="GQ189" s="67"/>
      <c r="GR189" s="67"/>
      <c r="GS189" s="67"/>
      <c r="GT189" s="67"/>
      <c r="GU189" s="67"/>
      <c r="GV189" s="67"/>
      <c r="GW189" s="67"/>
      <c r="GX189" s="67"/>
      <c r="GY189" s="67"/>
      <c r="GZ189" s="67"/>
      <c r="HA189" s="67"/>
      <c r="HB189" s="67"/>
      <c r="HC189" s="67"/>
      <c r="HD189" s="67"/>
      <c r="HE189" s="67"/>
      <c r="HF189" s="67"/>
      <c r="HG189" s="67"/>
      <c r="HH189" s="67"/>
      <c r="HI189" s="67"/>
      <c r="HJ189" s="67"/>
      <c r="HK189" s="67"/>
      <c r="HL189" s="67"/>
      <c r="HM189" s="67"/>
      <c r="HN189" s="67"/>
      <c r="HO189" s="67"/>
      <c r="HP189" s="67"/>
      <c r="HQ189" s="67"/>
      <c r="HR189" s="67"/>
      <c r="HS189" s="67"/>
      <c r="HT189" s="67"/>
      <c r="HU189" s="67"/>
      <c r="HV189" s="67"/>
      <c r="HW189" s="67"/>
      <c r="HX189" s="67"/>
      <c r="HY189" s="67"/>
      <c r="HZ189" s="67"/>
      <c r="IA189" s="67"/>
      <c r="IB189" s="67"/>
      <c r="IC189" s="67"/>
      <c r="ID189" s="67"/>
      <c r="IE189" s="67"/>
      <c r="IF189" s="67"/>
      <c r="IG189" s="67"/>
      <c r="IH189" s="67"/>
      <c r="II189" s="67"/>
      <c r="IJ189" s="67"/>
      <c r="IK189" s="67"/>
      <c r="IL189" s="67"/>
      <c r="IM189" s="67"/>
      <c r="IN189" s="67"/>
      <c r="IO189" s="67"/>
      <c r="IP189" s="67"/>
      <c r="IQ189" s="67"/>
      <c r="IR189" s="67"/>
      <c r="IS189" s="67"/>
      <c r="IT189" s="67"/>
      <c r="IU189" s="67"/>
      <c r="IV189" s="93">
        <f t="shared" si="23"/>
        <v>0</v>
      </c>
      <c r="IW189" s="25"/>
      <c r="IY189" s="125" t="str">
        <f>IF(JA189,VLOOKUP(MIN(JB189:JD189),'Data Validation (hidden)'!$E$2:$F$6,2,FALSE),IF(COUNTA(E189:IU189)&gt;0,"'Name of Collective Investment Scheme' missing but values entered in other columns",""))</f>
        <v/>
      </c>
      <c r="JA189" s="126" t="b">
        <f t="shared" si="24"/>
        <v>0</v>
      </c>
      <c r="JB189" s="127" t="str">
        <f t="shared" si="25"/>
        <v/>
      </c>
      <c r="JC189" s="128" t="str">
        <f t="shared" si="26"/>
        <v>3</v>
      </c>
      <c r="JD189" s="127" t="str">
        <f t="shared" ca="1" si="27"/>
        <v/>
      </c>
      <c r="JE189" s="127" t="b">
        <f t="shared" ca="1" si="28"/>
        <v>1</v>
      </c>
      <c r="JF189" s="127" t="b">
        <f t="shared" ca="1" si="29"/>
        <v>1</v>
      </c>
      <c r="JG189" s="127" t="b">
        <f t="shared" ca="1" si="30"/>
        <v>1</v>
      </c>
      <c r="JH189" s="127" t="b">
        <f t="shared" ca="1" si="31"/>
        <v>1</v>
      </c>
      <c r="JI189" s="127" t="b">
        <f t="shared" ca="1" si="32"/>
        <v>1</v>
      </c>
      <c r="JJ189" s="129" t="b">
        <f t="shared" si="33"/>
        <v>0</v>
      </c>
    </row>
    <row r="190" spans="1:270" ht="28.9" customHeight="1" x14ac:dyDescent="0.2">
      <c r="A190" s="90" t="str">
        <f>IF(ISBLANK('Scheme Details'!A190),"",'Scheme Details'!A190)</f>
        <v/>
      </c>
      <c r="B190" s="87" t="str">
        <f>IF(ISBLANK('Scheme Details'!B190),"",'Scheme Details'!B190)</f>
        <v/>
      </c>
      <c r="C190" s="91" t="str">
        <f>IF(ISBLANK('Scheme Details'!C190),"",'Scheme Details'!C190)</f>
        <v/>
      </c>
      <c r="D190" s="92">
        <f>IF(ISBLANK('Scheme Details'!H190),0,'Scheme Details'!H190)</f>
        <v>0</v>
      </c>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c r="EM190" s="67"/>
      <c r="EN190" s="67"/>
      <c r="EO190" s="67"/>
      <c r="EP190" s="67"/>
      <c r="EQ190" s="67"/>
      <c r="ER190" s="67"/>
      <c r="ES190" s="67"/>
      <c r="ET190" s="67"/>
      <c r="EU190" s="67"/>
      <c r="EV190" s="67"/>
      <c r="EW190" s="67"/>
      <c r="EX190" s="67"/>
      <c r="EY190" s="67"/>
      <c r="EZ190" s="67"/>
      <c r="FA190" s="67"/>
      <c r="FB190" s="67"/>
      <c r="FC190" s="67"/>
      <c r="FD190" s="67"/>
      <c r="FE190" s="67"/>
      <c r="FF190" s="67"/>
      <c r="FG190" s="67"/>
      <c r="FH190" s="67"/>
      <c r="FI190" s="67"/>
      <c r="FJ190" s="67"/>
      <c r="FK190" s="67"/>
      <c r="FL190" s="67"/>
      <c r="FM190" s="67"/>
      <c r="FN190" s="67"/>
      <c r="FO190" s="67"/>
      <c r="FP190" s="67"/>
      <c r="FQ190" s="67"/>
      <c r="FR190" s="67"/>
      <c r="FS190" s="67"/>
      <c r="FT190" s="67"/>
      <c r="FU190" s="67"/>
      <c r="FV190" s="67"/>
      <c r="FW190" s="67"/>
      <c r="FX190" s="67"/>
      <c r="FY190" s="67"/>
      <c r="FZ190" s="67"/>
      <c r="GA190" s="67"/>
      <c r="GB190" s="67"/>
      <c r="GC190" s="67"/>
      <c r="GD190" s="67"/>
      <c r="GE190" s="67"/>
      <c r="GF190" s="67"/>
      <c r="GG190" s="67"/>
      <c r="GH190" s="67"/>
      <c r="GI190" s="67"/>
      <c r="GJ190" s="67"/>
      <c r="GK190" s="67"/>
      <c r="GL190" s="67"/>
      <c r="GM190" s="67"/>
      <c r="GN190" s="67"/>
      <c r="GO190" s="67"/>
      <c r="GP190" s="67"/>
      <c r="GQ190" s="67"/>
      <c r="GR190" s="67"/>
      <c r="GS190" s="67"/>
      <c r="GT190" s="67"/>
      <c r="GU190" s="67"/>
      <c r="GV190" s="67"/>
      <c r="GW190" s="67"/>
      <c r="GX190" s="67"/>
      <c r="GY190" s="67"/>
      <c r="GZ190" s="67"/>
      <c r="HA190" s="67"/>
      <c r="HB190" s="67"/>
      <c r="HC190" s="67"/>
      <c r="HD190" s="67"/>
      <c r="HE190" s="67"/>
      <c r="HF190" s="67"/>
      <c r="HG190" s="67"/>
      <c r="HH190" s="67"/>
      <c r="HI190" s="67"/>
      <c r="HJ190" s="67"/>
      <c r="HK190" s="67"/>
      <c r="HL190" s="67"/>
      <c r="HM190" s="67"/>
      <c r="HN190" s="67"/>
      <c r="HO190" s="67"/>
      <c r="HP190" s="67"/>
      <c r="HQ190" s="67"/>
      <c r="HR190" s="67"/>
      <c r="HS190" s="67"/>
      <c r="HT190" s="67"/>
      <c r="HU190" s="67"/>
      <c r="HV190" s="67"/>
      <c r="HW190" s="67"/>
      <c r="HX190" s="67"/>
      <c r="HY190" s="67"/>
      <c r="HZ190" s="67"/>
      <c r="IA190" s="67"/>
      <c r="IB190" s="67"/>
      <c r="IC190" s="67"/>
      <c r="ID190" s="67"/>
      <c r="IE190" s="67"/>
      <c r="IF190" s="67"/>
      <c r="IG190" s="67"/>
      <c r="IH190" s="67"/>
      <c r="II190" s="67"/>
      <c r="IJ190" s="67"/>
      <c r="IK190" s="67"/>
      <c r="IL190" s="67"/>
      <c r="IM190" s="67"/>
      <c r="IN190" s="67"/>
      <c r="IO190" s="67"/>
      <c r="IP190" s="67"/>
      <c r="IQ190" s="67"/>
      <c r="IR190" s="67"/>
      <c r="IS190" s="67"/>
      <c r="IT190" s="67"/>
      <c r="IU190" s="67"/>
      <c r="IV190" s="93">
        <f t="shared" si="23"/>
        <v>0</v>
      </c>
      <c r="IW190" s="25"/>
      <c r="IY190" s="125" t="str">
        <f>IF(JA190,VLOOKUP(MIN(JB190:JD190),'Data Validation (hidden)'!$E$2:$F$6,2,FALSE),IF(COUNTA(E190:IU190)&gt;0,"'Name of Collective Investment Scheme' missing but values entered in other columns",""))</f>
        <v/>
      </c>
      <c r="JA190" s="126" t="b">
        <f t="shared" si="24"/>
        <v>0</v>
      </c>
      <c r="JB190" s="127" t="str">
        <f t="shared" si="25"/>
        <v/>
      </c>
      <c r="JC190" s="128" t="str">
        <f t="shared" si="26"/>
        <v>3</v>
      </c>
      <c r="JD190" s="127" t="str">
        <f t="shared" ca="1" si="27"/>
        <v/>
      </c>
      <c r="JE190" s="127" t="b">
        <f t="shared" ca="1" si="28"/>
        <v>1</v>
      </c>
      <c r="JF190" s="127" t="b">
        <f t="shared" ca="1" si="29"/>
        <v>1</v>
      </c>
      <c r="JG190" s="127" t="b">
        <f t="shared" ca="1" si="30"/>
        <v>1</v>
      </c>
      <c r="JH190" s="127" t="b">
        <f t="shared" ca="1" si="31"/>
        <v>1</v>
      </c>
      <c r="JI190" s="127" t="b">
        <f t="shared" ca="1" si="32"/>
        <v>1</v>
      </c>
      <c r="JJ190" s="129" t="b">
        <f t="shared" si="33"/>
        <v>0</v>
      </c>
    </row>
    <row r="191" spans="1:270" ht="28.9" customHeight="1" x14ac:dyDescent="0.2">
      <c r="A191" s="90" t="str">
        <f>IF(ISBLANK('Scheme Details'!A191),"",'Scheme Details'!A191)</f>
        <v/>
      </c>
      <c r="B191" s="87" t="str">
        <f>IF(ISBLANK('Scheme Details'!B191),"",'Scheme Details'!B191)</f>
        <v/>
      </c>
      <c r="C191" s="91" t="str">
        <f>IF(ISBLANK('Scheme Details'!C191),"",'Scheme Details'!C191)</f>
        <v/>
      </c>
      <c r="D191" s="92">
        <f>IF(ISBLANK('Scheme Details'!H191),0,'Scheme Details'!H191)</f>
        <v>0</v>
      </c>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c r="DW191" s="67"/>
      <c r="DX191" s="67"/>
      <c r="DY191" s="67"/>
      <c r="DZ191" s="67"/>
      <c r="EA191" s="67"/>
      <c r="EB191" s="67"/>
      <c r="EC191" s="67"/>
      <c r="ED191" s="67"/>
      <c r="EE191" s="67"/>
      <c r="EF191" s="67"/>
      <c r="EG191" s="67"/>
      <c r="EH191" s="67"/>
      <c r="EI191" s="67"/>
      <c r="EJ191" s="67"/>
      <c r="EK191" s="67"/>
      <c r="EL191" s="67"/>
      <c r="EM191" s="67"/>
      <c r="EN191" s="67"/>
      <c r="EO191" s="67"/>
      <c r="EP191" s="67"/>
      <c r="EQ191" s="67"/>
      <c r="ER191" s="67"/>
      <c r="ES191" s="67"/>
      <c r="ET191" s="67"/>
      <c r="EU191" s="67"/>
      <c r="EV191" s="67"/>
      <c r="EW191" s="67"/>
      <c r="EX191" s="67"/>
      <c r="EY191" s="67"/>
      <c r="EZ191" s="67"/>
      <c r="FA191" s="67"/>
      <c r="FB191" s="67"/>
      <c r="FC191" s="67"/>
      <c r="FD191" s="67"/>
      <c r="FE191" s="67"/>
      <c r="FF191" s="67"/>
      <c r="FG191" s="67"/>
      <c r="FH191" s="67"/>
      <c r="FI191" s="67"/>
      <c r="FJ191" s="67"/>
      <c r="FK191" s="67"/>
      <c r="FL191" s="67"/>
      <c r="FM191" s="67"/>
      <c r="FN191" s="67"/>
      <c r="FO191" s="67"/>
      <c r="FP191" s="67"/>
      <c r="FQ191" s="67"/>
      <c r="FR191" s="67"/>
      <c r="FS191" s="67"/>
      <c r="FT191" s="67"/>
      <c r="FU191" s="67"/>
      <c r="FV191" s="67"/>
      <c r="FW191" s="67"/>
      <c r="FX191" s="67"/>
      <c r="FY191" s="67"/>
      <c r="FZ191" s="67"/>
      <c r="GA191" s="67"/>
      <c r="GB191" s="67"/>
      <c r="GC191" s="67"/>
      <c r="GD191" s="67"/>
      <c r="GE191" s="67"/>
      <c r="GF191" s="67"/>
      <c r="GG191" s="67"/>
      <c r="GH191" s="67"/>
      <c r="GI191" s="67"/>
      <c r="GJ191" s="67"/>
      <c r="GK191" s="67"/>
      <c r="GL191" s="67"/>
      <c r="GM191" s="67"/>
      <c r="GN191" s="67"/>
      <c r="GO191" s="67"/>
      <c r="GP191" s="67"/>
      <c r="GQ191" s="67"/>
      <c r="GR191" s="67"/>
      <c r="GS191" s="67"/>
      <c r="GT191" s="67"/>
      <c r="GU191" s="67"/>
      <c r="GV191" s="67"/>
      <c r="GW191" s="67"/>
      <c r="GX191" s="67"/>
      <c r="GY191" s="67"/>
      <c r="GZ191" s="67"/>
      <c r="HA191" s="67"/>
      <c r="HB191" s="67"/>
      <c r="HC191" s="67"/>
      <c r="HD191" s="67"/>
      <c r="HE191" s="67"/>
      <c r="HF191" s="67"/>
      <c r="HG191" s="67"/>
      <c r="HH191" s="67"/>
      <c r="HI191" s="67"/>
      <c r="HJ191" s="67"/>
      <c r="HK191" s="67"/>
      <c r="HL191" s="67"/>
      <c r="HM191" s="67"/>
      <c r="HN191" s="67"/>
      <c r="HO191" s="67"/>
      <c r="HP191" s="67"/>
      <c r="HQ191" s="67"/>
      <c r="HR191" s="67"/>
      <c r="HS191" s="67"/>
      <c r="HT191" s="67"/>
      <c r="HU191" s="67"/>
      <c r="HV191" s="67"/>
      <c r="HW191" s="67"/>
      <c r="HX191" s="67"/>
      <c r="HY191" s="67"/>
      <c r="HZ191" s="67"/>
      <c r="IA191" s="67"/>
      <c r="IB191" s="67"/>
      <c r="IC191" s="67"/>
      <c r="ID191" s="67"/>
      <c r="IE191" s="67"/>
      <c r="IF191" s="67"/>
      <c r="IG191" s="67"/>
      <c r="IH191" s="67"/>
      <c r="II191" s="67"/>
      <c r="IJ191" s="67"/>
      <c r="IK191" s="67"/>
      <c r="IL191" s="67"/>
      <c r="IM191" s="67"/>
      <c r="IN191" s="67"/>
      <c r="IO191" s="67"/>
      <c r="IP191" s="67"/>
      <c r="IQ191" s="67"/>
      <c r="IR191" s="67"/>
      <c r="IS191" s="67"/>
      <c r="IT191" s="67"/>
      <c r="IU191" s="67"/>
      <c r="IV191" s="93">
        <f t="shared" si="23"/>
        <v>0</v>
      </c>
      <c r="IW191" s="25"/>
      <c r="IY191" s="125" t="str">
        <f>IF(JA191,VLOOKUP(MIN(JB191:JD191),'Data Validation (hidden)'!$E$2:$F$6,2,FALSE),IF(COUNTA(E191:IU191)&gt;0,"'Name of Collective Investment Scheme' missing but values entered in other columns",""))</f>
        <v/>
      </c>
      <c r="JA191" s="126" t="b">
        <f t="shared" si="24"/>
        <v>0</v>
      </c>
      <c r="JB191" s="127" t="str">
        <f t="shared" si="25"/>
        <v/>
      </c>
      <c r="JC191" s="128" t="str">
        <f t="shared" si="26"/>
        <v>3</v>
      </c>
      <c r="JD191" s="127" t="str">
        <f t="shared" ca="1" si="27"/>
        <v/>
      </c>
      <c r="JE191" s="127" t="b">
        <f t="shared" ca="1" si="28"/>
        <v>1</v>
      </c>
      <c r="JF191" s="127" t="b">
        <f t="shared" ca="1" si="29"/>
        <v>1</v>
      </c>
      <c r="JG191" s="127" t="b">
        <f t="shared" ca="1" si="30"/>
        <v>1</v>
      </c>
      <c r="JH191" s="127" t="b">
        <f t="shared" ca="1" si="31"/>
        <v>1</v>
      </c>
      <c r="JI191" s="127" t="b">
        <f t="shared" ca="1" si="32"/>
        <v>1</v>
      </c>
      <c r="JJ191" s="129" t="b">
        <f t="shared" si="33"/>
        <v>0</v>
      </c>
    </row>
    <row r="192" spans="1:270" ht="28.9" customHeight="1" x14ac:dyDescent="0.2">
      <c r="A192" s="90" t="str">
        <f>IF(ISBLANK('Scheme Details'!A192),"",'Scheme Details'!A192)</f>
        <v/>
      </c>
      <c r="B192" s="87" t="str">
        <f>IF(ISBLANK('Scheme Details'!B192),"",'Scheme Details'!B192)</f>
        <v/>
      </c>
      <c r="C192" s="91" t="str">
        <f>IF(ISBLANK('Scheme Details'!C192),"",'Scheme Details'!C192)</f>
        <v/>
      </c>
      <c r="D192" s="92">
        <f>IF(ISBLANK('Scheme Details'!H192),0,'Scheme Details'!H192)</f>
        <v>0</v>
      </c>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c r="EM192" s="67"/>
      <c r="EN192" s="67"/>
      <c r="EO192" s="67"/>
      <c r="EP192" s="67"/>
      <c r="EQ192" s="67"/>
      <c r="ER192" s="67"/>
      <c r="ES192" s="67"/>
      <c r="ET192" s="67"/>
      <c r="EU192" s="67"/>
      <c r="EV192" s="67"/>
      <c r="EW192" s="67"/>
      <c r="EX192" s="67"/>
      <c r="EY192" s="67"/>
      <c r="EZ192" s="67"/>
      <c r="FA192" s="67"/>
      <c r="FB192" s="67"/>
      <c r="FC192" s="67"/>
      <c r="FD192" s="67"/>
      <c r="FE192" s="67"/>
      <c r="FF192" s="67"/>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c r="GF192" s="67"/>
      <c r="GG192" s="67"/>
      <c r="GH192" s="67"/>
      <c r="GI192" s="67"/>
      <c r="GJ192" s="67"/>
      <c r="GK192" s="67"/>
      <c r="GL192" s="67"/>
      <c r="GM192" s="67"/>
      <c r="GN192" s="67"/>
      <c r="GO192" s="67"/>
      <c r="GP192" s="67"/>
      <c r="GQ192" s="67"/>
      <c r="GR192" s="67"/>
      <c r="GS192" s="67"/>
      <c r="GT192" s="67"/>
      <c r="GU192" s="67"/>
      <c r="GV192" s="67"/>
      <c r="GW192" s="67"/>
      <c r="GX192" s="67"/>
      <c r="GY192" s="67"/>
      <c r="GZ192" s="67"/>
      <c r="HA192" s="67"/>
      <c r="HB192" s="67"/>
      <c r="HC192" s="67"/>
      <c r="HD192" s="67"/>
      <c r="HE192" s="67"/>
      <c r="HF192" s="67"/>
      <c r="HG192" s="67"/>
      <c r="HH192" s="67"/>
      <c r="HI192" s="67"/>
      <c r="HJ192" s="67"/>
      <c r="HK192" s="67"/>
      <c r="HL192" s="67"/>
      <c r="HM192" s="67"/>
      <c r="HN192" s="67"/>
      <c r="HO192" s="67"/>
      <c r="HP192" s="67"/>
      <c r="HQ192" s="67"/>
      <c r="HR192" s="67"/>
      <c r="HS192" s="67"/>
      <c r="HT192" s="67"/>
      <c r="HU192" s="67"/>
      <c r="HV192" s="67"/>
      <c r="HW192" s="67"/>
      <c r="HX192" s="67"/>
      <c r="HY192" s="67"/>
      <c r="HZ192" s="67"/>
      <c r="IA192" s="67"/>
      <c r="IB192" s="67"/>
      <c r="IC192" s="67"/>
      <c r="ID192" s="67"/>
      <c r="IE192" s="67"/>
      <c r="IF192" s="67"/>
      <c r="IG192" s="67"/>
      <c r="IH192" s="67"/>
      <c r="II192" s="67"/>
      <c r="IJ192" s="67"/>
      <c r="IK192" s="67"/>
      <c r="IL192" s="67"/>
      <c r="IM192" s="67"/>
      <c r="IN192" s="67"/>
      <c r="IO192" s="67"/>
      <c r="IP192" s="67"/>
      <c r="IQ192" s="67"/>
      <c r="IR192" s="67"/>
      <c r="IS192" s="67"/>
      <c r="IT192" s="67"/>
      <c r="IU192" s="67"/>
      <c r="IV192" s="93">
        <f t="shared" si="23"/>
        <v>0</v>
      </c>
      <c r="IW192" s="25"/>
      <c r="IY192" s="125" t="str">
        <f>IF(JA192,VLOOKUP(MIN(JB192:JD192),'Data Validation (hidden)'!$E$2:$F$6,2,FALSE),IF(COUNTA(E192:IU192)&gt;0,"'Name of Collective Investment Scheme' missing but values entered in other columns",""))</f>
        <v/>
      </c>
      <c r="JA192" s="126" t="b">
        <f t="shared" si="24"/>
        <v>0</v>
      </c>
      <c r="JB192" s="127" t="str">
        <f t="shared" si="25"/>
        <v/>
      </c>
      <c r="JC192" s="128" t="str">
        <f t="shared" si="26"/>
        <v>3</v>
      </c>
      <c r="JD192" s="127" t="str">
        <f t="shared" ca="1" si="27"/>
        <v/>
      </c>
      <c r="JE192" s="127" t="b">
        <f t="shared" ca="1" si="28"/>
        <v>1</v>
      </c>
      <c r="JF192" s="127" t="b">
        <f t="shared" ca="1" si="29"/>
        <v>1</v>
      </c>
      <c r="JG192" s="127" t="b">
        <f t="shared" ca="1" si="30"/>
        <v>1</v>
      </c>
      <c r="JH192" s="127" t="b">
        <f t="shared" ca="1" si="31"/>
        <v>1</v>
      </c>
      <c r="JI192" s="127" t="b">
        <f t="shared" ca="1" si="32"/>
        <v>1</v>
      </c>
      <c r="JJ192" s="129" t="b">
        <f t="shared" si="33"/>
        <v>0</v>
      </c>
    </row>
    <row r="193" spans="1:270" ht="28.9" customHeight="1" x14ac:dyDescent="0.2">
      <c r="A193" s="90" t="str">
        <f>IF(ISBLANK('Scheme Details'!A193),"",'Scheme Details'!A193)</f>
        <v/>
      </c>
      <c r="B193" s="87" t="str">
        <f>IF(ISBLANK('Scheme Details'!B193),"",'Scheme Details'!B193)</f>
        <v/>
      </c>
      <c r="C193" s="91" t="str">
        <f>IF(ISBLANK('Scheme Details'!C193),"",'Scheme Details'!C193)</f>
        <v/>
      </c>
      <c r="D193" s="92">
        <f>IF(ISBLANK('Scheme Details'!H193),0,'Scheme Details'!H193)</f>
        <v>0</v>
      </c>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c r="EM193" s="67"/>
      <c r="EN193" s="67"/>
      <c r="EO193" s="67"/>
      <c r="EP193" s="67"/>
      <c r="EQ193" s="67"/>
      <c r="ER193" s="67"/>
      <c r="ES193" s="67"/>
      <c r="ET193" s="67"/>
      <c r="EU193" s="67"/>
      <c r="EV193" s="67"/>
      <c r="EW193" s="67"/>
      <c r="EX193" s="67"/>
      <c r="EY193" s="67"/>
      <c r="EZ193" s="67"/>
      <c r="FA193" s="67"/>
      <c r="FB193" s="67"/>
      <c r="FC193" s="67"/>
      <c r="FD193" s="67"/>
      <c r="FE193" s="67"/>
      <c r="FF193" s="67"/>
      <c r="FG193" s="67"/>
      <c r="FH193" s="67"/>
      <c r="FI193" s="67"/>
      <c r="FJ193" s="67"/>
      <c r="FK193" s="67"/>
      <c r="FL193" s="67"/>
      <c r="FM193" s="67"/>
      <c r="FN193" s="67"/>
      <c r="FO193" s="67"/>
      <c r="FP193" s="67"/>
      <c r="FQ193" s="67"/>
      <c r="FR193" s="67"/>
      <c r="FS193" s="67"/>
      <c r="FT193" s="67"/>
      <c r="FU193" s="67"/>
      <c r="FV193" s="67"/>
      <c r="FW193" s="67"/>
      <c r="FX193" s="67"/>
      <c r="FY193" s="67"/>
      <c r="FZ193" s="67"/>
      <c r="GA193" s="67"/>
      <c r="GB193" s="67"/>
      <c r="GC193" s="67"/>
      <c r="GD193" s="67"/>
      <c r="GE193" s="67"/>
      <c r="GF193" s="67"/>
      <c r="GG193" s="67"/>
      <c r="GH193" s="67"/>
      <c r="GI193" s="67"/>
      <c r="GJ193" s="67"/>
      <c r="GK193" s="67"/>
      <c r="GL193" s="67"/>
      <c r="GM193" s="67"/>
      <c r="GN193" s="67"/>
      <c r="GO193" s="67"/>
      <c r="GP193" s="67"/>
      <c r="GQ193" s="67"/>
      <c r="GR193" s="67"/>
      <c r="GS193" s="67"/>
      <c r="GT193" s="67"/>
      <c r="GU193" s="67"/>
      <c r="GV193" s="67"/>
      <c r="GW193" s="67"/>
      <c r="GX193" s="67"/>
      <c r="GY193" s="67"/>
      <c r="GZ193" s="67"/>
      <c r="HA193" s="67"/>
      <c r="HB193" s="67"/>
      <c r="HC193" s="67"/>
      <c r="HD193" s="67"/>
      <c r="HE193" s="67"/>
      <c r="HF193" s="67"/>
      <c r="HG193" s="67"/>
      <c r="HH193" s="67"/>
      <c r="HI193" s="67"/>
      <c r="HJ193" s="67"/>
      <c r="HK193" s="67"/>
      <c r="HL193" s="67"/>
      <c r="HM193" s="67"/>
      <c r="HN193" s="67"/>
      <c r="HO193" s="67"/>
      <c r="HP193" s="67"/>
      <c r="HQ193" s="67"/>
      <c r="HR193" s="67"/>
      <c r="HS193" s="67"/>
      <c r="HT193" s="67"/>
      <c r="HU193" s="67"/>
      <c r="HV193" s="67"/>
      <c r="HW193" s="67"/>
      <c r="HX193" s="67"/>
      <c r="HY193" s="67"/>
      <c r="HZ193" s="67"/>
      <c r="IA193" s="67"/>
      <c r="IB193" s="67"/>
      <c r="IC193" s="67"/>
      <c r="ID193" s="67"/>
      <c r="IE193" s="67"/>
      <c r="IF193" s="67"/>
      <c r="IG193" s="67"/>
      <c r="IH193" s="67"/>
      <c r="II193" s="67"/>
      <c r="IJ193" s="67"/>
      <c r="IK193" s="67"/>
      <c r="IL193" s="67"/>
      <c r="IM193" s="67"/>
      <c r="IN193" s="67"/>
      <c r="IO193" s="67"/>
      <c r="IP193" s="67"/>
      <c r="IQ193" s="67"/>
      <c r="IR193" s="67"/>
      <c r="IS193" s="67"/>
      <c r="IT193" s="67"/>
      <c r="IU193" s="67"/>
      <c r="IV193" s="93">
        <f t="shared" si="23"/>
        <v>0</v>
      </c>
      <c r="IW193" s="25"/>
      <c r="IY193" s="125" t="str">
        <f>IF(JA193,VLOOKUP(MIN(JB193:JD193),'Data Validation (hidden)'!$E$2:$F$6,2,FALSE),IF(COUNTA(E193:IU193)&gt;0,"'Name of Collective Investment Scheme' missing but values entered in other columns",""))</f>
        <v/>
      </c>
      <c r="JA193" s="126" t="b">
        <f t="shared" si="24"/>
        <v>0</v>
      </c>
      <c r="JB193" s="127" t="str">
        <f t="shared" si="25"/>
        <v/>
      </c>
      <c r="JC193" s="128" t="str">
        <f t="shared" si="26"/>
        <v>3</v>
      </c>
      <c r="JD193" s="127" t="str">
        <f t="shared" ca="1" si="27"/>
        <v/>
      </c>
      <c r="JE193" s="127" t="b">
        <f t="shared" ca="1" si="28"/>
        <v>1</v>
      </c>
      <c r="JF193" s="127" t="b">
        <f t="shared" ca="1" si="29"/>
        <v>1</v>
      </c>
      <c r="JG193" s="127" t="b">
        <f t="shared" ca="1" si="30"/>
        <v>1</v>
      </c>
      <c r="JH193" s="127" t="b">
        <f t="shared" ca="1" si="31"/>
        <v>1</v>
      </c>
      <c r="JI193" s="127" t="b">
        <f t="shared" ca="1" si="32"/>
        <v>1</v>
      </c>
      <c r="JJ193" s="129" t="b">
        <f t="shared" si="33"/>
        <v>0</v>
      </c>
    </row>
    <row r="194" spans="1:270" ht="28.9" customHeight="1" x14ac:dyDescent="0.2">
      <c r="A194" s="90" t="str">
        <f>IF(ISBLANK('Scheme Details'!A194),"",'Scheme Details'!A194)</f>
        <v/>
      </c>
      <c r="B194" s="87" t="str">
        <f>IF(ISBLANK('Scheme Details'!B194),"",'Scheme Details'!B194)</f>
        <v/>
      </c>
      <c r="C194" s="91" t="str">
        <f>IF(ISBLANK('Scheme Details'!C194),"",'Scheme Details'!C194)</f>
        <v/>
      </c>
      <c r="D194" s="92">
        <f>IF(ISBLANK('Scheme Details'!H194),0,'Scheme Details'!H194)</f>
        <v>0</v>
      </c>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c r="II194" s="67"/>
      <c r="IJ194" s="67"/>
      <c r="IK194" s="67"/>
      <c r="IL194" s="67"/>
      <c r="IM194" s="67"/>
      <c r="IN194" s="67"/>
      <c r="IO194" s="67"/>
      <c r="IP194" s="67"/>
      <c r="IQ194" s="67"/>
      <c r="IR194" s="67"/>
      <c r="IS194" s="67"/>
      <c r="IT194" s="67"/>
      <c r="IU194" s="67"/>
      <c r="IV194" s="93">
        <f t="shared" si="23"/>
        <v>0</v>
      </c>
      <c r="IW194" s="25"/>
      <c r="IY194" s="125" t="str">
        <f>IF(JA194,VLOOKUP(MIN(JB194:JD194),'Data Validation (hidden)'!$E$2:$F$6,2,FALSE),IF(COUNTA(E194:IU194)&gt;0,"'Name of Collective Investment Scheme' missing but values entered in other columns",""))</f>
        <v/>
      </c>
      <c r="JA194" s="126" t="b">
        <f t="shared" si="24"/>
        <v>0</v>
      </c>
      <c r="JB194" s="127" t="str">
        <f t="shared" si="25"/>
        <v/>
      </c>
      <c r="JC194" s="128" t="str">
        <f t="shared" si="26"/>
        <v>3</v>
      </c>
      <c r="JD194" s="127" t="str">
        <f t="shared" ca="1" si="27"/>
        <v/>
      </c>
      <c r="JE194" s="127" t="b">
        <f t="shared" ca="1" si="28"/>
        <v>1</v>
      </c>
      <c r="JF194" s="127" t="b">
        <f t="shared" ca="1" si="29"/>
        <v>1</v>
      </c>
      <c r="JG194" s="127" t="b">
        <f t="shared" ca="1" si="30"/>
        <v>1</v>
      </c>
      <c r="JH194" s="127" t="b">
        <f t="shared" ca="1" si="31"/>
        <v>1</v>
      </c>
      <c r="JI194" s="127" t="b">
        <f t="shared" ca="1" si="32"/>
        <v>1</v>
      </c>
      <c r="JJ194" s="129" t="b">
        <f t="shared" si="33"/>
        <v>0</v>
      </c>
    </row>
    <row r="195" spans="1:270" ht="28.9" customHeight="1" x14ac:dyDescent="0.2">
      <c r="A195" s="90" t="str">
        <f>IF(ISBLANK('Scheme Details'!A195),"",'Scheme Details'!A195)</f>
        <v/>
      </c>
      <c r="B195" s="87" t="str">
        <f>IF(ISBLANK('Scheme Details'!B195),"",'Scheme Details'!B195)</f>
        <v/>
      </c>
      <c r="C195" s="91" t="str">
        <f>IF(ISBLANK('Scheme Details'!C195),"",'Scheme Details'!C195)</f>
        <v/>
      </c>
      <c r="D195" s="92">
        <f>IF(ISBLANK('Scheme Details'!H195),0,'Scheme Details'!H195)</f>
        <v>0</v>
      </c>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c r="DW195" s="67"/>
      <c r="DX195" s="67"/>
      <c r="DY195" s="67"/>
      <c r="DZ195" s="67"/>
      <c r="EA195" s="67"/>
      <c r="EB195" s="67"/>
      <c r="EC195" s="67"/>
      <c r="ED195" s="67"/>
      <c r="EE195" s="67"/>
      <c r="EF195" s="67"/>
      <c r="EG195" s="67"/>
      <c r="EH195" s="67"/>
      <c r="EI195" s="67"/>
      <c r="EJ195" s="67"/>
      <c r="EK195" s="67"/>
      <c r="EL195" s="67"/>
      <c r="EM195" s="67"/>
      <c r="EN195" s="67"/>
      <c r="EO195" s="67"/>
      <c r="EP195" s="67"/>
      <c r="EQ195" s="67"/>
      <c r="ER195" s="67"/>
      <c r="ES195" s="67"/>
      <c r="ET195" s="67"/>
      <c r="EU195" s="67"/>
      <c r="EV195" s="67"/>
      <c r="EW195" s="67"/>
      <c r="EX195" s="67"/>
      <c r="EY195" s="67"/>
      <c r="EZ195" s="67"/>
      <c r="FA195" s="67"/>
      <c r="FB195" s="67"/>
      <c r="FC195" s="67"/>
      <c r="FD195" s="67"/>
      <c r="FE195" s="67"/>
      <c r="FF195" s="67"/>
      <c r="FG195" s="67"/>
      <c r="FH195" s="67"/>
      <c r="FI195" s="67"/>
      <c r="FJ195" s="67"/>
      <c r="FK195" s="67"/>
      <c r="FL195" s="67"/>
      <c r="FM195" s="67"/>
      <c r="FN195" s="67"/>
      <c r="FO195" s="67"/>
      <c r="FP195" s="67"/>
      <c r="FQ195" s="67"/>
      <c r="FR195" s="67"/>
      <c r="FS195" s="67"/>
      <c r="FT195" s="67"/>
      <c r="FU195" s="67"/>
      <c r="FV195" s="67"/>
      <c r="FW195" s="67"/>
      <c r="FX195" s="67"/>
      <c r="FY195" s="67"/>
      <c r="FZ195" s="67"/>
      <c r="GA195" s="67"/>
      <c r="GB195" s="67"/>
      <c r="GC195" s="67"/>
      <c r="GD195" s="67"/>
      <c r="GE195" s="67"/>
      <c r="GF195" s="67"/>
      <c r="GG195" s="67"/>
      <c r="GH195" s="67"/>
      <c r="GI195" s="67"/>
      <c r="GJ195" s="67"/>
      <c r="GK195" s="67"/>
      <c r="GL195" s="67"/>
      <c r="GM195" s="67"/>
      <c r="GN195" s="67"/>
      <c r="GO195" s="67"/>
      <c r="GP195" s="67"/>
      <c r="GQ195" s="67"/>
      <c r="GR195" s="67"/>
      <c r="GS195" s="67"/>
      <c r="GT195" s="67"/>
      <c r="GU195" s="67"/>
      <c r="GV195" s="67"/>
      <c r="GW195" s="67"/>
      <c r="GX195" s="67"/>
      <c r="GY195" s="67"/>
      <c r="GZ195" s="67"/>
      <c r="HA195" s="67"/>
      <c r="HB195" s="67"/>
      <c r="HC195" s="67"/>
      <c r="HD195" s="67"/>
      <c r="HE195" s="67"/>
      <c r="HF195" s="67"/>
      <c r="HG195" s="67"/>
      <c r="HH195" s="67"/>
      <c r="HI195" s="67"/>
      <c r="HJ195" s="67"/>
      <c r="HK195" s="67"/>
      <c r="HL195" s="67"/>
      <c r="HM195" s="67"/>
      <c r="HN195" s="67"/>
      <c r="HO195" s="67"/>
      <c r="HP195" s="67"/>
      <c r="HQ195" s="67"/>
      <c r="HR195" s="67"/>
      <c r="HS195" s="67"/>
      <c r="HT195" s="67"/>
      <c r="HU195" s="67"/>
      <c r="HV195" s="67"/>
      <c r="HW195" s="67"/>
      <c r="HX195" s="67"/>
      <c r="HY195" s="67"/>
      <c r="HZ195" s="67"/>
      <c r="IA195" s="67"/>
      <c r="IB195" s="67"/>
      <c r="IC195" s="67"/>
      <c r="ID195" s="67"/>
      <c r="IE195" s="67"/>
      <c r="IF195" s="67"/>
      <c r="IG195" s="67"/>
      <c r="IH195" s="67"/>
      <c r="II195" s="67"/>
      <c r="IJ195" s="67"/>
      <c r="IK195" s="67"/>
      <c r="IL195" s="67"/>
      <c r="IM195" s="67"/>
      <c r="IN195" s="67"/>
      <c r="IO195" s="67"/>
      <c r="IP195" s="67"/>
      <c r="IQ195" s="67"/>
      <c r="IR195" s="67"/>
      <c r="IS195" s="67"/>
      <c r="IT195" s="67"/>
      <c r="IU195" s="67"/>
      <c r="IV195" s="93">
        <f t="shared" si="23"/>
        <v>0</v>
      </c>
      <c r="IW195" s="25"/>
      <c r="IY195" s="125" t="str">
        <f>IF(JA195,VLOOKUP(MIN(JB195:JD195),'Data Validation (hidden)'!$E$2:$F$6,2,FALSE),IF(COUNTA(E195:IU195)&gt;0,"'Name of Collective Investment Scheme' missing but values entered in other columns",""))</f>
        <v/>
      </c>
      <c r="JA195" s="126" t="b">
        <f t="shared" si="24"/>
        <v>0</v>
      </c>
      <c r="JB195" s="127" t="str">
        <f t="shared" si="25"/>
        <v/>
      </c>
      <c r="JC195" s="128" t="str">
        <f t="shared" si="26"/>
        <v>3</v>
      </c>
      <c r="JD195" s="127" t="str">
        <f t="shared" ca="1" si="27"/>
        <v/>
      </c>
      <c r="JE195" s="127" t="b">
        <f t="shared" ca="1" si="28"/>
        <v>1</v>
      </c>
      <c r="JF195" s="127" t="b">
        <f t="shared" ca="1" si="29"/>
        <v>1</v>
      </c>
      <c r="JG195" s="127" t="b">
        <f t="shared" ca="1" si="30"/>
        <v>1</v>
      </c>
      <c r="JH195" s="127" t="b">
        <f t="shared" ca="1" si="31"/>
        <v>1</v>
      </c>
      <c r="JI195" s="127" t="b">
        <f t="shared" ca="1" si="32"/>
        <v>1</v>
      </c>
      <c r="JJ195" s="129" t="b">
        <f t="shared" si="33"/>
        <v>0</v>
      </c>
    </row>
    <row r="196" spans="1:270" ht="28.9" customHeight="1" x14ac:dyDescent="0.2">
      <c r="A196" s="90" t="str">
        <f>IF(ISBLANK('Scheme Details'!A196),"",'Scheme Details'!A196)</f>
        <v/>
      </c>
      <c r="B196" s="87" t="str">
        <f>IF(ISBLANK('Scheme Details'!B196),"",'Scheme Details'!B196)</f>
        <v/>
      </c>
      <c r="C196" s="91" t="str">
        <f>IF(ISBLANK('Scheme Details'!C196),"",'Scheme Details'!C196)</f>
        <v/>
      </c>
      <c r="D196" s="92">
        <f>IF(ISBLANK('Scheme Details'!H196),0,'Scheme Details'!H196)</f>
        <v>0</v>
      </c>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c r="EM196" s="67"/>
      <c r="EN196" s="67"/>
      <c r="EO196" s="67"/>
      <c r="EP196" s="67"/>
      <c r="EQ196" s="67"/>
      <c r="ER196" s="67"/>
      <c r="ES196" s="67"/>
      <c r="ET196" s="67"/>
      <c r="EU196" s="67"/>
      <c r="EV196" s="67"/>
      <c r="EW196" s="67"/>
      <c r="EX196" s="67"/>
      <c r="EY196" s="67"/>
      <c r="EZ196" s="67"/>
      <c r="FA196" s="67"/>
      <c r="FB196" s="67"/>
      <c r="FC196" s="67"/>
      <c r="FD196" s="67"/>
      <c r="FE196" s="67"/>
      <c r="FF196" s="67"/>
      <c r="FG196" s="67"/>
      <c r="FH196" s="67"/>
      <c r="FI196" s="67"/>
      <c r="FJ196" s="67"/>
      <c r="FK196" s="67"/>
      <c r="FL196" s="67"/>
      <c r="FM196" s="67"/>
      <c r="FN196" s="67"/>
      <c r="FO196" s="67"/>
      <c r="FP196" s="67"/>
      <c r="FQ196" s="67"/>
      <c r="FR196" s="67"/>
      <c r="FS196" s="67"/>
      <c r="FT196" s="67"/>
      <c r="FU196" s="67"/>
      <c r="FV196" s="67"/>
      <c r="FW196" s="67"/>
      <c r="FX196" s="67"/>
      <c r="FY196" s="67"/>
      <c r="FZ196" s="67"/>
      <c r="GA196" s="67"/>
      <c r="GB196" s="67"/>
      <c r="GC196" s="67"/>
      <c r="GD196" s="67"/>
      <c r="GE196" s="67"/>
      <c r="GF196" s="67"/>
      <c r="GG196" s="67"/>
      <c r="GH196" s="67"/>
      <c r="GI196" s="67"/>
      <c r="GJ196" s="67"/>
      <c r="GK196" s="67"/>
      <c r="GL196" s="67"/>
      <c r="GM196" s="67"/>
      <c r="GN196" s="67"/>
      <c r="GO196" s="67"/>
      <c r="GP196" s="67"/>
      <c r="GQ196" s="67"/>
      <c r="GR196" s="67"/>
      <c r="GS196" s="67"/>
      <c r="GT196" s="67"/>
      <c r="GU196" s="67"/>
      <c r="GV196" s="67"/>
      <c r="GW196" s="67"/>
      <c r="GX196" s="67"/>
      <c r="GY196" s="67"/>
      <c r="GZ196" s="67"/>
      <c r="HA196" s="67"/>
      <c r="HB196" s="67"/>
      <c r="HC196" s="67"/>
      <c r="HD196" s="67"/>
      <c r="HE196" s="67"/>
      <c r="HF196" s="67"/>
      <c r="HG196" s="67"/>
      <c r="HH196" s="67"/>
      <c r="HI196" s="67"/>
      <c r="HJ196" s="67"/>
      <c r="HK196" s="67"/>
      <c r="HL196" s="67"/>
      <c r="HM196" s="67"/>
      <c r="HN196" s="67"/>
      <c r="HO196" s="67"/>
      <c r="HP196" s="67"/>
      <c r="HQ196" s="67"/>
      <c r="HR196" s="67"/>
      <c r="HS196" s="67"/>
      <c r="HT196" s="67"/>
      <c r="HU196" s="67"/>
      <c r="HV196" s="67"/>
      <c r="HW196" s="67"/>
      <c r="HX196" s="67"/>
      <c r="HY196" s="67"/>
      <c r="HZ196" s="67"/>
      <c r="IA196" s="67"/>
      <c r="IB196" s="67"/>
      <c r="IC196" s="67"/>
      <c r="ID196" s="67"/>
      <c r="IE196" s="67"/>
      <c r="IF196" s="67"/>
      <c r="IG196" s="67"/>
      <c r="IH196" s="67"/>
      <c r="II196" s="67"/>
      <c r="IJ196" s="67"/>
      <c r="IK196" s="67"/>
      <c r="IL196" s="67"/>
      <c r="IM196" s="67"/>
      <c r="IN196" s="67"/>
      <c r="IO196" s="67"/>
      <c r="IP196" s="67"/>
      <c r="IQ196" s="67"/>
      <c r="IR196" s="67"/>
      <c r="IS196" s="67"/>
      <c r="IT196" s="67"/>
      <c r="IU196" s="67"/>
      <c r="IV196" s="93">
        <f t="shared" si="23"/>
        <v>0</v>
      </c>
      <c r="IW196" s="25"/>
      <c r="IY196" s="125" t="str">
        <f>IF(JA196,VLOOKUP(MIN(JB196:JD196),'Data Validation (hidden)'!$E$2:$F$6,2,FALSE),IF(COUNTA(E196:IU196)&gt;0,"'Name of Collective Investment Scheme' missing but values entered in other columns",""))</f>
        <v/>
      </c>
      <c r="JA196" s="126" t="b">
        <f t="shared" si="24"/>
        <v>0</v>
      </c>
      <c r="JB196" s="127" t="str">
        <f t="shared" si="25"/>
        <v/>
      </c>
      <c r="JC196" s="128" t="str">
        <f t="shared" si="26"/>
        <v>3</v>
      </c>
      <c r="JD196" s="127" t="str">
        <f t="shared" ca="1" si="27"/>
        <v/>
      </c>
      <c r="JE196" s="127" t="b">
        <f t="shared" ca="1" si="28"/>
        <v>1</v>
      </c>
      <c r="JF196" s="127" t="b">
        <f t="shared" ca="1" si="29"/>
        <v>1</v>
      </c>
      <c r="JG196" s="127" t="b">
        <f t="shared" ca="1" si="30"/>
        <v>1</v>
      </c>
      <c r="JH196" s="127" t="b">
        <f t="shared" ca="1" si="31"/>
        <v>1</v>
      </c>
      <c r="JI196" s="127" t="b">
        <f t="shared" ca="1" si="32"/>
        <v>1</v>
      </c>
      <c r="JJ196" s="129" t="b">
        <f t="shared" si="33"/>
        <v>0</v>
      </c>
    </row>
    <row r="197" spans="1:270" ht="28.9" customHeight="1" x14ac:dyDescent="0.2">
      <c r="A197" s="90" t="str">
        <f>IF(ISBLANK('Scheme Details'!A197),"",'Scheme Details'!A197)</f>
        <v/>
      </c>
      <c r="B197" s="87" t="str">
        <f>IF(ISBLANK('Scheme Details'!B197),"",'Scheme Details'!B197)</f>
        <v/>
      </c>
      <c r="C197" s="91" t="str">
        <f>IF(ISBLANK('Scheme Details'!C197),"",'Scheme Details'!C197)</f>
        <v/>
      </c>
      <c r="D197" s="92">
        <f>IF(ISBLANK('Scheme Details'!H197),0,'Scheme Details'!H197)</f>
        <v>0</v>
      </c>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c r="DW197" s="67"/>
      <c r="DX197" s="67"/>
      <c r="DY197" s="67"/>
      <c r="DZ197" s="67"/>
      <c r="EA197" s="67"/>
      <c r="EB197" s="67"/>
      <c r="EC197" s="67"/>
      <c r="ED197" s="67"/>
      <c r="EE197" s="67"/>
      <c r="EF197" s="67"/>
      <c r="EG197" s="67"/>
      <c r="EH197" s="67"/>
      <c r="EI197" s="67"/>
      <c r="EJ197" s="67"/>
      <c r="EK197" s="67"/>
      <c r="EL197" s="67"/>
      <c r="EM197" s="67"/>
      <c r="EN197" s="67"/>
      <c r="EO197" s="67"/>
      <c r="EP197" s="67"/>
      <c r="EQ197" s="67"/>
      <c r="ER197" s="67"/>
      <c r="ES197" s="67"/>
      <c r="ET197" s="67"/>
      <c r="EU197" s="67"/>
      <c r="EV197" s="67"/>
      <c r="EW197" s="67"/>
      <c r="EX197" s="67"/>
      <c r="EY197" s="67"/>
      <c r="EZ197" s="67"/>
      <c r="FA197" s="67"/>
      <c r="FB197" s="67"/>
      <c r="FC197" s="67"/>
      <c r="FD197" s="67"/>
      <c r="FE197" s="67"/>
      <c r="FF197" s="67"/>
      <c r="FG197" s="67"/>
      <c r="FH197" s="67"/>
      <c r="FI197" s="67"/>
      <c r="FJ197" s="67"/>
      <c r="FK197" s="67"/>
      <c r="FL197" s="67"/>
      <c r="FM197" s="67"/>
      <c r="FN197" s="67"/>
      <c r="FO197" s="67"/>
      <c r="FP197" s="67"/>
      <c r="FQ197" s="67"/>
      <c r="FR197" s="67"/>
      <c r="FS197" s="67"/>
      <c r="FT197" s="67"/>
      <c r="FU197" s="67"/>
      <c r="FV197" s="67"/>
      <c r="FW197" s="67"/>
      <c r="FX197" s="67"/>
      <c r="FY197" s="67"/>
      <c r="FZ197" s="67"/>
      <c r="GA197" s="67"/>
      <c r="GB197" s="67"/>
      <c r="GC197" s="67"/>
      <c r="GD197" s="67"/>
      <c r="GE197" s="67"/>
      <c r="GF197" s="67"/>
      <c r="GG197" s="67"/>
      <c r="GH197" s="67"/>
      <c r="GI197" s="67"/>
      <c r="GJ197" s="67"/>
      <c r="GK197" s="67"/>
      <c r="GL197" s="67"/>
      <c r="GM197" s="67"/>
      <c r="GN197" s="67"/>
      <c r="GO197" s="67"/>
      <c r="GP197" s="67"/>
      <c r="GQ197" s="67"/>
      <c r="GR197" s="67"/>
      <c r="GS197" s="67"/>
      <c r="GT197" s="67"/>
      <c r="GU197" s="67"/>
      <c r="GV197" s="67"/>
      <c r="GW197" s="67"/>
      <c r="GX197" s="67"/>
      <c r="GY197" s="67"/>
      <c r="GZ197" s="67"/>
      <c r="HA197" s="67"/>
      <c r="HB197" s="67"/>
      <c r="HC197" s="67"/>
      <c r="HD197" s="67"/>
      <c r="HE197" s="67"/>
      <c r="HF197" s="67"/>
      <c r="HG197" s="67"/>
      <c r="HH197" s="67"/>
      <c r="HI197" s="67"/>
      <c r="HJ197" s="67"/>
      <c r="HK197" s="67"/>
      <c r="HL197" s="67"/>
      <c r="HM197" s="67"/>
      <c r="HN197" s="67"/>
      <c r="HO197" s="67"/>
      <c r="HP197" s="67"/>
      <c r="HQ197" s="67"/>
      <c r="HR197" s="67"/>
      <c r="HS197" s="67"/>
      <c r="HT197" s="67"/>
      <c r="HU197" s="67"/>
      <c r="HV197" s="67"/>
      <c r="HW197" s="67"/>
      <c r="HX197" s="67"/>
      <c r="HY197" s="67"/>
      <c r="HZ197" s="67"/>
      <c r="IA197" s="67"/>
      <c r="IB197" s="67"/>
      <c r="IC197" s="67"/>
      <c r="ID197" s="67"/>
      <c r="IE197" s="67"/>
      <c r="IF197" s="67"/>
      <c r="IG197" s="67"/>
      <c r="IH197" s="67"/>
      <c r="II197" s="67"/>
      <c r="IJ197" s="67"/>
      <c r="IK197" s="67"/>
      <c r="IL197" s="67"/>
      <c r="IM197" s="67"/>
      <c r="IN197" s="67"/>
      <c r="IO197" s="67"/>
      <c r="IP197" s="67"/>
      <c r="IQ197" s="67"/>
      <c r="IR197" s="67"/>
      <c r="IS197" s="67"/>
      <c r="IT197" s="67"/>
      <c r="IU197" s="67"/>
      <c r="IV197" s="93">
        <f t="shared" si="23"/>
        <v>0</v>
      </c>
      <c r="IW197" s="25"/>
      <c r="IY197" s="125" t="str">
        <f>IF(JA197,VLOOKUP(MIN(JB197:JD197),'Data Validation (hidden)'!$E$2:$F$6,2,FALSE),IF(COUNTA(E197:IU197)&gt;0,"'Name of Collective Investment Scheme' missing but values entered in other columns",""))</f>
        <v/>
      </c>
      <c r="JA197" s="126" t="b">
        <f t="shared" si="24"/>
        <v>0</v>
      </c>
      <c r="JB197" s="127" t="str">
        <f t="shared" si="25"/>
        <v/>
      </c>
      <c r="JC197" s="128" t="str">
        <f t="shared" si="26"/>
        <v>3</v>
      </c>
      <c r="JD197" s="127" t="str">
        <f t="shared" ca="1" si="27"/>
        <v/>
      </c>
      <c r="JE197" s="127" t="b">
        <f t="shared" ca="1" si="28"/>
        <v>1</v>
      </c>
      <c r="JF197" s="127" t="b">
        <f t="shared" ca="1" si="29"/>
        <v>1</v>
      </c>
      <c r="JG197" s="127" t="b">
        <f t="shared" ca="1" si="30"/>
        <v>1</v>
      </c>
      <c r="JH197" s="127" t="b">
        <f t="shared" ca="1" si="31"/>
        <v>1</v>
      </c>
      <c r="JI197" s="127" t="b">
        <f t="shared" ca="1" si="32"/>
        <v>1</v>
      </c>
      <c r="JJ197" s="129" t="b">
        <f t="shared" si="33"/>
        <v>0</v>
      </c>
    </row>
    <row r="198" spans="1:270" ht="28.9" customHeight="1" x14ac:dyDescent="0.2">
      <c r="A198" s="90" t="str">
        <f>IF(ISBLANK('Scheme Details'!A198),"",'Scheme Details'!A198)</f>
        <v/>
      </c>
      <c r="B198" s="87" t="str">
        <f>IF(ISBLANK('Scheme Details'!B198),"",'Scheme Details'!B198)</f>
        <v/>
      </c>
      <c r="C198" s="91" t="str">
        <f>IF(ISBLANK('Scheme Details'!C198),"",'Scheme Details'!C198)</f>
        <v/>
      </c>
      <c r="D198" s="92">
        <f>IF(ISBLANK('Scheme Details'!H198),0,'Scheme Details'!H198)</f>
        <v>0</v>
      </c>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7"/>
      <c r="CU198" s="67"/>
      <c r="CV198" s="67"/>
      <c r="CW198" s="67"/>
      <c r="CX198" s="67"/>
      <c r="CY198" s="67"/>
      <c r="CZ198" s="67"/>
      <c r="DA198" s="67"/>
      <c r="DB198" s="67"/>
      <c r="DC198" s="67"/>
      <c r="DD198" s="67"/>
      <c r="DE198" s="67"/>
      <c r="DF198" s="67"/>
      <c r="DG198" s="67"/>
      <c r="DH198" s="67"/>
      <c r="DI198" s="67"/>
      <c r="DJ198" s="67"/>
      <c r="DK198" s="67"/>
      <c r="DL198" s="67"/>
      <c r="DM198" s="67"/>
      <c r="DN198" s="67"/>
      <c r="DO198" s="67"/>
      <c r="DP198" s="67"/>
      <c r="DQ198" s="67"/>
      <c r="DR198" s="67"/>
      <c r="DS198" s="67"/>
      <c r="DT198" s="67"/>
      <c r="DU198" s="67"/>
      <c r="DV198" s="67"/>
      <c r="DW198" s="67"/>
      <c r="DX198" s="67"/>
      <c r="DY198" s="67"/>
      <c r="DZ198" s="67"/>
      <c r="EA198" s="67"/>
      <c r="EB198" s="67"/>
      <c r="EC198" s="67"/>
      <c r="ED198" s="67"/>
      <c r="EE198" s="67"/>
      <c r="EF198" s="67"/>
      <c r="EG198" s="67"/>
      <c r="EH198" s="67"/>
      <c r="EI198" s="67"/>
      <c r="EJ198" s="67"/>
      <c r="EK198" s="67"/>
      <c r="EL198" s="67"/>
      <c r="EM198" s="67"/>
      <c r="EN198" s="67"/>
      <c r="EO198" s="67"/>
      <c r="EP198" s="67"/>
      <c r="EQ198" s="67"/>
      <c r="ER198" s="67"/>
      <c r="ES198" s="67"/>
      <c r="ET198" s="67"/>
      <c r="EU198" s="67"/>
      <c r="EV198" s="67"/>
      <c r="EW198" s="67"/>
      <c r="EX198" s="67"/>
      <c r="EY198" s="67"/>
      <c r="EZ198" s="67"/>
      <c r="FA198" s="67"/>
      <c r="FB198" s="67"/>
      <c r="FC198" s="67"/>
      <c r="FD198" s="67"/>
      <c r="FE198" s="67"/>
      <c r="FF198" s="67"/>
      <c r="FG198" s="67"/>
      <c r="FH198" s="67"/>
      <c r="FI198" s="67"/>
      <c r="FJ198" s="67"/>
      <c r="FK198" s="67"/>
      <c r="FL198" s="67"/>
      <c r="FM198" s="67"/>
      <c r="FN198" s="67"/>
      <c r="FO198" s="67"/>
      <c r="FP198" s="67"/>
      <c r="FQ198" s="67"/>
      <c r="FR198" s="67"/>
      <c r="FS198" s="67"/>
      <c r="FT198" s="67"/>
      <c r="FU198" s="67"/>
      <c r="FV198" s="67"/>
      <c r="FW198" s="67"/>
      <c r="FX198" s="67"/>
      <c r="FY198" s="67"/>
      <c r="FZ198" s="67"/>
      <c r="GA198" s="67"/>
      <c r="GB198" s="67"/>
      <c r="GC198" s="67"/>
      <c r="GD198" s="67"/>
      <c r="GE198" s="67"/>
      <c r="GF198" s="67"/>
      <c r="GG198" s="67"/>
      <c r="GH198" s="67"/>
      <c r="GI198" s="67"/>
      <c r="GJ198" s="67"/>
      <c r="GK198" s="67"/>
      <c r="GL198" s="67"/>
      <c r="GM198" s="67"/>
      <c r="GN198" s="67"/>
      <c r="GO198" s="67"/>
      <c r="GP198" s="67"/>
      <c r="GQ198" s="67"/>
      <c r="GR198" s="67"/>
      <c r="GS198" s="67"/>
      <c r="GT198" s="67"/>
      <c r="GU198" s="67"/>
      <c r="GV198" s="67"/>
      <c r="GW198" s="67"/>
      <c r="GX198" s="67"/>
      <c r="GY198" s="67"/>
      <c r="GZ198" s="67"/>
      <c r="HA198" s="67"/>
      <c r="HB198" s="67"/>
      <c r="HC198" s="67"/>
      <c r="HD198" s="67"/>
      <c r="HE198" s="67"/>
      <c r="HF198" s="67"/>
      <c r="HG198" s="67"/>
      <c r="HH198" s="67"/>
      <c r="HI198" s="67"/>
      <c r="HJ198" s="67"/>
      <c r="HK198" s="67"/>
      <c r="HL198" s="67"/>
      <c r="HM198" s="67"/>
      <c r="HN198" s="67"/>
      <c r="HO198" s="67"/>
      <c r="HP198" s="67"/>
      <c r="HQ198" s="67"/>
      <c r="HR198" s="67"/>
      <c r="HS198" s="67"/>
      <c r="HT198" s="67"/>
      <c r="HU198" s="67"/>
      <c r="HV198" s="67"/>
      <c r="HW198" s="67"/>
      <c r="HX198" s="67"/>
      <c r="HY198" s="67"/>
      <c r="HZ198" s="67"/>
      <c r="IA198" s="67"/>
      <c r="IB198" s="67"/>
      <c r="IC198" s="67"/>
      <c r="ID198" s="67"/>
      <c r="IE198" s="67"/>
      <c r="IF198" s="67"/>
      <c r="IG198" s="67"/>
      <c r="IH198" s="67"/>
      <c r="II198" s="67"/>
      <c r="IJ198" s="67"/>
      <c r="IK198" s="67"/>
      <c r="IL198" s="67"/>
      <c r="IM198" s="67"/>
      <c r="IN198" s="67"/>
      <c r="IO198" s="67"/>
      <c r="IP198" s="67"/>
      <c r="IQ198" s="67"/>
      <c r="IR198" s="67"/>
      <c r="IS198" s="67"/>
      <c r="IT198" s="67"/>
      <c r="IU198" s="67"/>
      <c r="IV198" s="93">
        <f t="shared" si="23"/>
        <v>0</v>
      </c>
      <c r="IW198" s="25"/>
      <c r="IY198" s="125" t="str">
        <f>IF(JA198,VLOOKUP(MIN(JB198:JD198),'Data Validation (hidden)'!$E$2:$F$6,2,FALSE),IF(COUNTA(E198:IU198)&gt;0,"'Name of Collective Investment Scheme' missing but values entered in other columns",""))</f>
        <v/>
      </c>
      <c r="JA198" s="126" t="b">
        <f t="shared" si="24"/>
        <v>0</v>
      </c>
      <c r="JB198" s="127" t="str">
        <f t="shared" si="25"/>
        <v/>
      </c>
      <c r="JC198" s="128" t="str">
        <f t="shared" si="26"/>
        <v>3</v>
      </c>
      <c r="JD198" s="127" t="str">
        <f t="shared" ca="1" si="27"/>
        <v/>
      </c>
      <c r="JE198" s="127" t="b">
        <f t="shared" ca="1" si="28"/>
        <v>1</v>
      </c>
      <c r="JF198" s="127" t="b">
        <f t="shared" ca="1" si="29"/>
        <v>1</v>
      </c>
      <c r="JG198" s="127" t="b">
        <f t="shared" ca="1" si="30"/>
        <v>1</v>
      </c>
      <c r="JH198" s="127" t="b">
        <f t="shared" ca="1" si="31"/>
        <v>1</v>
      </c>
      <c r="JI198" s="127" t="b">
        <f t="shared" ca="1" si="32"/>
        <v>1</v>
      </c>
      <c r="JJ198" s="129" t="b">
        <f t="shared" si="33"/>
        <v>0</v>
      </c>
    </row>
    <row r="199" spans="1:270" ht="28.9" customHeight="1" x14ac:dyDescent="0.2">
      <c r="A199" s="90" t="str">
        <f>IF(ISBLANK('Scheme Details'!A199),"",'Scheme Details'!A199)</f>
        <v/>
      </c>
      <c r="B199" s="87" t="str">
        <f>IF(ISBLANK('Scheme Details'!B199),"",'Scheme Details'!B199)</f>
        <v/>
      </c>
      <c r="C199" s="91" t="str">
        <f>IF(ISBLANK('Scheme Details'!C199),"",'Scheme Details'!C199)</f>
        <v/>
      </c>
      <c r="D199" s="92">
        <f>IF(ISBLANK('Scheme Details'!H199),0,'Scheme Details'!H199)</f>
        <v>0</v>
      </c>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c r="DW199" s="67"/>
      <c r="DX199" s="67"/>
      <c r="DY199" s="67"/>
      <c r="DZ199" s="67"/>
      <c r="EA199" s="67"/>
      <c r="EB199" s="67"/>
      <c r="EC199" s="67"/>
      <c r="ED199" s="67"/>
      <c r="EE199" s="67"/>
      <c r="EF199" s="67"/>
      <c r="EG199" s="67"/>
      <c r="EH199" s="67"/>
      <c r="EI199" s="67"/>
      <c r="EJ199" s="67"/>
      <c r="EK199" s="67"/>
      <c r="EL199" s="67"/>
      <c r="EM199" s="67"/>
      <c r="EN199" s="67"/>
      <c r="EO199" s="67"/>
      <c r="EP199" s="67"/>
      <c r="EQ199" s="67"/>
      <c r="ER199" s="67"/>
      <c r="ES199" s="67"/>
      <c r="ET199" s="67"/>
      <c r="EU199" s="67"/>
      <c r="EV199" s="67"/>
      <c r="EW199" s="67"/>
      <c r="EX199" s="67"/>
      <c r="EY199" s="67"/>
      <c r="EZ199" s="67"/>
      <c r="FA199" s="67"/>
      <c r="FB199" s="67"/>
      <c r="FC199" s="67"/>
      <c r="FD199" s="67"/>
      <c r="FE199" s="67"/>
      <c r="FF199" s="67"/>
      <c r="FG199" s="67"/>
      <c r="FH199" s="67"/>
      <c r="FI199" s="67"/>
      <c r="FJ199" s="67"/>
      <c r="FK199" s="67"/>
      <c r="FL199" s="67"/>
      <c r="FM199" s="67"/>
      <c r="FN199" s="67"/>
      <c r="FO199" s="67"/>
      <c r="FP199" s="67"/>
      <c r="FQ199" s="67"/>
      <c r="FR199" s="67"/>
      <c r="FS199" s="67"/>
      <c r="FT199" s="67"/>
      <c r="FU199" s="67"/>
      <c r="FV199" s="67"/>
      <c r="FW199" s="67"/>
      <c r="FX199" s="67"/>
      <c r="FY199" s="67"/>
      <c r="FZ199" s="67"/>
      <c r="GA199" s="67"/>
      <c r="GB199" s="67"/>
      <c r="GC199" s="67"/>
      <c r="GD199" s="67"/>
      <c r="GE199" s="67"/>
      <c r="GF199" s="67"/>
      <c r="GG199" s="67"/>
      <c r="GH199" s="67"/>
      <c r="GI199" s="67"/>
      <c r="GJ199" s="67"/>
      <c r="GK199" s="67"/>
      <c r="GL199" s="67"/>
      <c r="GM199" s="67"/>
      <c r="GN199" s="67"/>
      <c r="GO199" s="67"/>
      <c r="GP199" s="67"/>
      <c r="GQ199" s="67"/>
      <c r="GR199" s="67"/>
      <c r="GS199" s="67"/>
      <c r="GT199" s="67"/>
      <c r="GU199" s="67"/>
      <c r="GV199" s="67"/>
      <c r="GW199" s="67"/>
      <c r="GX199" s="67"/>
      <c r="GY199" s="67"/>
      <c r="GZ199" s="67"/>
      <c r="HA199" s="67"/>
      <c r="HB199" s="67"/>
      <c r="HC199" s="67"/>
      <c r="HD199" s="67"/>
      <c r="HE199" s="67"/>
      <c r="HF199" s="67"/>
      <c r="HG199" s="67"/>
      <c r="HH199" s="67"/>
      <c r="HI199" s="67"/>
      <c r="HJ199" s="67"/>
      <c r="HK199" s="67"/>
      <c r="HL199" s="67"/>
      <c r="HM199" s="67"/>
      <c r="HN199" s="67"/>
      <c r="HO199" s="67"/>
      <c r="HP199" s="67"/>
      <c r="HQ199" s="67"/>
      <c r="HR199" s="67"/>
      <c r="HS199" s="67"/>
      <c r="HT199" s="67"/>
      <c r="HU199" s="67"/>
      <c r="HV199" s="67"/>
      <c r="HW199" s="67"/>
      <c r="HX199" s="67"/>
      <c r="HY199" s="67"/>
      <c r="HZ199" s="67"/>
      <c r="IA199" s="67"/>
      <c r="IB199" s="67"/>
      <c r="IC199" s="67"/>
      <c r="ID199" s="67"/>
      <c r="IE199" s="67"/>
      <c r="IF199" s="67"/>
      <c r="IG199" s="67"/>
      <c r="IH199" s="67"/>
      <c r="II199" s="67"/>
      <c r="IJ199" s="67"/>
      <c r="IK199" s="67"/>
      <c r="IL199" s="67"/>
      <c r="IM199" s="67"/>
      <c r="IN199" s="67"/>
      <c r="IO199" s="67"/>
      <c r="IP199" s="67"/>
      <c r="IQ199" s="67"/>
      <c r="IR199" s="67"/>
      <c r="IS199" s="67"/>
      <c r="IT199" s="67"/>
      <c r="IU199" s="67"/>
      <c r="IV199" s="93">
        <f t="shared" si="23"/>
        <v>0</v>
      </c>
      <c r="IW199" s="25"/>
      <c r="IY199" s="125" t="str">
        <f>IF(JA199,VLOOKUP(MIN(JB199:JD199),'Data Validation (hidden)'!$E$2:$F$6,2,FALSE),IF(COUNTA(E199:IU199)&gt;0,"'Name of Collective Investment Scheme' missing but values entered in other columns",""))</f>
        <v/>
      </c>
      <c r="JA199" s="126" t="b">
        <f t="shared" si="24"/>
        <v>0</v>
      </c>
      <c r="JB199" s="127" t="str">
        <f t="shared" si="25"/>
        <v/>
      </c>
      <c r="JC199" s="128" t="str">
        <f t="shared" si="26"/>
        <v>3</v>
      </c>
      <c r="JD199" s="127" t="str">
        <f t="shared" ca="1" si="27"/>
        <v/>
      </c>
      <c r="JE199" s="127" t="b">
        <f t="shared" ca="1" si="28"/>
        <v>1</v>
      </c>
      <c r="JF199" s="127" t="b">
        <f t="shared" ca="1" si="29"/>
        <v>1</v>
      </c>
      <c r="JG199" s="127" t="b">
        <f t="shared" ca="1" si="30"/>
        <v>1</v>
      </c>
      <c r="JH199" s="127" t="b">
        <f t="shared" ca="1" si="31"/>
        <v>1</v>
      </c>
      <c r="JI199" s="127" t="b">
        <f t="shared" ca="1" si="32"/>
        <v>1</v>
      </c>
      <c r="JJ199" s="129" t="b">
        <f t="shared" si="33"/>
        <v>0</v>
      </c>
    </row>
    <row r="200" spans="1:270" ht="28.9" customHeight="1" x14ac:dyDescent="0.2">
      <c r="A200" s="90" t="str">
        <f>IF(ISBLANK('Scheme Details'!A200),"",'Scheme Details'!A200)</f>
        <v/>
      </c>
      <c r="B200" s="87" t="str">
        <f>IF(ISBLANK('Scheme Details'!B200),"",'Scheme Details'!B200)</f>
        <v/>
      </c>
      <c r="C200" s="91" t="str">
        <f>IF(ISBLANK('Scheme Details'!C200),"",'Scheme Details'!C200)</f>
        <v/>
      </c>
      <c r="D200" s="92">
        <f>IF(ISBLANK('Scheme Details'!H200),0,'Scheme Details'!H200)</f>
        <v>0</v>
      </c>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c r="DW200" s="67"/>
      <c r="DX200" s="67"/>
      <c r="DY200" s="67"/>
      <c r="DZ200" s="67"/>
      <c r="EA200" s="67"/>
      <c r="EB200" s="67"/>
      <c r="EC200" s="67"/>
      <c r="ED200" s="67"/>
      <c r="EE200" s="67"/>
      <c r="EF200" s="67"/>
      <c r="EG200" s="67"/>
      <c r="EH200" s="67"/>
      <c r="EI200" s="67"/>
      <c r="EJ200" s="67"/>
      <c r="EK200" s="67"/>
      <c r="EL200" s="67"/>
      <c r="EM200" s="67"/>
      <c r="EN200" s="67"/>
      <c r="EO200" s="67"/>
      <c r="EP200" s="67"/>
      <c r="EQ200" s="67"/>
      <c r="ER200" s="67"/>
      <c r="ES200" s="67"/>
      <c r="ET200" s="67"/>
      <c r="EU200" s="67"/>
      <c r="EV200" s="67"/>
      <c r="EW200" s="67"/>
      <c r="EX200" s="67"/>
      <c r="EY200" s="67"/>
      <c r="EZ200" s="67"/>
      <c r="FA200" s="67"/>
      <c r="FB200" s="67"/>
      <c r="FC200" s="67"/>
      <c r="FD200" s="67"/>
      <c r="FE200" s="67"/>
      <c r="FF200" s="67"/>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c r="HB200" s="67"/>
      <c r="HC200" s="67"/>
      <c r="HD200" s="67"/>
      <c r="HE200" s="67"/>
      <c r="HF200" s="67"/>
      <c r="HG200" s="67"/>
      <c r="HH200" s="67"/>
      <c r="HI200" s="67"/>
      <c r="HJ200" s="67"/>
      <c r="HK200" s="67"/>
      <c r="HL200" s="67"/>
      <c r="HM200" s="67"/>
      <c r="HN200" s="67"/>
      <c r="HO200" s="67"/>
      <c r="HP200" s="67"/>
      <c r="HQ200" s="67"/>
      <c r="HR200" s="67"/>
      <c r="HS200" s="67"/>
      <c r="HT200" s="67"/>
      <c r="HU200" s="67"/>
      <c r="HV200" s="67"/>
      <c r="HW200" s="67"/>
      <c r="HX200" s="67"/>
      <c r="HY200" s="67"/>
      <c r="HZ200" s="67"/>
      <c r="IA200" s="67"/>
      <c r="IB200" s="67"/>
      <c r="IC200" s="67"/>
      <c r="ID200" s="67"/>
      <c r="IE200" s="67"/>
      <c r="IF200" s="67"/>
      <c r="IG200" s="67"/>
      <c r="IH200" s="67"/>
      <c r="II200" s="67"/>
      <c r="IJ200" s="67"/>
      <c r="IK200" s="67"/>
      <c r="IL200" s="67"/>
      <c r="IM200" s="67"/>
      <c r="IN200" s="67"/>
      <c r="IO200" s="67"/>
      <c r="IP200" s="67"/>
      <c r="IQ200" s="67"/>
      <c r="IR200" s="67"/>
      <c r="IS200" s="67"/>
      <c r="IT200" s="67"/>
      <c r="IU200" s="67"/>
      <c r="IV200" s="93">
        <f t="shared" si="23"/>
        <v>0</v>
      </c>
      <c r="IW200" s="25"/>
      <c r="IY200" s="125" t="str">
        <f>IF(JA200,VLOOKUP(MIN(JB200:JD200),'Data Validation (hidden)'!$E$2:$F$6,2,FALSE),IF(COUNTA(E200:IU200)&gt;0,"'Name of Collective Investment Scheme' missing but values entered in other columns",""))</f>
        <v/>
      </c>
      <c r="JA200" s="126" t="b">
        <f t="shared" si="24"/>
        <v>0</v>
      </c>
      <c r="JB200" s="127" t="str">
        <f t="shared" si="25"/>
        <v/>
      </c>
      <c r="JC200" s="128" t="str">
        <f t="shared" si="26"/>
        <v>3</v>
      </c>
      <c r="JD200" s="127" t="str">
        <f t="shared" ca="1" si="27"/>
        <v/>
      </c>
      <c r="JE200" s="127" t="b">
        <f t="shared" ca="1" si="28"/>
        <v>1</v>
      </c>
      <c r="JF200" s="127" t="b">
        <f t="shared" ca="1" si="29"/>
        <v>1</v>
      </c>
      <c r="JG200" s="127" t="b">
        <f t="shared" ca="1" si="30"/>
        <v>1</v>
      </c>
      <c r="JH200" s="127" t="b">
        <f t="shared" ca="1" si="31"/>
        <v>1</v>
      </c>
      <c r="JI200" s="127" t="b">
        <f t="shared" ca="1" si="32"/>
        <v>1</v>
      </c>
      <c r="JJ200" s="129" t="b">
        <f t="shared" si="33"/>
        <v>0</v>
      </c>
    </row>
    <row r="201" spans="1:270" ht="28.9" customHeight="1" x14ac:dyDescent="0.2">
      <c r="A201" s="90" t="str">
        <f>IF(ISBLANK('Scheme Details'!A201),"",'Scheme Details'!A201)</f>
        <v/>
      </c>
      <c r="B201" s="87" t="str">
        <f>IF(ISBLANK('Scheme Details'!B201),"",'Scheme Details'!B201)</f>
        <v/>
      </c>
      <c r="C201" s="91" t="str">
        <f>IF(ISBLANK('Scheme Details'!C201),"",'Scheme Details'!C201)</f>
        <v/>
      </c>
      <c r="D201" s="92">
        <f>IF(ISBLANK('Scheme Details'!H201),0,'Scheme Details'!H201)</f>
        <v>0</v>
      </c>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c r="DW201" s="67"/>
      <c r="DX201" s="67"/>
      <c r="DY201" s="67"/>
      <c r="DZ201" s="67"/>
      <c r="EA201" s="67"/>
      <c r="EB201" s="67"/>
      <c r="EC201" s="67"/>
      <c r="ED201" s="67"/>
      <c r="EE201" s="67"/>
      <c r="EF201" s="67"/>
      <c r="EG201" s="67"/>
      <c r="EH201" s="67"/>
      <c r="EI201" s="67"/>
      <c r="EJ201" s="67"/>
      <c r="EK201" s="67"/>
      <c r="EL201" s="67"/>
      <c r="EM201" s="67"/>
      <c r="EN201" s="67"/>
      <c r="EO201" s="67"/>
      <c r="EP201" s="67"/>
      <c r="EQ201" s="67"/>
      <c r="ER201" s="67"/>
      <c r="ES201" s="67"/>
      <c r="ET201" s="67"/>
      <c r="EU201" s="67"/>
      <c r="EV201" s="67"/>
      <c r="EW201" s="67"/>
      <c r="EX201" s="67"/>
      <c r="EY201" s="67"/>
      <c r="EZ201" s="67"/>
      <c r="FA201" s="67"/>
      <c r="FB201" s="67"/>
      <c r="FC201" s="67"/>
      <c r="FD201" s="67"/>
      <c r="FE201" s="67"/>
      <c r="FF201" s="67"/>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67"/>
      <c r="HD201" s="67"/>
      <c r="HE201" s="67"/>
      <c r="HF201" s="67"/>
      <c r="HG201" s="67"/>
      <c r="HH201" s="67"/>
      <c r="HI201" s="67"/>
      <c r="HJ201" s="67"/>
      <c r="HK201" s="67"/>
      <c r="HL201" s="67"/>
      <c r="HM201" s="67"/>
      <c r="HN201" s="67"/>
      <c r="HO201" s="67"/>
      <c r="HP201" s="67"/>
      <c r="HQ201" s="67"/>
      <c r="HR201" s="67"/>
      <c r="HS201" s="67"/>
      <c r="HT201" s="67"/>
      <c r="HU201" s="67"/>
      <c r="HV201" s="67"/>
      <c r="HW201" s="67"/>
      <c r="HX201" s="67"/>
      <c r="HY201" s="67"/>
      <c r="HZ201" s="67"/>
      <c r="IA201" s="67"/>
      <c r="IB201" s="67"/>
      <c r="IC201" s="67"/>
      <c r="ID201" s="67"/>
      <c r="IE201" s="67"/>
      <c r="IF201" s="67"/>
      <c r="IG201" s="67"/>
      <c r="IH201" s="67"/>
      <c r="II201" s="67"/>
      <c r="IJ201" s="67"/>
      <c r="IK201" s="67"/>
      <c r="IL201" s="67"/>
      <c r="IM201" s="67"/>
      <c r="IN201" s="67"/>
      <c r="IO201" s="67"/>
      <c r="IP201" s="67"/>
      <c r="IQ201" s="67"/>
      <c r="IR201" s="67"/>
      <c r="IS201" s="67"/>
      <c r="IT201" s="67"/>
      <c r="IU201" s="67"/>
      <c r="IV201" s="93">
        <f t="shared" ref="IV201:IV264" si="34">(SUM(E201:IU201))</f>
        <v>0</v>
      </c>
      <c r="IW201" s="25"/>
      <c r="IY201" s="125" t="str">
        <f>IF(JA201,VLOOKUP(MIN(JB201:JD201),'Data Validation (hidden)'!$E$2:$F$6,2,FALSE),IF(COUNTA(E201:IU201)&gt;0,"'Name of Collective Investment Scheme' missing but values entered in other columns",""))</f>
        <v/>
      </c>
      <c r="JA201" s="126" t="b">
        <f t="shared" ref="JA201:JA264" si="35">A201&lt;&gt;""</f>
        <v>0</v>
      </c>
      <c r="JB201" s="127" t="str">
        <f t="shared" ref="JB201:JB264" si="36">IF(IV201&lt;&gt;D201,1,"")</f>
        <v/>
      </c>
      <c r="JC201" s="128" t="str">
        <f t="shared" ref="JC201:JC264" si="37">IF(COUNT(JB201:JB201)=0,"3","")</f>
        <v>3</v>
      </c>
      <c r="JD201" s="127" t="str">
        <f t="shared" ref="JD201:JD264" ca="1" si="38">IF(AND(JE201,JF201,JG201,JH201,JI201)=TRUE,"",2)</f>
        <v/>
      </c>
      <c r="JE201" s="127" t="b">
        <f t="shared" ref="JE201:JE264" ca="1" si="39">IF(CELL("format",A201) = "G",TRUE,FALSE)</f>
        <v>1</v>
      </c>
      <c r="JF201" s="127" t="b">
        <f t="shared" ref="JF201:JF264" ca="1" si="40">IF(CELL("format",B201) = "F0",TRUE,FALSE)</f>
        <v>1</v>
      </c>
      <c r="JG201" s="127" t="b">
        <f t="shared" ref="JG201:JG264" ca="1" si="41">IF(CELL("format",D201) = "F0",TRUE,FALSE)</f>
        <v>1</v>
      </c>
      <c r="JH201" s="127" t="b">
        <f t="shared" ref="JH201:JH264" ca="1" si="42">IF(CELL("format",E201) = "F0",TRUE,FALSE)</f>
        <v>1</v>
      </c>
      <c r="JI201" s="127" t="b">
        <f t="shared" ref="JI201:JI264" ca="1" si="43">IF(CELL("format",IV201) = "F0",TRUE,FALSE)</f>
        <v>1</v>
      </c>
      <c r="JJ201" s="129" t="b">
        <f t="shared" ref="JJ201:JJ264" si="44">IF(IY201="",FALSE,IF(IY201="OK",FALSE,TRUE))</f>
        <v>0</v>
      </c>
    </row>
    <row r="202" spans="1:270" ht="28.9" customHeight="1" x14ac:dyDescent="0.2">
      <c r="A202" s="90" t="str">
        <f>IF(ISBLANK('Scheme Details'!A202),"",'Scheme Details'!A202)</f>
        <v/>
      </c>
      <c r="B202" s="87" t="str">
        <f>IF(ISBLANK('Scheme Details'!B202),"",'Scheme Details'!B202)</f>
        <v/>
      </c>
      <c r="C202" s="91" t="str">
        <f>IF(ISBLANK('Scheme Details'!C202),"",'Scheme Details'!C202)</f>
        <v/>
      </c>
      <c r="D202" s="92">
        <f>IF(ISBLANK('Scheme Details'!H202),0,'Scheme Details'!H202)</f>
        <v>0</v>
      </c>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c r="DW202" s="67"/>
      <c r="DX202" s="67"/>
      <c r="DY202" s="67"/>
      <c r="DZ202" s="67"/>
      <c r="EA202" s="67"/>
      <c r="EB202" s="67"/>
      <c r="EC202" s="67"/>
      <c r="ED202" s="67"/>
      <c r="EE202" s="67"/>
      <c r="EF202" s="67"/>
      <c r="EG202" s="67"/>
      <c r="EH202" s="67"/>
      <c r="EI202" s="67"/>
      <c r="EJ202" s="67"/>
      <c r="EK202" s="67"/>
      <c r="EL202" s="67"/>
      <c r="EM202" s="67"/>
      <c r="EN202" s="67"/>
      <c r="EO202" s="67"/>
      <c r="EP202" s="67"/>
      <c r="EQ202" s="67"/>
      <c r="ER202" s="67"/>
      <c r="ES202" s="67"/>
      <c r="ET202" s="67"/>
      <c r="EU202" s="67"/>
      <c r="EV202" s="67"/>
      <c r="EW202" s="67"/>
      <c r="EX202" s="67"/>
      <c r="EY202" s="67"/>
      <c r="EZ202" s="67"/>
      <c r="FA202" s="67"/>
      <c r="FB202" s="67"/>
      <c r="FC202" s="67"/>
      <c r="FD202" s="67"/>
      <c r="FE202" s="67"/>
      <c r="FF202" s="67"/>
      <c r="FG202" s="67"/>
      <c r="FH202" s="67"/>
      <c r="FI202" s="67"/>
      <c r="FJ202" s="67"/>
      <c r="FK202" s="67"/>
      <c r="FL202" s="67"/>
      <c r="FM202" s="67"/>
      <c r="FN202" s="67"/>
      <c r="FO202" s="67"/>
      <c r="FP202" s="67"/>
      <c r="FQ202" s="67"/>
      <c r="FR202" s="67"/>
      <c r="FS202" s="67"/>
      <c r="FT202" s="67"/>
      <c r="FU202" s="67"/>
      <c r="FV202" s="67"/>
      <c r="FW202" s="67"/>
      <c r="FX202" s="67"/>
      <c r="FY202" s="67"/>
      <c r="FZ202" s="67"/>
      <c r="GA202" s="67"/>
      <c r="GB202" s="67"/>
      <c r="GC202" s="67"/>
      <c r="GD202" s="67"/>
      <c r="GE202" s="67"/>
      <c r="GF202" s="67"/>
      <c r="GG202" s="67"/>
      <c r="GH202" s="67"/>
      <c r="GI202" s="67"/>
      <c r="GJ202" s="67"/>
      <c r="GK202" s="67"/>
      <c r="GL202" s="67"/>
      <c r="GM202" s="67"/>
      <c r="GN202" s="67"/>
      <c r="GO202" s="67"/>
      <c r="GP202" s="67"/>
      <c r="GQ202" s="67"/>
      <c r="GR202" s="67"/>
      <c r="GS202" s="67"/>
      <c r="GT202" s="67"/>
      <c r="GU202" s="67"/>
      <c r="GV202" s="67"/>
      <c r="GW202" s="67"/>
      <c r="GX202" s="67"/>
      <c r="GY202" s="67"/>
      <c r="GZ202" s="67"/>
      <c r="HA202" s="67"/>
      <c r="HB202" s="67"/>
      <c r="HC202" s="67"/>
      <c r="HD202" s="67"/>
      <c r="HE202" s="67"/>
      <c r="HF202" s="67"/>
      <c r="HG202" s="67"/>
      <c r="HH202" s="67"/>
      <c r="HI202" s="67"/>
      <c r="HJ202" s="67"/>
      <c r="HK202" s="67"/>
      <c r="HL202" s="67"/>
      <c r="HM202" s="67"/>
      <c r="HN202" s="67"/>
      <c r="HO202" s="67"/>
      <c r="HP202" s="67"/>
      <c r="HQ202" s="67"/>
      <c r="HR202" s="67"/>
      <c r="HS202" s="67"/>
      <c r="HT202" s="67"/>
      <c r="HU202" s="67"/>
      <c r="HV202" s="67"/>
      <c r="HW202" s="67"/>
      <c r="HX202" s="67"/>
      <c r="HY202" s="67"/>
      <c r="HZ202" s="67"/>
      <c r="IA202" s="67"/>
      <c r="IB202" s="67"/>
      <c r="IC202" s="67"/>
      <c r="ID202" s="67"/>
      <c r="IE202" s="67"/>
      <c r="IF202" s="67"/>
      <c r="IG202" s="67"/>
      <c r="IH202" s="67"/>
      <c r="II202" s="67"/>
      <c r="IJ202" s="67"/>
      <c r="IK202" s="67"/>
      <c r="IL202" s="67"/>
      <c r="IM202" s="67"/>
      <c r="IN202" s="67"/>
      <c r="IO202" s="67"/>
      <c r="IP202" s="67"/>
      <c r="IQ202" s="67"/>
      <c r="IR202" s="67"/>
      <c r="IS202" s="67"/>
      <c r="IT202" s="67"/>
      <c r="IU202" s="67"/>
      <c r="IV202" s="93">
        <f t="shared" si="34"/>
        <v>0</v>
      </c>
      <c r="IW202" s="25"/>
      <c r="IY202" s="125" t="str">
        <f>IF(JA202,VLOOKUP(MIN(JB202:JD202),'Data Validation (hidden)'!$E$2:$F$6,2,FALSE),IF(COUNTA(E202:IU202)&gt;0,"'Name of Collective Investment Scheme' missing but values entered in other columns",""))</f>
        <v/>
      </c>
      <c r="JA202" s="126" t="b">
        <f t="shared" si="35"/>
        <v>0</v>
      </c>
      <c r="JB202" s="127" t="str">
        <f t="shared" si="36"/>
        <v/>
      </c>
      <c r="JC202" s="128" t="str">
        <f t="shared" si="37"/>
        <v>3</v>
      </c>
      <c r="JD202" s="127" t="str">
        <f t="shared" ca="1" si="38"/>
        <v/>
      </c>
      <c r="JE202" s="127" t="b">
        <f t="shared" ca="1" si="39"/>
        <v>1</v>
      </c>
      <c r="JF202" s="127" t="b">
        <f t="shared" ca="1" si="40"/>
        <v>1</v>
      </c>
      <c r="JG202" s="127" t="b">
        <f t="shared" ca="1" si="41"/>
        <v>1</v>
      </c>
      <c r="JH202" s="127" t="b">
        <f t="shared" ca="1" si="42"/>
        <v>1</v>
      </c>
      <c r="JI202" s="127" t="b">
        <f t="shared" ca="1" si="43"/>
        <v>1</v>
      </c>
      <c r="JJ202" s="129" t="b">
        <f t="shared" si="44"/>
        <v>0</v>
      </c>
    </row>
    <row r="203" spans="1:270" ht="28.9" customHeight="1" x14ac:dyDescent="0.2">
      <c r="A203" s="90" t="str">
        <f>IF(ISBLANK('Scheme Details'!A203),"",'Scheme Details'!A203)</f>
        <v/>
      </c>
      <c r="B203" s="87" t="str">
        <f>IF(ISBLANK('Scheme Details'!B203),"",'Scheme Details'!B203)</f>
        <v/>
      </c>
      <c r="C203" s="91" t="str">
        <f>IF(ISBLANK('Scheme Details'!C203),"",'Scheme Details'!C203)</f>
        <v/>
      </c>
      <c r="D203" s="92">
        <f>IF(ISBLANK('Scheme Details'!H203),0,'Scheme Details'!H203)</f>
        <v>0</v>
      </c>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7"/>
      <c r="CU203" s="67"/>
      <c r="CV203" s="67"/>
      <c r="CW203" s="67"/>
      <c r="CX203" s="67"/>
      <c r="CY203" s="67"/>
      <c r="CZ203" s="67"/>
      <c r="DA203" s="67"/>
      <c r="DB203" s="67"/>
      <c r="DC203" s="67"/>
      <c r="DD203" s="67"/>
      <c r="DE203" s="67"/>
      <c r="DF203" s="67"/>
      <c r="DG203" s="67"/>
      <c r="DH203" s="67"/>
      <c r="DI203" s="67"/>
      <c r="DJ203" s="67"/>
      <c r="DK203" s="67"/>
      <c r="DL203" s="67"/>
      <c r="DM203" s="67"/>
      <c r="DN203" s="67"/>
      <c r="DO203" s="67"/>
      <c r="DP203" s="67"/>
      <c r="DQ203" s="67"/>
      <c r="DR203" s="67"/>
      <c r="DS203" s="67"/>
      <c r="DT203" s="67"/>
      <c r="DU203" s="67"/>
      <c r="DV203" s="67"/>
      <c r="DW203" s="67"/>
      <c r="DX203" s="67"/>
      <c r="DY203" s="67"/>
      <c r="DZ203" s="67"/>
      <c r="EA203" s="67"/>
      <c r="EB203" s="67"/>
      <c r="EC203" s="67"/>
      <c r="ED203" s="67"/>
      <c r="EE203" s="67"/>
      <c r="EF203" s="67"/>
      <c r="EG203" s="67"/>
      <c r="EH203" s="67"/>
      <c r="EI203" s="67"/>
      <c r="EJ203" s="67"/>
      <c r="EK203" s="67"/>
      <c r="EL203" s="67"/>
      <c r="EM203" s="67"/>
      <c r="EN203" s="67"/>
      <c r="EO203" s="67"/>
      <c r="EP203" s="67"/>
      <c r="EQ203" s="67"/>
      <c r="ER203" s="67"/>
      <c r="ES203" s="67"/>
      <c r="ET203" s="67"/>
      <c r="EU203" s="67"/>
      <c r="EV203" s="67"/>
      <c r="EW203" s="67"/>
      <c r="EX203" s="67"/>
      <c r="EY203" s="67"/>
      <c r="EZ203" s="67"/>
      <c r="FA203" s="67"/>
      <c r="FB203" s="67"/>
      <c r="FC203" s="67"/>
      <c r="FD203" s="67"/>
      <c r="FE203" s="67"/>
      <c r="FF203" s="67"/>
      <c r="FG203" s="67"/>
      <c r="FH203" s="67"/>
      <c r="FI203" s="67"/>
      <c r="FJ203" s="67"/>
      <c r="FK203" s="67"/>
      <c r="FL203" s="67"/>
      <c r="FM203" s="67"/>
      <c r="FN203" s="67"/>
      <c r="FO203" s="67"/>
      <c r="FP203" s="67"/>
      <c r="FQ203" s="67"/>
      <c r="FR203" s="67"/>
      <c r="FS203" s="67"/>
      <c r="FT203" s="67"/>
      <c r="FU203" s="67"/>
      <c r="FV203" s="67"/>
      <c r="FW203" s="67"/>
      <c r="FX203" s="67"/>
      <c r="FY203" s="67"/>
      <c r="FZ203" s="67"/>
      <c r="GA203" s="67"/>
      <c r="GB203" s="67"/>
      <c r="GC203" s="67"/>
      <c r="GD203" s="67"/>
      <c r="GE203" s="67"/>
      <c r="GF203" s="67"/>
      <c r="GG203" s="67"/>
      <c r="GH203" s="67"/>
      <c r="GI203" s="67"/>
      <c r="GJ203" s="67"/>
      <c r="GK203" s="67"/>
      <c r="GL203" s="67"/>
      <c r="GM203" s="67"/>
      <c r="GN203" s="67"/>
      <c r="GO203" s="67"/>
      <c r="GP203" s="67"/>
      <c r="GQ203" s="67"/>
      <c r="GR203" s="67"/>
      <c r="GS203" s="67"/>
      <c r="GT203" s="67"/>
      <c r="GU203" s="67"/>
      <c r="GV203" s="67"/>
      <c r="GW203" s="67"/>
      <c r="GX203" s="67"/>
      <c r="GY203" s="67"/>
      <c r="GZ203" s="67"/>
      <c r="HA203" s="67"/>
      <c r="HB203" s="67"/>
      <c r="HC203" s="67"/>
      <c r="HD203" s="67"/>
      <c r="HE203" s="67"/>
      <c r="HF203" s="67"/>
      <c r="HG203" s="67"/>
      <c r="HH203" s="67"/>
      <c r="HI203" s="67"/>
      <c r="HJ203" s="67"/>
      <c r="HK203" s="67"/>
      <c r="HL203" s="67"/>
      <c r="HM203" s="67"/>
      <c r="HN203" s="67"/>
      <c r="HO203" s="67"/>
      <c r="HP203" s="67"/>
      <c r="HQ203" s="67"/>
      <c r="HR203" s="67"/>
      <c r="HS203" s="67"/>
      <c r="HT203" s="67"/>
      <c r="HU203" s="67"/>
      <c r="HV203" s="67"/>
      <c r="HW203" s="67"/>
      <c r="HX203" s="67"/>
      <c r="HY203" s="67"/>
      <c r="HZ203" s="67"/>
      <c r="IA203" s="67"/>
      <c r="IB203" s="67"/>
      <c r="IC203" s="67"/>
      <c r="ID203" s="67"/>
      <c r="IE203" s="67"/>
      <c r="IF203" s="67"/>
      <c r="IG203" s="67"/>
      <c r="IH203" s="67"/>
      <c r="II203" s="67"/>
      <c r="IJ203" s="67"/>
      <c r="IK203" s="67"/>
      <c r="IL203" s="67"/>
      <c r="IM203" s="67"/>
      <c r="IN203" s="67"/>
      <c r="IO203" s="67"/>
      <c r="IP203" s="67"/>
      <c r="IQ203" s="67"/>
      <c r="IR203" s="67"/>
      <c r="IS203" s="67"/>
      <c r="IT203" s="67"/>
      <c r="IU203" s="67"/>
      <c r="IV203" s="93">
        <f t="shared" si="34"/>
        <v>0</v>
      </c>
      <c r="IW203" s="25"/>
      <c r="IY203" s="125" t="str">
        <f>IF(JA203,VLOOKUP(MIN(JB203:JD203),'Data Validation (hidden)'!$E$2:$F$6,2,FALSE),IF(COUNTA(E203:IU203)&gt;0,"'Name of Collective Investment Scheme' missing but values entered in other columns",""))</f>
        <v/>
      </c>
      <c r="JA203" s="126" t="b">
        <f t="shared" si="35"/>
        <v>0</v>
      </c>
      <c r="JB203" s="127" t="str">
        <f t="shared" si="36"/>
        <v/>
      </c>
      <c r="JC203" s="128" t="str">
        <f t="shared" si="37"/>
        <v>3</v>
      </c>
      <c r="JD203" s="127" t="str">
        <f t="shared" ca="1" si="38"/>
        <v/>
      </c>
      <c r="JE203" s="127" t="b">
        <f t="shared" ca="1" si="39"/>
        <v>1</v>
      </c>
      <c r="JF203" s="127" t="b">
        <f t="shared" ca="1" si="40"/>
        <v>1</v>
      </c>
      <c r="JG203" s="127" t="b">
        <f t="shared" ca="1" si="41"/>
        <v>1</v>
      </c>
      <c r="JH203" s="127" t="b">
        <f t="shared" ca="1" si="42"/>
        <v>1</v>
      </c>
      <c r="JI203" s="127" t="b">
        <f t="shared" ca="1" si="43"/>
        <v>1</v>
      </c>
      <c r="JJ203" s="129" t="b">
        <f t="shared" si="44"/>
        <v>0</v>
      </c>
    </row>
    <row r="204" spans="1:270" ht="28.9" customHeight="1" x14ac:dyDescent="0.2">
      <c r="A204" s="90" t="str">
        <f>IF(ISBLANK('Scheme Details'!A204),"",'Scheme Details'!A204)</f>
        <v/>
      </c>
      <c r="B204" s="87" t="str">
        <f>IF(ISBLANK('Scheme Details'!B204),"",'Scheme Details'!B204)</f>
        <v/>
      </c>
      <c r="C204" s="91" t="str">
        <f>IF(ISBLANK('Scheme Details'!C204),"",'Scheme Details'!C204)</f>
        <v/>
      </c>
      <c r="D204" s="92">
        <f>IF(ISBLANK('Scheme Details'!H204),0,'Scheme Details'!H204)</f>
        <v>0</v>
      </c>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A204" s="67"/>
      <c r="EB204" s="67"/>
      <c r="EC204" s="67"/>
      <c r="ED204" s="67"/>
      <c r="EE204" s="67"/>
      <c r="EF204" s="67"/>
      <c r="EG204" s="67"/>
      <c r="EH204" s="67"/>
      <c r="EI204" s="67"/>
      <c r="EJ204" s="67"/>
      <c r="EK204" s="67"/>
      <c r="EL204" s="67"/>
      <c r="EM204" s="67"/>
      <c r="EN204" s="67"/>
      <c r="EO204" s="67"/>
      <c r="EP204" s="67"/>
      <c r="EQ204" s="67"/>
      <c r="ER204" s="67"/>
      <c r="ES204" s="67"/>
      <c r="ET204" s="67"/>
      <c r="EU204" s="67"/>
      <c r="EV204" s="67"/>
      <c r="EW204" s="67"/>
      <c r="EX204" s="67"/>
      <c r="EY204" s="67"/>
      <c r="EZ204" s="67"/>
      <c r="FA204" s="67"/>
      <c r="FB204" s="67"/>
      <c r="FC204" s="67"/>
      <c r="FD204" s="67"/>
      <c r="FE204" s="67"/>
      <c r="FF204" s="67"/>
      <c r="FG204" s="67"/>
      <c r="FH204" s="67"/>
      <c r="FI204" s="67"/>
      <c r="FJ204" s="67"/>
      <c r="FK204" s="67"/>
      <c r="FL204" s="67"/>
      <c r="FM204" s="67"/>
      <c r="FN204" s="67"/>
      <c r="FO204" s="67"/>
      <c r="FP204" s="67"/>
      <c r="FQ204" s="67"/>
      <c r="FR204" s="67"/>
      <c r="FS204" s="67"/>
      <c r="FT204" s="67"/>
      <c r="FU204" s="67"/>
      <c r="FV204" s="67"/>
      <c r="FW204" s="67"/>
      <c r="FX204" s="67"/>
      <c r="FY204" s="67"/>
      <c r="FZ204" s="67"/>
      <c r="GA204" s="67"/>
      <c r="GB204" s="67"/>
      <c r="GC204" s="67"/>
      <c r="GD204" s="67"/>
      <c r="GE204" s="67"/>
      <c r="GF204" s="67"/>
      <c r="GG204" s="67"/>
      <c r="GH204" s="67"/>
      <c r="GI204" s="67"/>
      <c r="GJ204" s="67"/>
      <c r="GK204" s="67"/>
      <c r="GL204" s="67"/>
      <c r="GM204" s="67"/>
      <c r="GN204" s="67"/>
      <c r="GO204" s="67"/>
      <c r="GP204" s="67"/>
      <c r="GQ204" s="67"/>
      <c r="GR204" s="67"/>
      <c r="GS204" s="67"/>
      <c r="GT204" s="67"/>
      <c r="GU204" s="67"/>
      <c r="GV204" s="67"/>
      <c r="GW204" s="67"/>
      <c r="GX204" s="67"/>
      <c r="GY204" s="67"/>
      <c r="GZ204" s="67"/>
      <c r="HA204" s="67"/>
      <c r="HB204" s="67"/>
      <c r="HC204" s="67"/>
      <c r="HD204" s="67"/>
      <c r="HE204" s="67"/>
      <c r="HF204" s="67"/>
      <c r="HG204" s="67"/>
      <c r="HH204" s="67"/>
      <c r="HI204" s="67"/>
      <c r="HJ204" s="67"/>
      <c r="HK204" s="67"/>
      <c r="HL204" s="67"/>
      <c r="HM204" s="67"/>
      <c r="HN204" s="67"/>
      <c r="HO204" s="67"/>
      <c r="HP204" s="67"/>
      <c r="HQ204" s="67"/>
      <c r="HR204" s="67"/>
      <c r="HS204" s="67"/>
      <c r="HT204" s="67"/>
      <c r="HU204" s="67"/>
      <c r="HV204" s="67"/>
      <c r="HW204" s="67"/>
      <c r="HX204" s="67"/>
      <c r="HY204" s="67"/>
      <c r="HZ204" s="67"/>
      <c r="IA204" s="67"/>
      <c r="IB204" s="67"/>
      <c r="IC204" s="67"/>
      <c r="ID204" s="67"/>
      <c r="IE204" s="67"/>
      <c r="IF204" s="67"/>
      <c r="IG204" s="67"/>
      <c r="IH204" s="67"/>
      <c r="II204" s="67"/>
      <c r="IJ204" s="67"/>
      <c r="IK204" s="67"/>
      <c r="IL204" s="67"/>
      <c r="IM204" s="67"/>
      <c r="IN204" s="67"/>
      <c r="IO204" s="67"/>
      <c r="IP204" s="67"/>
      <c r="IQ204" s="67"/>
      <c r="IR204" s="67"/>
      <c r="IS204" s="67"/>
      <c r="IT204" s="67"/>
      <c r="IU204" s="67"/>
      <c r="IV204" s="93">
        <f t="shared" si="34"/>
        <v>0</v>
      </c>
      <c r="IW204" s="25"/>
      <c r="IY204" s="125" t="str">
        <f>IF(JA204,VLOOKUP(MIN(JB204:JD204),'Data Validation (hidden)'!$E$2:$F$6,2,FALSE),IF(COUNTA(E204:IU204)&gt;0,"'Name of Collective Investment Scheme' missing but values entered in other columns",""))</f>
        <v/>
      </c>
      <c r="JA204" s="126" t="b">
        <f t="shared" si="35"/>
        <v>0</v>
      </c>
      <c r="JB204" s="127" t="str">
        <f t="shared" si="36"/>
        <v/>
      </c>
      <c r="JC204" s="128" t="str">
        <f t="shared" si="37"/>
        <v>3</v>
      </c>
      <c r="JD204" s="127" t="str">
        <f t="shared" ca="1" si="38"/>
        <v/>
      </c>
      <c r="JE204" s="127" t="b">
        <f t="shared" ca="1" si="39"/>
        <v>1</v>
      </c>
      <c r="JF204" s="127" t="b">
        <f t="shared" ca="1" si="40"/>
        <v>1</v>
      </c>
      <c r="JG204" s="127" t="b">
        <f t="shared" ca="1" si="41"/>
        <v>1</v>
      </c>
      <c r="JH204" s="127" t="b">
        <f t="shared" ca="1" si="42"/>
        <v>1</v>
      </c>
      <c r="JI204" s="127" t="b">
        <f t="shared" ca="1" si="43"/>
        <v>1</v>
      </c>
      <c r="JJ204" s="129" t="b">
        <f t="shared" si="44"/>
        <v>0</v>
      </c>
    </row>
    <row r="205" spans="1:270" ht="28.9" customHeight="1" x14ac:dyDescent="0.2">
      <c r="A205" s="90" t="str">
        <f>IF(ISBLANK('Scheme Details'!A205),"",'Scheme Details'!A205)</f>
        <v/>
      </c>
      <c r="B205" s="87" t="str">
        <f>IF(ISBLANK('Scheme Details'!B205),"",'Scheme Details'!B205)</f>
        <v/>
      </c>
      <c r="C205" s="91" t="str">
        <f>IF(ISBLANK('Scheme Details'!C205),"",'Scheme Details'!C205)</f>
        <v/>
      </c>
      <c r="D205" s="92">
        <f>IF(ISBLANK('Scheme Details'!H205),0,'Scheme Details'!H205)</f>
        <v>0</v>
      </c>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c r="CR205" s="67"/>
      <c r="CS205" s="67"/>
      <c r="CT205" s="67"/>
      <c r="CU205" s="67"/>
      <c r="CV205" s="67"/>
      <c r="CW205" s="67"/>
      <c r="CX205" s="67"/>
      <c r="CY205" s="67"/>
      <c r="CZ205" s="67"/>
      <c r="DA205" s="67"/>
      <c r="DB205" s="67"/>
      <c r="DC205" s="67"/>
      <c r="DD205" s="67"/>
      <c r="DE205" s="67"/>
      <c r="DF205" s="67"/>
      <c r="DG205" s="67"/>
      <c r="DH205" s="67"/>
      <c r="DI205" s="67"/>
      <c r="DJ205" s="67"/>
      <c r="DK205" s="67"/>
      <c r="DL205" s="67"/>
      <c r="DM205" s="67"/>
      <c r="DN205" s="67"/>
      <c r="DO205" s="67"/>
      <c r="DP205" s="67"/>
      <c r="DQ205" s="67"/>
      <c r="DR205" s="67"/>
      <c r="DS205" s="67"/>
      <c r="DT205" s="67"/>
      <c r="DU205" s="67"/>
      <c r="DV205" s="67"/>
      <c r="DW205" s="67"/>
      <c r="DX205" s="67"/>
      <c r="DY205" s="67"/>
      <c r="DZ205" s="67"/>
      <c r="EA205" s="67"/>
      <c r="EB205" s="67"/>
      <c r="EC205" s="67"/>
      <c r="ED205" s="67"/>
      <c r="EE205" s="67"/>
      <c r="EF205" s="67"/>
      <c r="EG205" s="67"/>
      <c r="EH205" s="67"/>
      <c r="EI205" s="67"/>
      <c r="EJ205" s="67"/>
      <c r="EK205" s="67"/>
      <c r="EL205" s="67"/>
      <c r="EM205" s="67"/>
      <c r="EN205" s="67"/>
      <c r="EO205" s="67"/>
      <c r="EP205" s="67"/>
      <c r="EQ205" s="67"/>
      <c r="ER205" s="67"/>
      <c r="ES205" s="67"/>
      <c r="ET205" s="67"/>
      <c r="EU205" s="67"/>
      <c r="EV205" s="67"/>
      <c r="EW205" s="67"/>
      <c r="EX205" s="67"/>
      <c r="EY205" s="67"/>
      <c r="EZ205" s="67"/>
      <c r="FA205" s="67"/>
      <c r="FB205" s="67"/>
      <c r="FC205" s="67"/>
      <c r="FD205" s="67"/>
      <c r="FE205" s="67"/>
      <c r="FF205" s="67"/>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67"/>
      <c r="HD205" s="67"/>
      <c r="HE205" s="67"/>
      <c r="HF205" s="67"/>
      <c r="HG205" s="67"/>
      <c r="HH205" s="67"/>
      <c r="HI205" s="67"/>
      <c r="HJ205" s="67"/>
      <c r="HK205" s="67"/>
      <c r="HL205" s="67"/>
      <c r="HM205" s="67"/>
      <c r="HN205" s="67"/>
      <c r="HO205" s="67"/>
      <c r="HP205" s="67"/>
      <c r="HQ205" s="67"/>
      <c r="HR205" s="67"/>
      <c r="HS205" s="67"/>
      <c r="HT205" s="67"/>
      <c r="HU205" s="67"/>
      <c r="HV205" s="67"/>
      <c r="HW205" s="67"/>
      <c r="HX205" s="67"/>
      <c r="HY205" s="67"/>
      <c r="HZ205" s="67"/>
      <c r="IA205" s="67"/>
      <c r="IB205" s="67"/>
      <c r="IC205" s="67"/>
      <c r="ID205" s="67"/>
      <c r="IE205" s="67"/>
      <c r="IF205" s="67"/>
      <c r="IG205" s="67"/>
      <c r="IH205" s="67"/>
      <c r="II205" s="67"/>
      <c r="IJ205" s="67"/>
      <c r="IK205" s="67"/>
      <c r="IL205" s="67"/>
      <c r="IM205" s="67"/>
      <c r="IN205" s="67"/>
      <c r="IO205" s="67"/>
      <c r="IP205" s="67"/>
      <c r="IQ205" s="67"/>
      <c r="IR205" s="67"/>
      <c r="IS205" s="67"/>
      <c r="IT205" s="67"/>
      <c r="IU205" s="67"/>
      <c r="IV205" s="93">
        <f t="shared" si="34"/>
        <v>0</v>
      </c>
      <c r="IW205" s="25"/>
      <c r="IY205" s="125" t="str">
        <f>IF(JA205,VLOOKUP(MIN(JB205:JD205),'Data Validation (hidden)'!$E$2:$F$6,2,FALSE),IF(COUNTA(E205:IU205)&gt;0,"'Name of Collective Investment Scheme' missing but values entered in other columns",""))</f>
        <v/>
      </c>
      <c r="JA205" s="126" t="b">
        <f t="shared" si="35"/>
        <v>0</v>
      </c>
      <c r="JB205" s="127" t="str">
        <f t="shared" si="36"/>
        <v/>
      </c>
      <c r="JC205" s="128" t="str">
        <f t="shared" si="37"/>
        <v>3</v>
      </c>
      <c r="JD205" s="127" t="str">
        <f t="shared" ca="1" si="38"/>
        <v/>
      </c>
      <c r="JE205" s="127" t="b">
        <f t="shared" ca="1" si="39"/>
        <v>1</v>
      </c>
      <c r="JF205" s="127" t="b">
        <f t="shared" ca="1" si="40"/>
        <v>1</v>
      </c>
      <c r="JG205" s="127" t="b">
        <f t="shared" ca="1" si="41"/>
        <v>1</v>
      </c>
      <c r="JH205" s="127" t="b">
        <f t="shared" ca="1" si="42"/>
        <v>1</v>
      </c>
      <c r="JI205" s="127" t="b">
        <f t="shared" ca="1" si="43"/>
        <v>1</v>
      </c>
      <c r="JJ205" s="129" t="b">
        <f t="shared" si="44"/>
        <v>0</v>
      </c>
    </row>
    <row r="206" spans="1:270" ht="28.9" customHeight="1" x14ac:dyDescent="0.2">
      <c r="A206" s="90" t="str">
        <f>IF(ISBLANK('Scheme Details'!A206),"",'Scheme Details'!A206)</f>
        <v/>
      </c>
      <c r="B206" s="87" t="str">
        <f>IF(ISBLANK('Scheme Details'!B206),"",'Scheme Details'!B206)</f>
        <v/>
      </c>
      <c r="C206" s="91" t="str">
        <f>IF(ISBLANK('Scheme Details'!C206),"",'Scheme Details'!C206)</f>
        <v/>
      </c>
      <c r="D206" s="92">
        <f>IF(ISBLANK('Scheme Details'!H206),0,'Scheme Details'!H206)</f>
        <v>0</v>
      </c>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c r="CR206" s="67"/>
      <c r="CS206" s="67"/>
      <c r="CT206" s="67"/>
      <c r="CU206" s="67"/>
      <c r="CV206" s="67"/>
      <c r="CW206" s="67"/>
      <c r="CX206" s="67"/>
      <c r="CY206" s="67"/>
      <c r="CZ206" s="67"/>
      <c r="DA206" s="67"/>
      <c r="DB206" s="67"/>
      <c r="DC206" s="67"/>
      <c r="DD206" s="67"/>
      <c r="DE206" s="67"/>
      <c r="DF206" s="67"/>
      <c r="DG206" s="67"/>
      <c r="DH206" s="67"/>
      <c r="DI206" s="67"/>
      <c r="DJ206" s="67"/>
      <c r="DK206" s="67"/>
      <c r="DL206" s="67"/>
      <c r="DM206" s="67"/>
      <c r="DN206" s="67"/>
      <c r="DO206" s="67"/>
      <c r="DP206" s="67"/>
      <c r="DQ206" s="67"/>
      <c r="DR206" s="67"/>
      <c r="DS206" s="67"/>
      <c r="DT206" s="67"/>
      <c r="DU206" s="67"/>
      <c r="DV206" s="67"/>
      <c r="DW206" s="67"/>
      <c r="DX206" s="67"/>
      <c r="DY206" s="67"/>
      <c r="DZ206" s="67"/>
      <c r="EA206" s="67"/>
      <c r="EB206" s="67"/>
      <c r="EC206" s="67"/>
      <c r="ED206" s="67"/>
      <c r="EE206" s="67"/>
      <c r="EF206" s="67"/>
      <c r="EG206" s="67"/>
      <c r="EH206" s="67"/>
      <c r="EI206" s="67"/>
      <c r="EJ206" s="67"/>
      <c r="EK206" s="67"/>
      <c r="EL206" s="67"/>
      <c r="EM206" s="67"/>
      <c r="EN206" s="67"/>
      <c r="EO206" s="67"/>
      <c r="EP206" s="67"/>
      <c r="EQ206" s="67"/>
      <c r="ER206" s="67"/>
      <c r="ES206" s="67"/>
      <c r="ET206" s="67"/>
      <c r="EU206" s="67"/>
      <c r="EV206" s="67"/>
      <c r="EW206" s="67"/>
      <c r="EX206" s="67"/>
      <c r="EY206" s="67"/>
      <c r="EZ206" s="67"/>
      <c r="FA206" s="67"/>
      <c r="FB206" s="67"/>
      <c r="FC206" s="67"/>
      <c r="FD206" s="67"/>
      <c r="FE206" s="67"/>
      <c r="FF206" s="67"/>
      <c r="FG206" s="67"/>
      <c r="FH206" s="67"/>
      <c r="FI206" s="67"/>
      <c r="FJ206" s="67"/>
      <c r="FK206" s="67"/>
      <c r="FL206" s="67"/>
      <c r="FM206" s="67"/>
      <c r="FN206" s="67"/>
      <c r="FO206" s="67"/>
      <c r="FP206" s="67"/>
      <c r="FQ206" s="67"/>
      <c r="FR206" s="67"/>
      <c r="FS206" s="67"/>
      <c r="FT206" s="67"/>
      <c r="FU206" s="67"/>
      <c r="FV206" s="67"/>
      <c r="FW206" s="67"/>
      <c r="FX206" s="67"/>
      <c r="FY206" s="67"/>
      <c r="FZ206" s="67"/>
      <c r="GA206" s="67"/>
      <c r="GB206" s="67"/>
      <c r="GC206" s="67"/>
      <c r="GD206" s="67"/>
      <c r="GE206" s="67"/>
      <c r="GF206" s="67"/>
      <c r="GG206" s="67"/>
      <c r="GH206" s="67"/>
      <c r="GI206" s="67"/>
      <c r="GJ206" s="67"/>
      <c r="GK206" s="67"/>
      <c r="GL206" s="67"/>
      <c r="GM206" s="67"/>
      <c r="GN206" s="67"/>
      <c r="GO206" s="67"/>
      <c r="GP206" s="67"/>
      <c r="GQ206" s="67"/>
      <c r="GR206" s="67"/>
      <c r="GS206" s="67"/>
      <c r="GT206" s="67"/>
      <c r="GU206" s="67"/>
      <c r="GV206" s="67"/>
      <c r="GW206" s="67"/>
      <c r="GX206" s="67"/>
      <c r="GY206" s="67"/>
      <c r="GZ206" s="67"/>
      <c r="HA206" s="67"/>
      <c r="HB206" s="67"/>
      <c r="HC206" s="67"/>
      <c r="HD206" s="67"/>
      <c r="HE206" s="67"/>
      <c r="HF206" s="67"/>
      <c r="HG206" s="67"/>
      <c r="HH206" s="67"/>
      <c r="HI206" s="67"/>
      <c r="HJ206" s="67"/>
      <c r="HK206" s="67"/>
      <c r="HL206" s="67"/>
      <c r="HM206" s="67"/>
      <c r="HN206" s="67"/>
      <c r="HO206" s="67"/>
      <c r="HP206" s="67"/>
      <c r="HQ206" s="67"/>
      <c r="HR206" s="67"/>
      <c r="HS206" s="67"/>
      <c r="HT206" s="67"/>
      <c r="HU206" s="67"/>
      <c r="HV206" s="67"/>
      <c r="HW206" s="67"/>
      <c r="HX206" s="67"/>
      <c r="HY206" s="67"/>
      <c r="HZ206" s="67"/>
      <c r="IA206" s="67"/>
      <c r="IB206" s="67"/>
      <c r="IC206" s="67"/>
      <c r="ID206" s="67"/>
      <c r="IE206" s="67"/>
      <c r="IF206" s="67"/>
      <c r="IG206" s="67"/>
      <c r="IH206" s="67"/>
      <c r="II206" s="67"/>
      <c r="IJ206" s="67"/>
      <c r="IK206" s="67"/>
      <c r="IL206" s="67"/>
      <c r="IM206" s="67"/>
      <c r="IN206" s="67"/>
      <c r="IO206" s="67"/>
      <c r="IP206" s="67"/>
      <c r="IQ206" s="67"/>
      <c r="IR206" s="67"/>
      <c r="IS206" s="67"/>
      <c r="IT206" s="67"/>
      <c r="IU206" s="67"/>
      <c r="IV206" s="93">
        <f t="shared" si="34"/>
        <v>0</v>
      </c>
      <c r="IW206" s="25"/>
      <c r="IY206" s="125" t="str">
        <f>IF(JA206,VLOOKUP(MIN(JB206:JD206),'Data Validation (hidden)'!$E$2:$F$6,2,FALSE),IF(COUNTA(E206:IU206)&gt;0,"'Name of Collective Investment Scheme' missing but values entered in other columns",""))</f>
        <v/>
      </c>
      <c r="JA206" s="126" t="b">
        <f t="shared" si="35"/>
        <v>0</v>
      </c>
      <c r="JB206" s="127" t="str">
        <f t="shared" si="36"/>
        <v/>
      </c>
      <c r="JC206" s="128" t="str">
        <f t="shared" si="37"/>
        <v>3</v>
      </c>
      <c r="JD206" s="127" t="str">
        <f t="shared" ca="1" si="38"/>
        <v/>
      </c>
      <c r="JE206" s="127" t="b">
        <f t="shared" ca="1" si="39"/>
        <v>1</v>
      </c>
      <c r="JF206" s="127" t="b">
        <f t="shared" ca="1" si="40"/>
        <v>1</v>
      </c>
      <c r="JG206" s="127" t="b">
        <f t="shared" ca="1" si="41"/>
        <v>1</v>
      </c>
      <c r="JH206" s="127" t="b">
        <f t="shared" ca="1" si="42"/>
        <v>1</v>
      </c>
      <c r="JI206" s="127" t="b">
        <f t="shared" ca="1" si="43"/>
        <v>1</v>
      </c>
      <c r="JJ206" s="129" t="b">
        <f t="shared" si="44"/>
        <v>0</v>
      </c>
    </row>
    <row r="207" spans="1:270" ht="28.9" customHeight="1" x14ac:dyDescent="0.2">
      <c r="A207" s="90" t="str">
        <f>IF(ISBLANK('Scheme Details'!A207),"",'Scheme Details'!A207)</f>
        <v/>
      </c>
      <c r="B207" s="87" t="str">
        <f>IF(ISBLANK('Scheme Details'!B207),"",'Scheme Details'!B207)</f>
        <v/>
      </c>
      <c r="C207" s="91" t="str">
        <f>IF(ISBLANK('Scheme Details'!C207),"",'Scheme Details'!C207)</f>
        <v/>
      </c>
      <c r="D207" s="92">
        <f>IF(ISBLANK('Scheme Details'!H207),0,'Scheme Details'!H207)</f>
        <v>0</v>
      </c>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7"/>
      <c r="DW207" s="67"/>
      <c r="DX207" s="67"/>
      <c r="DY207" s="67"/>
      <c r="DZ207" s="67"/>
      <c r="EA207" s="67"/>
      <c r="EB207" s="67"/>
      <c r="EC207" s="67"/>
      <c r="ED207" s="67"/>
      <c r="EE207" s="67"/>
      <c r="EF207" s="67"/>
      <c r="EG207" s="67"/>
      <c r="EH207" s="67"/>
      <c r="EI207" s="67"/>
      <c r="EJ207" s="67"/>
      <c r="EK207" s="67"/>
      <c r="EL207" s="67"/>
      <c r="EM207" s="67"/>
      <c r="EN207" s="67"/>
      <c r="EO207" s="67"/>
      <c r="EP207" s="67"/>
      <c r="EQ207" s="67"/>
      <c r="ER207" s="67"/>
      <c r="ES207" s="67"/>
      <c r="ET207" s="67"/>
      <c r="EU207" s="67"/>
      <c r="EV207" s="67"/>
      <c r="EW207" s="67"/>
      <c r="EX207" s="67"/>
      <c r="EY207" s="67"/>
      <c r="EZ207" s="67"/>
      <c r="FA207" s="67"/>
      <c r="FB207" s="67"/>
      <c r="FC207" s="67"/>
      <c r="FD207" s="67"/>
      <c r="FE207" s="67"/>
      <c r="FF207" s="67"/>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67"/>
      <c r="HD207" s="67"/>
      <c r="HE207" s="67"/>
      <c r="HF207" s="67"/>
      <c r="HG207" s="67"/>
      <c r="HH207" s="67"/>
      <c r="HI207" s="67"/>
      <c r="HJ207" s="67"/>
      <c r="HK207" s="67"/>
      <c r="HL207" s="67"/>
      <c r="HM207" s="67"/>
      <c r="HN207" s="67"/>
      <c r="HO207" s="67"/>
      <c r="HP207" s="67"/>
      <c r="HQ207" s="67"/>
      <c r="HR207" s="67"/>
      <c r="HS207" s="67"/>
      <c r="HT207" s="67"/>
      <c r="HU207" s="67"/>
      <c r="HV207" s="67"/>
      <c r="HW207" s="67"/>
      <c r="HX207" s="67"/>
      <c r="HY207" s="67"/>
      <c r="HZ207" s="67"/>
      <c r="IA207" s="67"/>
      <c r="IB207" s="67"/>
      <c r="IC207" s="67"/>
      <c r="ID207" s="67"/>
      <c r="IE207" s="67"/>
      <c r="IF207" s="67"/>
      <c r="IG207" s="67"/>
      <c r="IH207" s="67"/>
      <c r="II207" s="67"/>
      <c r="IJ207" s="67"/>
      <c r="IK207" s="67"/>
      <c r="IL207" s="67"/>
      <c r="IM207" s="67"/>
      <c r="IN207" s="67"/>
      <c r="IO207" s="67"/>
      <c r="IP207" s="67"/>
      <c r="IQ207" s="67"/>
      <c r="IR207" s="67"/>
      <c r="IS207" s="67"/>
      <c r="IT207" s="67"/>
      <c r="IU207" s="67"/>
      <c r="IV207" s="93">
        <f t="shared" si="34"/>
        <v>0</v>
      </c>
      <c r="IW207" s="25"/>
      <c r="IY207" s="125" t="str">
        <f>IF(JA207,VLOOKUP(MIN(JB207:JD207),'Data Validation (hidden)'!$E$2:$F$6,2,FALSE),IF(COUNTA(E207:IU207)&gt;0,"'Name of Collective Investment Scheme' missing but values entered in other columns",""))</f>
        <v/>
      </c>
      <c r="JA207" s="126" t="b">
        <f t="shared" si="35"/>
        <v>0</v>
      </c>
      <c r="JB207" s="127" t="str">
        <f t="shared" si="36"/>
        <v/>
      </c>
      <c r="JC207" s="128" t="str">
        <f t="shared" si="37"/>
        <v>3</v>
      </c>
      <c r="JD207" s="127" t="str">
        <f t="shared" ca="1" si="38"/>
        <v/>
      </c>
      <c r="JE207" s="127" t="b">
        <f t="shared" ca="1" si="39"/>
        <v>1</v>
      </c>
      <c r="JF207" s="127" t="b">
        <f t="shared" ca="1" si="40"/>
        <v>1</v>
      </c>
      <c r="JG207" s="127" t="b">
        <f t="shared" ca="1" si="41"/>
        <v>1</v>
      </c>
      <c r="JH207" s="127" t="b">
        <f t="shared" ca="1" si="42"/>
        <v>1</v>
      </c>
      <c r="JI207" s="127" t="b">
        <f t="shared" ca="1" si="43"/>
        <v>1</v>
      </c>
      <c r="JJ207" s="129" t="b">
        <f t="shared" si="44"/>
        <v>0</v>
      </c>
    </row>
    <row r="208" spans="1:270" ht="28.9" customHeight="1" x14ac:dyDescent="0.2">
      <c r="A208" s="90" t="str">
        <f>IF(ISBLANK('Scheme Details'!A208),"",'Scheme Details'!A208)</f>
        <v/>
      </c>
      <c r="B208" s="87" t="str">
        <f>IF(ISBLANK('Scheme Details'!B208),"",'Scheme Details'!B208)</f>
        <v/>
      </c>
      <c r="C208" s="91" t="str">
        <f>IF(ISBLANK('Scheme Details'!C208),"",'Scheme Details'!C208)</f>
        <v/>
      </c>
      <c r="D208" s="92">
        <f>IF(ISBLANK('Scheme Details'!H208),0,'Scheme Details'!H208)</f>
        <v>0</v>
      </c>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c r="CR208" s="67"/>
      <c r="CS208" s="67"/>
      <c r="CT208" s="67"/>
      <c r="CU208" s="67"/>
      <c r="CV208" s="67"/>
      <c r="CW208" s="67"/>
      <c r="CX208" s="67"/>
      <c r="CY208" s="67"/>
      <c r="CZ208" s="67"/>
      <c r="DA208" s="67"/>
      <c r="DB208" s="67"/>
      <c r="DC208" s="67"/>
      <c r="DD208" s="67"/>
      <c r="DE208" s="67"/>
      <c r="DF208" s="67"/>
      <c r="DG208" s="67"/>
      <c r="DH208" s="67"/>
      <c r="DI208" s="67"/>
      <c r="DJ208" s="67"/>
      <c r="DK208" s="67"/>
      <c r="DL208" s="67"/>
      <c r="DM208" s="67"/>
      <c r="DN208" s="67"/>
      <c r="DO208" s="67"/>
      <c r="DP208" s="67"/>
      <c r="DQ208" s="67"/>
      <c r="DR208" s="67"/>
      <c r="DS208" s="67"/>
      <c r="DT208" s="67"/>
      <c r="DU208" s="67"/>
      <c r="DV208" s="67"/>
      <c r="DW208" s="67"/>
      <c r="DX208" s="67"/>
      <c r="DY208" s="67"/>
      <c r="DZ208" s="67"/>
      <c r="EA208" s="67"/>
      <c r="EB208" s="67"/>
      <c r="EC208" s="67"/>
      <c r="ED208" s="67"/>
      <c r="EE208" s="67"/>
      <c r="EF208" s="67"/>
      <c r="EG208" s="67"/>
      <c r="EH208" s="67"/>
      <c r="EI208" s="67"/>
      <c r="EJ208" s="67"/>
      <c r="EK208" s="67"/>
      <c r="EL208" s="67"/>
      <c r="EM208" s="67"/>
      <c r="EN208" s="67"/>
      <c r="EO208" s="67"/>
      <c r="EP208" s="67"/>
      <c r="EQ208" s="67"/>
      <c r="ER208" s="67"/>
      <c r="ES208" s="67"/>
      <c r="ET208" s="67"/>
      <c r="EU208" s="67"/>
      <c r="EV208" s="67"/>
      <c r="EW208" s="67"/>
      <c r="EX208" s="67"/>
      <c r="EY208" s="67"/>
      <c r="EZ208" s="67"/>
      <c r="FA208" s="67"/>
      <c r="FB208" s="67"/>
      <c r="FC208" s="67"/>
      <c r="FD208" s="67"/>
      <c r="FE208" s="67"/>
      <c r="FF208" s="67"/>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c r="GF208" s="67"/>
      <c r="GG208" s="67"/>
      <c r="GH208" s="67"/>
      <c r="GI208" s="67"/>
      <c r="GJ208" s="67"/>
      <c r="GK208" s="67"/>
      <c r="GL208" s="67"/>
      <c r="GM208" s="67"/>
      <c r="GN208" s="67"/>
      <c r="GO208" s="67"/>
      <c r="GP208" s="67"/>
      <c r="GQ208" s="67"/>
      <c r="GR208" s="67"/>
      <c r="GS208" s="67"/>
      <c r="GT208" s="67"/>
      <c r="GU208" s="67"/>
      <c r="GV208" s="67"/>
      <c r="GW208" s="67"/>
      <c r="GX208" s="67"/>
      <c r="GY208" s="67"/>
      <c r="GZ208" s="67"/>
      <c r="HA208" s="67"/>
      <c r="HB208" s="67"/>
      <c r="HC208" s="67"/>
      <c r="HD208" s="67"/>
      <c r="HE208" s="67"/>
      <c r="HF208" s="67"/>
      <c r="HG208" s="67"/>
      <c r="HH208" s="67"/>
      <c r="HI208" s="67"/>
      <c r="HJ208" s="67"/>
      <c r="HK208" s="67"/>
      <c r="HL208" s="67"/>
      <c r="HM208" s="67"/>
      <c r="HN208" s="67"/>
      <c r="HO208" s="67"/>
      <c r="HP208" s="67"/>
      <c r="HQ208" s="67"/>
      <c r="HR208" s="67"/>
      <c r="HS208" s="67"/>
      <c r="HT208" s="67"/>
      <c r="HU208" s="67"/>
      <c r="HV208" s="67"/>
      <c r="HW208" s="67"/>
      <c r="HX208" s="67"/>
      <c r="HY208" s="67"/>
      <c r="HZ208" s="67"/>
      <c r="IA208" s="67"/>
      <c r="IB208" s="67"/>
      <c r="IC208" s="67"/>
      <c r="ID208" s="67"/>
      <c r="IE208" s="67"/>
      <c r="IF208" s="67"/>
      <c r="IG208" s="67"/>
      <c r="IH208" s="67"/>
      <c r="II208" s="67"/>
      <c r="IJ208" s="67"/>
      <c r="IK208" s="67"/>
      <c r="IL208" s="67"/>
      <c r="IM208" s="67"/>
      <c r="IN208" s="67"/>
      <c r="IO208" s="67"/>
      <c r="IP208" s="67"/>
      <c r="IQ208" s="67"/>
      <c r="IR208" s="67"/>
      <c r="IS208" s="67"/>
      <c r="IT208" s="67"/>
      <c r="IU208" s="67"/>
      <c r="IV208" s="93">
        <f t="shared" si="34"/>
        <v>0</v>
      </c>
      <c r="IW208" s="25"/>
      <c r="IY208" s="125" t="str">
        <f>IF(JA208,VLOOKUP(MIN(JB208:JD208),'Data Validation (hidden)'!$E$2:$F$6,2,FALSE),IF(COUNTA(E208:IU208)&gt;0,"'Name of Collective Investment Scheme' missing but values entered in other columns",""))</f>
        <v/>
      </c>
      <c r="JA208" s="126" t="b">
        <f t="shared" si="35"/>
        <v>0</v>
      </c>
      <c r="JB208" s="127" t="str">
        <f t="shared" si="36"/>
        <v/>
      </c>
      <c r="JC208" s="128" t="str">
        <f t="shared" si="37"/>
        <v>3</v>
      </c>
      <c r="JD208" s="127" t="str">
        <f t="shared" ca="1" si="38"/>
        <v/>
      </c>
      <c r="JE208" s="127" t="b">
        <f t="shared" ca="1" si="39"/>
        <v>1</v>
      </c>
      <c r="JF208" s="127" t="b">
        <f t="shared" ca="1" si="40"/>
        <v>1</v>
      </c>
      <c r="JG208" s="127" t="b">
        <f t="shared" ca="1" si="41"/>
        <v>1</v>
      </c>
      <c r="JH208" s="127" t="b">
        <f t="shared" ca="1" si="42"/>
        <v>1</v>
      </c>
      <c r="JI208" s="127" t="b">
        <f t="shared" ca="1" si="43"/>
        <v>1</v>
      </c>
      <c r="JJ208" s="129" t="b">
        <f t="shared" si="44"/>
        <v>0</v>
      </c>
    </row>
    <row r="209" spans="1:270" ht="28.9" customHeight="1" x14ac:dyDescent="0.2">
      <c r="A209" s="90" t="str">
        <f>IF(ISBLANK('Scheme Details'!A209),"",'Scheme Details'!A209)</f>
        <v/>
      </c>
      <c r="B209" s="87" t="str">
        <f>IF(ISBLANK('Scheme Details'!B209),"",'Scheme Details'!B209)</f>
        <v/>
      </c>
      <c r="C209" s="91" t="str">
        <f>IF(ISBLANK('Scheme Details'!C209),"",'Scheme Details'!C209)</f>
        <v/>
      </c>
      <c r="D209" s="92">
        <f>IF(ISBLANK('Scheme Details'!H209),0,'Scheme Details'!H209)</f>
        <v>0</v>
      </c>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c r="EM209" s="67"/>
      <c r="EN209" s="67"/>
      <c r="EO209" s="67"/>
      <c r="EP209" s="67"/>
      <c r="EQ209" s="67"/>
      <c r="ER209" s="67"/>
      <c r="ES209" s="67"/>
      <c r="ET209" s="67"/>
      <c r="EU209" s="67"/>
      <c r="EV209" s="67"/>
      <c r="EW209" s="67"/>
      <c r="EX209" s="67"/>
      <c r="EY209" s="67"/>
      <c r="EZ209" s="67"/>
      <c r="FA209" s="67"/>
      <c r="FB209" s="67"/>
      <c r="FC209" s="67"/>
      <c r="FD209" s="67"/>
      <c r="FE209" s="67"/>
      <c r="FF209" s="67"/>
      <c r="FG209" s="67"/>
      <c r="FH209" s="67"/>
      <c r="FI209" s="67"/>
      <c r="FJ209" s="67"/>
      <c r="FK209" s="67"/>
      <c r="FL209" s="67"/>
      <c r="FM209" s="67"/>
      <c r="FN209" s="67"/>
      <c r="FO209" s="67"/>
      <c r="FP209" s="67"/>
      <c r="FQ209" s="67"/>
      <c r="FR209" s="67"/>
      <c r="FS209" s="67"/>
      <c r="FT209" s="67"/>
      <c r="FU209" s="67"/>
      <c r="FV209" s="67"/>
      <c r="FW209" s="67"/>
      <c r="FX209" s="67"/>
      <c r="FY209" s="67"/>
      <c r="FZ209" s="67"/>
      <c r="GA209" s="67"/>
      <c r="GB209" s="67"/>
      <c r="GC209" s="67"/>
      <c r="GD209" s="67"/>
      <c r="GE209" s="67"/>
      <c r="GF209" s="67"/>
      <c r="GG209" s="67"/>
      <c r="GH209" s="67"/>
      <c r="GI209" s="67"/>
      <c r="GJ209" s="67"/>
      <c r="GK209" s="67"/>
      <c r="GL209" s="67"/>
      <c r="GM209" s="67"/>
      <c r="GN209" s="67"/>
      <c r="GO209" s="67"/>
      <c r="GP209" s="67"/>
      <c r="GQ209" s="67"/>
      <c r="GR209" s="67"/>
      <c r="GS209" s="67"/>
      <c r="GT209" s="67"/>
      <c r="GU209" s="67"/>
      <c r="GV209" s="67"/>
      <c r="GW209" s="67"/>
      <c r="GX209" s="67"/>
      <c r="GY209" s="67"/>
      <c r="GZ209" s="67"/>
      <c r="HA209" s="67"/>
      <c r="HB209" s="67"/>
      <c r="HC209" s="67"/>
      <c r="HD209" s="67"/>
      <c r="HE209" s="67"/>
      <c r="HF209" s="67"/>
      <c r="HG209" s="67"/>
      <c r="HH209" s="67"/>
      <c r="HI209" s="67"/>
      <c r="HJ209" s="67"/>
      <c r="HK209" s="67"/>
      <c r="HL209" s="67"/>
      <c r="HM209" s="67"/>
      <c r="HN209" s="67"/>
      <c r="HO209" s="67"/>
      <c r="HP209" s="67"/>
      <c r="HQ209" s="67"/>
      <c r="HR209" s="67"/>
      <c r="HS209" s="67"/>
      <c r="HT209" s="67"/>
      <c r="HU209" s="67"/>
      <c r="HV209" s="67"/>
      <c r="HW209" s="67"/>
      <c r="HX209" s="67"/>
      <c r="HY209" s="67"/>
      <c r="HZ209" s="67"/>
      <c r="IA209" s="67"/>
      <c r="IB209" s="67"/>
      <c r="IC209" s="67"/>
      <c r="ID209" s="67"/>
      <c r="IE209" s="67"/>
      <c r="IF209" s="67"/>
      <c r="IG209" s="67"/>
      <c r="IH209" s="67"/>
      <c r="II209" s="67"/>
      <c r="IJ209" s="67"/>
      <c r="IK209" s="67"/>
      <c r="IL209" s="67"/>
      <c r="IM209" s="67"/>
      <c r="IN209" s="67"/>
      <c r="IO209" s="67"/>
      <c r="IP209" s="67"/>
      <c r="IQ209" s="67"/>
      <c r="IR209" s="67"/>
      <c r="IS209" s="67"/>
      <c r="IT209" s="67"/>
      <c r="IU209" s="67"/>
      <c r="IV209" s="93">
        <f t="shared" si="34"/>
        <v>0</v>
      </c>
      <c r="IW209" s="25"/>
      <c r="IY209" s="125" t="str">
        <f>IF(JA209,VLOOKUP(MIN(JB209:JD209),'Data Validation (hidden)'!$E$2:$F$6,2,FALSE),IF(COUNTA(E209:IU209)&gt;0,"'Name of Collective Investment Scheme' missing but values entered in other columns",""))</f>
        <v/>
      </c>
      <c r="JA209" s="126" t="b">
        <f t="shared" si="35"/>
        <v>0</v>
      </c>
      <c r="JB209" s="127" t="str">
        <f t="shared" si="36"/>
        <v/>
      </c>
      <c r="JC209" s="128" t="str">
        <f t="shared" si="37"/>
        <v>3</v>
      </c>
      <c r="JD209" s="127" t="str">
        <f t="shared" ca="1" si="38"/>
        <v/>
      </c>
      <c r="JE209" s="127" t="b">
        <f t="shared" ca="1" si="39"/>
        <v>1</v>
      </c>
      <c r="JF209" s="127" t="b">
        <f t="shared" ca="1" si="40"/>
        <v>1</v>
      </c>
      <c r="JG209" s="127" t="b">
        <f t="shared" ca="1" si="41"/>
        <v>1</v>
      </c>
      <c r="JH209" s="127" t="b">
        <f t="shared" ca="1" si="42"/>
        <v>1</v>
      </c>
      <c r="JI209" s="127" t="b">
        <f t="shared" ca="1" si="43"/>
        <v>1</v>
      </c>
      <c r="JJ209" s="129" t="b">
        <f t="shared" si="44"/>
        <v>0</v>
      </c>
    </row>
    <row r="210" spans="1:270" ht="28.9" customHeight="1" x14ac:dyDescent="0.2">
      <c r="A210" s="90" t="str">
        <f>IF(ISBLANK('Scheme Details'!A210),"",'Scheme Details'!A210)</f>
        <v/>
      </c>
      <c r="B210" s="87" t="str">
        <f>IF(ISBLANK('Scheme Details'!B210),"",'Scheme Details'!B210)</f>
        <v/>
      </c>
      <c r="C210" s="91" t="str">
        <f>IF(ISBLANK('Scheme Details'!C210),"",'Scheme Details'!C210)</f>
        <v/>
      </c>
      <c r="D210" s="92">
        <f>IF(ISBLANK('Scheme Details'!H210),0,'Scheme Details'!H210)</f>
        <v>0</v>
      </c>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c r="EM210" s="67"/>
      <c r="EN210" s="67"/>
      <c r="EO210" s="67"/>
      <c r="EP210" s="67"/>
      <c r="EQ210" s="67"/>
      <c r="ER210" s="67"/>
      <c r="ES210" s="67"/>
      <c r="ET210" s="67"/>
      <c r="EU210" s="67"/>
      <c r="EV210" s="67"/>
      <c r="EW210" s="67"/>
      <c r="EX210" s="67"/>
      <c r="EY210" s="67"/>
      <c r="EZ210" s="67"/>
      <c r="FA210" s="67"/>
      <c r="FB210" s="67"/>
      <c r="FC210" s="67"/>
      <c r="FD210" s="67"/>
      <c r="FE210" s="67"/>
      <c r="FF210" s="67"/>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c r="GF210" s="67"/>
      <c r="GG210" s="67"/>
      <c r="GH210" s="67"/>
      <c r="GI210" s="67"/>
      <c r="GJ210" s="67"/>
      <c r="GK210" s="67"/>
      <c r="GL210" s="67"/>
      <c r="GM210" s="67"/>
      <c r="GN210" s="67"/>
      <c r="GO210" s="67"/>
      <c r="GP210" s="67"/>
      <c r="GQ210" s="67"/>
      <c r="GR210" s="67"/>
      <c r="GS210" s="67"/>
      <c r="GT210" s="67"/>
      <c r="GU210" s="67"/>
      <c r="GV210" s="67"/>
      <c r="GW210" s="67"/>
      <c r="GX210" s="67"/>
      <c r="GY210" s="67"/>
      <c r="GZ210" s="67"/>
      <c r="HA210" s="67"/>
      <c r="HB210" s="67"/>
      <c r="HC210" s="67"/>
      <c r="HD210" s="67"/>
      <c r="HE210" s="67"/>
      <c r="HF210" s="67"/>
      <c r="HG210" s="67"/>
      <c r="HH210" s="67"/>
      <c r="HI210" s="67"/>
      <c r="HJ210" s="67"/>
      <c r="HK210" s="67"/>
      <c r="HL210" s="67"/>
      <c r="HM210" s="67"/>
      <c r="HN210" s="67"/>
      <c r="HO210" s="67"/>
      <c r="HP210" s="67"/>
      <c r="HQ210" s="67"/>
      <c r="HR210" s="67"/>
      <c r="HS210" s="67"/>
      <c r="HT210" s="67"/>
      <c r="HU210" s="67"/>
      <c r="HV210" s="67"/>
      <c r="HW210" s="67"/>
      <c r="HX210" s="67"/>
      <c r="HY210" s="67"/>
      <c r="HZ210" s="67"/>
      <c r="IA210" s="67"/>
      <c r="IB210" s="67"/>
      <c r="IC210" s="67"/>
      <c r="ID210" s="67"/>
      <c r="IE210" s="67"/>
      <c r="IF210" s="67"/>
      <c r="IG210" s="67"/>
      <c r="IH210" s="67"/>
      <c r="II210" s="67"/>
      <c r="IJ210" s="67"/>
      <c r="IK210" s="67"/>
      <c r="IL210" s="67"/>
      <c r="IM210" s="67"/>
      <c r="IN210" s="67"/>
      <c r="IO210" s="67"/>
      <c r="IP210" s="67"/>
      <c r="IQ210" s="67"/>
      <c r="IR210" s="67"/>
      <c r="IS210" s="67"/>
      <c r="IT210" s="67"/>
      <c r="IU210" s="67"/>
      <c r="IV210" s="93">
        <f t="shared" si="34"/>
        <v>0</v>
      </c>
      <c r="IW210" s="25"/>
      <c r="IY210" s="125" t="str">
        <f>IF(JA210,VLOOKUP(MIN(JB210:JD210),'Data Validation (hidden)'!$E$2:$F$6,2,FALSE),IF(COUNTA(E210:IU210)&gt;0,"'Name of Collective Investment Scheme' missing but values entered in other columns",""))</f>
        <v/>
      </c>
      <c r="JA210" s="126" t="b">
        <f t="shared" si="35"/>
        <v>0</v>
      </c>
      <c r="JB210" s="127" t="str">
        <f t="shared" si="36"/>
        <v/>
      </c>
      <c r="JC210" s="128" t="str">
        <f t="shared" si="37"/>
        <v>3</v>
      </c>
      <c r="JD210" s="127" t="str">
        <f t="shared" ca="1" si="38"/>
        <v/>
      </c>
      <c r="JE210" s="127" t="b">
        <f t="shared" ca="1" si="39"/>
        <v>1</v>
      </c>
      <c r="JF210" s="127" t="b">
        <f t="shared" ca="1" si="40"/>
        <v>1</v>
      </c>
      <c r="JG210" s="127" t="b">
        <f t="shared" ca="1" si="41"/>
        <v>1</v>
      </c>
      <c r="JH210" s="127" t="b">
        <f t="shared" ca="1" si="42"/>
        <v>1</v>
      </c>
      <c r="JI210" s="127" t="b">
        <f t="shared" ca="1" si="43"/>
        <v>1</v>
      </c>
      <c r="JJ210" s="129" t="b">
        <f t="shared" si="44"/>
        <v>0</v>
      </c>
    </row>
    <row r="211" spans="1:270" ht="28.9" customHeight="1" x14ac:dyDescent="0.2">
      <c r="A211" s="90" t="str">
        <f>IF(ISBLANK('Scheme Details'!A211),"",'Scheme Details'!A211)</f>
        <v/>
      </c>
      <c r="B211" s="87" t="str">
        <f>IF(ISBLANK('Scheme Details'!B211),"",'Scheme Details'!B211)</f>
        <v/>
      </c>
      <c r="C211" s="91" t="str">
        <f>IF(ISBLANK('Scheme Details'!C211),"",'Scheme Details'!C211)</f>
        <v/>
      </c>
      <c r="D211" s="92">
        <f>IF(ISBLANK('Scheme Details'!H211),0,'Scheme Details'!H211)</f>
        <v>0</v>
      </c>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7"/>
      <c r="DW211" s="67"/>
      <c r="DX211" s="67"/>
      <c r="DY211" s="67"/>
      <c r="DZ211" s="67"/>
      <c r="EA211" s="67"/>
      <c r="EB211" s="67"/>
      <c r="EC211" s="67"/>
      <c r="ED211" s="67"/>
      <c r="EE211" s="67"/>
      <c r="EF211" s="67"/>
      <c r="EG211" s="67"/>
      <c r="EH211" s="67"/>
      <c r="EI211" s="67"/>
      <c r="EJ211" s="67"/>
      <c r="EK211" s="67"/>
      <c r="EL211" s="67"/>
      <c r="EM211" s="67"/>
      <c r="EN211" s="67"/>
      <c r="EO211" s="67"/>
      <c r="EP211" s="67"/>
      <c r="EQ211" s="67"/>
      <c r="ER211" s="67"/>
      <c r="ES211" s="67"/>
      <c r="ET211" s="67"/>
      <c r="EU211" s="67"/>
      <c r="EV211" s="67"/>
      <c r="EW211" s="67"/>
      <c r="EX211" s="67"/>
      <c r="EY211" s="67"/>
      <c r="EZ211" s="67"/>
      <c r="FA211" s="67"/>
      <c r="FB211" s="67"/>
      <c r="FC211" s="67"/>
      <c r="FD211" s="67"/>
      <c r="FE211" s="67"/>
      <c r="FF211" s="67"/>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c r="GF211" s="67"/>
      <c r="GG211" s="67"/>
      <c r="GH211" s="67"/>
      <c r="GI211" s="67"/>
      <c r="GJ211" s="67"/>
      <c r="GK211" s="67"/>
      <c r="GL211" s="67"/>
      <c r="GM211" s="67"/>
      <c r="GN211" s="67"/>
      <c r="GO211" s="67"/>
      <c r="GP211" s="67"/>
      <c r="GQ211" s="67"/>
      <c r="GR211" s="67"/>
      <c r="GS211" s="67"/>
      <c r="GT211" s="67"/>
      <c r="GU211" s="67"/>
      <c r="GV211" s="67"/>
      <c r="GW211" s="67"/>
      <c r="GX211" s="67"/>
      <c r="GY211" s="67"/>
      <c r="GZ211" s="67"/>
      <c r="HA211" s="67"/>
      <c r="HB211" s="67"/>
      <c r="HC211" s="67"/>
      <c r="HD211" s="67"/>
      <c r="HE211" s="67"/>
      <c r="HF211" s="67"/>
      <c r="HG211" s="67"/>
      <c r="HH211" s="67"/>
      <c r="HI211" s="67"/>
      <c r="HJ211" s="67"/>
      <c r="HK211" s="67"/>
      <c r="HL211" s="67"/>
      <c r="HM211" s="67"/>
      <c r="HN211" s="67"/>
      <c r="HO211" s="67"/>
      <c r="HP211" s="67"/>
      <c r="HQ211" s="67"/>
      <c r="HR211" s="67"/>
      <c r="HS211" s="67"/>
      <c r="HT211" s="67"/>
      <c r="HU211" s="67"/>
      <c r="HV211" s="67"/>
      <c r="HW211" s="67"/>
      <c r="HX211" s="67"/>
      <c r="HY211" s="67"/>
      <c r="HZ211" s="67"/>
      <c r="IA211" s="67"/>
      <c r="IB211" s="67"/>
      <c r="IC211" s="67"/>
      <c r="ID211" s="67"/>
      <c r="IE211" s="67"/>
      <c r="IF211" s="67"/>
      <c r="IG211" s="67"/>
      <c r="IH211" s="67"/>
      <c r="II211" s="67"/>
      <c r="IJ211" s="67"/>
      <c r="IK211" s="67"/>
      <c r="IL211" s="67"/>
      <c r="IM211" s="67"/>
      <c r="IN211" s="67"/>
      <c r="IO211" s="67"/>
      <c r="IP211" s="67"/>
      <c r="IQ211" s="67"/>
      <c r="IR211" s="67"/>
      <c r="IS211" s="67"/>
      <c r="IT211" s="67"/>
      <c r="IU211" s="67"/>
      <c r="IV211" s="93">
        <f t="shared" si="34"/>
        <v>0</v>
      </c>
      <c r="IW211" s="25"/>
      <c r="IY211" s="125" t="str">
        <f>IF(JA211,VLOOKUP(MIN(JB211:JD211),'Data Validation (hidden)'!$E$2:$F$6,2,FALSE),IF(COUNTA(E211:IU211)&gt;0,"'Name of Collective Investment Scheme' missing but values entered in other columns",""))</f>
        <v/>
      </c>
      <c r="JA211" s="126" t="b">
        <f t="shared" si="35"/>
        <v>0</v>
      </c>
      <c r="JB211" s="127" t="str">
        <f t="shared" si="36"/>
        <v/>
      </c>
      <c r="JC211" s="128" t="str">
        <f t="shared" si="37"/>
        <v>3</v>
      </c>
      <c r="JD211" s="127" t="str">
        <f t="shared" ca="1" si="38"/>
        <v/>
      </c>
      <c r="JE211" s="127" t="b">
        <f t="shared" ca="1" si="39"/>
        <v>1</v>
      </c>
      <c r="JF211" s="127" t="b">
        <f t="shared" ca="1" si="40"/>
        <v>1</v>
      </c>
      <c r="JG211" s="127" t="b">
        <f t="shared" ca="1" si="41"/>
        <v>1</v>
      </c>
      <c r="JH211" s="127" t="b">
        <f t="shared" ca="1" si="42"/>
        <v>1</v>
      </c>
      <c r="JI211" s="127" t="b">
        <f t="shared" ca="1" si="43"/>
        <v>1</v>
      </c>
      <c r="JJ211" s="129" t="b">
        <f t="shared" si="44"/>
        <v>0</v>
      </c>
    </row>
    <row r="212" spans="1:270" ht="28.9" customHeight="1" x14ac:dyDescent="0.2">
      <c r="A212" s="90" t="str">
        <f>IF(ISBLANK('Scheme Details'!A212),"",'Scheme Details'!A212)</f>
        <v/>
      </c>
      <c r="B212" s="87" t="str">
        <f>IF(ISBLANK('Scheme Details'!B212),"",'Scheme Details'!B212)</f>
        <v/>
      </c>
      <c r="C212" s="91" t="str">
        <f>IF(ISBLANK('Scheme Details'!C212),"",'Scheme Details'!C212)</f>
        <v/>
      </c>
      <c r="D212" s="92">
        <f>IF(ISBLANK('Scheme Details'!H212),0,'Scheme Details'!H212)</f>
        <v>0</v>
      </c>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c r="EM212" s="67"/>
      <c r="EN212" s="67"/>
      <c r="EO212" s="67"/>
      <c r="EP212" s="67"/>
      <c r="EQ212" s="67"/>
      <c r="ER212" s="67"/>
      <c r="ES212" s="67"/>
      <c r="ET212" s="67"/>
      <c r="EU212" s="67"/>
      <c r="EV212" s="67"/>
      <c r="EW212" s="67"/>
      <c r="EX212" s="67"/>
      <c r="EY212" s="67"/>
      <c r="EZ212" s="67"/>
      <c r="FA212" s="67"/>
      <c r="FB212" s="67"/>
      <c r="FC212" s="67"/>
      <c r="FD212" s="67"/>
      <c r="FE212" s="67"/>
      <c r="FF212" s="67"/>
      <c r="FG212" s="67"/>
      <c r="FH212" s="67"/>
      <c r="FI212" s="67"/>
      <c r="FJ212" s="67"/>
      <c r="FK212" s="67"/>
      <c r="FL212" s="67"/>
      <c r="FM212" s="67"/>
      <c r="FN212" s="67"/>
      <c r="FO212" s="67"/>
      <c r="FP212" s="67"/>
      <c r="FQ212" s="67"/>
      <c r="FR212" s="67"/>
      <c r="FS212" s="67"/>
      <c r="FT212" s="67"/>
      <c r="FU212" s="67"/>
      <c r="FV212" s="67"/>
      <c r="FW212" s="67"/>
      <c r="FX212" s="67"/>
      <c r="FY212" s="67"/>
      <c r="FZ212" s="67"/>
      <c r="GA212" s="67"/>
      <c r="GB212" s="67"/>
      <c r="GC212" s="67"/>
      <c r="GD212" s="67"/>
      <c r="GE212" s="67"/>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67"/>
      <c r="HD212" s="67"/>
      <c r="HE212" s="67"/>
      <c r="HF212" s="67"/>
      <c r="HG212" s="67"/>
      <c r="HH212" s="67"/>
      <c r="HI212" s="67"/>
      <c r="HJ212" s="67"/>
      <c r="HK212" s="67"/>
      <c r="HL212" s="67"/>
      <c r="HM212" s="67"/>
      <c r="HN212" s="67"/>
      <c r="HO212" s="67"/>
      <c r="HP212" s="67"/>
      <c r="HQ212" s="67"/>
      <c r="HR212" s="67"/>
      <c r="HS212" s="67"/>
      <c r="HT212" s="67"/>
      <c r="HU212" s="67"/>
      <c r="HV212" s="67"/>
      <c r="HW212" s="67"/>
      <c r="HX212" s="67"/>
      <c r="HY212" s="67"/>
      <c r="HZ212" s="67"/>
      <c r="IA212" s="67"/>
      <c r="IB212" s="67"/>
      <c r="IC212" s="67"/>
      <c r="ID212" s="67"/>
      <c r="IE212" s="67"/>
      <c r="IF212" s="67"/>
      <c r="IG212" s="67"/>
      <c r="IH212" s="67"/>
      <c r="II212" s="67"/>
      <c r="IJ212" s="67"/>
      <c r="IK212" s="67"/>
      <c r="IL212" s="67"/>
      <c r="IM212" s="67"/>
      <c r="IN212" s="67"/>
      <c r="IO212" s="67"/>
      <c r="IP212" s="67"/>
      <c r="IQ212" s="67"/>
      <c r="IR212" s="67"/>
      <c r="IS212" s="67"/>
      <c r="IT212" s="67"/>
      <c r="IU212" s="67"/>
      <c r="IV212" s="93">
        <f t="shared" si="34"/>
        <v>0</v>
      </c>
      <c r="IW212" s="25"/>
      <c r="IY212" s="125" t="str">
        <f>IF(JA212,VLOOKUP(MIN(JB212:JD212),'Data Validation (hidden)'!$E$2:$F$6,2,FALSE),IF(COUNTA(E212:IU212)&gt;0,"'Name of Collective Investment Scheme' missing but values entered in other columns",""))</f>
        <v/>
      </c>
      <c r="JA212" s="126" t="b">
        <f t="shared" si="35"/>
        <v>0</v>
      </c>
      <c r="JB212" s="127" t="str">
        <f t="shared" si="36"/>
        <v/>
      </c>
      <c r="JC212" s="128" t="str">
        <f t="shared" si="37"/>
        <v>3</v>
      </c>
      <c r="JD212" s="127" t="str">
        <f t="shared" ca="1" si="38"/>
        <v/>
      </c>
      <c r="JE212" s="127" t="b">
        <f t="shared" ca="1" si="39"/>
        <v>1</v>
      </c>
      <c r="JF212" s="127" t="b">
        <f t="shared" ca="1" si="40"/>
        <v>1</v>
      </c>
      <c r="JG212" s="127" t="b">
        <f t="shared" ca="1" si="41"/>
        <v>1</v>
      </c>
      <c r="JH212" s="127" t="b">
        <f t="shared" ca="1" si="42"/>
        <v>1</v>
      </c>
      <c r="JI212" s="127" t="b">
        <f t="shared" ca="1" si="43"/>
        <v>1</v>
      </c>
      <c r="JJ212" s="129" t="b">
        <f t="shared" si="44"/>
        <v>0</v>
      </c>
    </row>
    <row r="213" spans="1:270" ht="28.9" customHeight="1" x14ac:dyDescent="0.2">
      <c r="A213" s="90" t="str">
        <f>IF(ISBLANK('Scheme Details'!A213),"",'Scheme Details'!A213)</f>
        <v/>
      </c>
      <c r="B213" s="87" t="str">
        <f>IF(ISBLANK('Scheme Details'!B213),"",'Scheme Details'!B213)</f>
        <v/>
      </c>
      <c r="C213" s="91" t="str">
        <f>IF(ISBLANK('Scheme Details'!C213),"",'Scheme Details'!C213)</f>
        <v/>
      </c>
      <c r="D213" s="92">
        <f>IF(ISBLANK('Scheme Details'!H213),0,'Scheme Details'!H213)</f>
        <v>0</v>
      </c>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c r="II213" s="67"/>
      <c r="IJ213" s="67"/>
      <c r="IK213" s="67"/>
      <c r="IL213" s="67"/>
      <c r="IM213" s="67"/>
      <c r="IN213" s="67"/>
      <c r="IO213" s="67"/>
      <c r="IP213" s="67"/>
      <c r="IQ213" s="67"/>
      <c r="IR213" s="67"/>
      <c r="IS213" s="67"/>
      <c r="IT213" s="67"/>
      <c r="IU213" s="67"/>
      <c r="IV213" s="93">
        <f t="shared" si="34"/>
        <v>0</v>
      </c>
      <c r="IW213" s="25"/>
      <c r="IY213" s="125" t="str">
        <f>IF(JA213,VLOOKUP(MIN(JB213:JD213),'Data Validation (hidden)'!$E$2:$F$6,2,FALSE),IF(COUNTA(E213:IU213)&gt;0,"'Name of Collective Investment Scheme' missing but values entered in other columns",""))</f>
        <v/>
      </c>
      <c r="JA213" s="126" t="b">
        <f t="shared" si="35"/>
        <v>0</v>
      </c>
      <c r="JB213" s="127" t="str">
        <f t="shared" si="36"/>
        <v/>
      </c>
      <c r="JC213" s="128" t="str">
        <f t="shared" si="37"/>
        <v>3</v>
      </c>
      <c r="JD213" s="127" t="str">
        <f t="shared" ca="1" si="38"/>
        <v/>
      </c>
      <c r="JE213" s="127" t="b">
        <f t="shared" ca="1" si="39"/>
        <v>1</v>
      </c>
      <c r="JF213" s="127" t="b">
        <f t="shared" ca="1" si="40"/>
        <v>1</v>
      </c>
      <c r="JG213" s="127" t="b">
        <f t="shared" ca="1" si="41"/>
        <v>1</v>
      </c>
      <c r="JH213" s="127" t="b">
        <f t="shared" ca="1" si="42"/>
        <v>1</v>
      </c>
      <c r="JI213" s="127" t="b">
        <f t="shared" ca="1" si="43"/>
        <v>1</v>
      </c>
      <c r="JJ213" s="129" t="b">
        <f t="shared" si="44"/>
        <v>0</v>
      </c>
    </row>
    <row r="214" spans="1:270" ht="28.9" customHeight="1" x14ac:dyDescent="0.2">
      <c r="A214" s="90" t="str">
        <f>IF(ISBLANK('Scheme Details'!A214),"",'Scheme Details'!A214)</f>
        <v/>
      </c>
      <c r="B214" s="87" t="str">
        <f>IF(ISBLANK('Scheme Details'!B214),"",'Scheme Details'!B214)</f>
        <v/>
      </c>
      <c r="C214" s="91" t="str">
        <f>IF(ISBLANK('Scheme Details'!C214),"",'Scheme Details'!C214)</f>
        <v/>
      </c>
      <c r="D214" s="92">
        <f>IF(ISBLANK('Scheme Details'!H214),0,'Scheme Details'!H214)</f>
        <v>0</v>
      </c>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c r="EM214" s="67"/>
      <c r="EN214" s="67"/>
      <c r="EO214" s="67"/>
      <c r="EP214" s="67"/>
      <c r="EQ214" s="67"/>
      <c r="ER214" s="67"/>
      <c r="ES214" s="67"/>
      <c r="ET214" s="67"/>
      <c r="EU214" s="67"/>
      <c r="EV214" s="67"/>
      <c r="EW214" s="67"/>
      <c r="EX214" s="67"/>
      <c r="EY214" s="67"/>
      <c r="EZ214" s="67"/>
      <c r="FA214" s="67"/>
      <c r="FB214" s="67"/>
      <c r="FC214" s="67"/>
      <c r="FD214" s="67"/>
      <c r="FE214" s="67"/>
      <c r="FF214" s="67"/>
      <c r="FG214" s="67"/>
      <c r="FH214" s="67"/>
      <c r="FI214" s="67"/>
      <c r="FJ214" s="67"/>
      <c r="FK214" s="67"/>
      <c r="FL214" s="67"/>
      <c r="FM214" s="67"/>
      <c r="FN214" s="67"/>
      <c r="FO214" s="67"/>
      <c r="FP214" s="67"/>
      <c r="FQ214" s="67"/>
      <c r="FR214" s="67"/>
      <c r="FS214" s="67"/>
      <c r="FT214" s="67"/>
      <c r="FU214" s="67"/>
      <c r="FV214" s="67"/>
      <c r="FW214" s="67"/>
      <c r="FX214" s="67"/>
      <c r="FY214" s="67"/>
      <c r="FZ214" s="67"/>
      <c r="GA214" s="67"/>
      <c r="GB214" s="67"/>
      <c r="GC214" s="67"/>
      <c r="GD214" s="67"/>
      <c r="GE214" s="67"/>
      <c r="GF214" s="67"/>
      <c r="GG214" s="67"/>
      <c r="GH214" s="67"/>
      <c r="GI214" s="67"/>
      <c r="GJ214" s="67"/>
      <c r="GK214" s="67"/>
      <c r="GL214" s="67"/>
      <c r="GM214" s="67"/>
      <c r="GN214" s="67"/>
      <c r="GO214" s="67"/>
      <c r="GP214" s="67"/>
      <c r="GQ214" s="67"/>
      <c r="GR214" s="67"/>
      <c r="GS214" s="67"/>
      <c r="GT214" s="67"/>
      <c r="GU214" s="67"/>
      <c r="GV214" s="67"/>
      <c r="GW214" s="67"/>
      <c r="GX214" s="67"/>
      <c r="GY214" s="67"/>
      <c r="GZ214" s="67"/>
      <c r="HA214" s="67"/>
      <c r="HB214" s="67"/>
      <c r="HC214" s="67"/>
      <c r="HD214" s="67"/>
      <c r="HE214" s="67"/>
      <c r="HF214" s="67"/>
      <c r="HG214" s="67"/>
      <c r="HH214" s="67"/>
      <c r="HI214" s="67"/>
      <c r="HJ214" s="67"/>
      <c r="HK214" s="67"/>
      <c r="HL214" s="67"/>
      <c r="HM214" s="67"/>
      <c r="HN214" s="67"/>
      <c r="HO214" s="67"/>
      <c r="HP214" s="67"/>
      <c r="HQ214" s="67"/>
      <c r="HR214" s="67"/>
      <c r="HS214" s="67"/>
      <c r="HT214" s="67"/>
      <c r="HU214" s="67"/>
      <c r="HV214" s="67"/>
      <c r="HW214" s="67"/>
      <c r="HX214" s="67"/>
      <c r="HY214" s="67"/>
      <c r="HZ214" s="67"/>
      <c r="IA214" s="67"/>
      <c r="IB214" s="67"/>
      <c r="IC214" s="67"/>
      <c r="ID214" s="67"/>
      <c r="IE214" s="67"/>
      <c r="IF214" s="67"/>
      <c r="IG214" s="67"/>
      <c r="IH214" s="67"/>
      <c r="II214" s="67"/>
      <c r="IJ214" s="67"/>
      <c r="IK214" s="67"/>
      <c r="IL214" s="67"/>
      <c r="IM214" s="67"/>
      <c r="IN214" s="67"/>
      <c r="IO214" s="67"/>
      <c r="IP214" s="67"/>
      <c r="IQ214" s="67"/>
      <c r="IR214" s="67"/>
      <c r="IS214" s="67"/>
      <c r="IT214" s="67"/>
      <c r="IU214" s="67"/>
      <c r="IV214" s="93">
        <f t="shared" si="34"/>
        <v>0</v>
      </c>
      <c r="IW214" s="25"/>
      <c r="IY214" s="125" t="str">
        <f>IF(JA214,VLOOKUP(MIN(JB214:JD214),'Data Validation (hidden)'!$E$2:$F$6,2,FALSE),IF(COUNTA(E214:IU214)&gt;0,"'Name of Collective Investment Scheme' missing but values entered in other columns",""))</f>
        <v/>
      </c>
      <c r="JA214" s="126" t="b">
        <f t="shared" si="35"/>
        <v>0</v>
      </c>
      <c r="JB214" s="127" t="str">
        <f t="shared" si="36"/>
        <v/>
      </c>
      <c r="JC214" s="128" t="str">
        <f t="shared" si="37"/>
        <v>3</v>
      </c>
      <c r="JD214" s="127" t="str">
        <f t="shared" ca="1" si="38"/>
        <v/>
      </c>
      <c r="JE214" s="127" t="b">
        <f t="shared" ca="1" si="39"/>
        <v>1</v>
      </c>
      <c r="JF214" s="127" t="b">
        <f t="shared" ca="1" si="40"/>
        <v>1</v>
      </c>
      <c r="JG214" s="127" t="b">
        <f t="shared" ca="1" si="41"/>
        <v>1</v>
      </c>
      <c r="JH214" s="127" t="b">
        <f t="shared" ca="1" si="42"/>
        <v>1</v>
      </c>
      <c r="JI214" s="127" t="b">
        <f t="shared" ca="1" si="43"/>
        <v>1</v>
      </c>
      <c r="JJ214" s="129" t="b">
        <f t="shared" si="44"/>
        <v>0</v>
      </c>
    </row>
    <row r="215" spans="1:270" ht="28.9" customHeight="1" x14ac:dyDescent="0.2">
      <c r="A215" s="90" t="str">
        <f>IF(ISBLANK('Scheme Details'!A215),"",'Scheme Details'!A215)</f>
        <v/>
      </c>
      <c r="B215" s="87" t="str">
        <f>IF(ISBLANK('Scheme Details'!B215),"",'Scheme Details'!B215)</f>
        <v/>
      </c>
      <c r="C215" s="91" t="str">
        <f>IF(ISBLANK('Scheme Details'!C215),"",'Scheme Details'!C215)</f>
        <v/>
      </c>
      <c r="D215" s="92">
        <f>IF(ISBLANK('Scheme Details'!H215),0,'Scheme Details'!H215)</f>
        <v>0</v>
      </c>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c r="EM215" s="67"/>
      <c r="EN215" s="67"/>
      <c r="EO215" s="67"/>
      <c r="EP215" s="67"/>
      <c r="EQ215" s="67"/>
      <c r="ER215" s="67"/>
      <c r="ES215" s="67"/>
      <c r="ET215" s="67"/>
      <c r="EU215" s="67"/>
      <c r="EV215" s="67"/>
      <c r="EW215" s="67"/>
      <c r="EX215" s="67"/>
      <c r="EY215" s="67"/>
      <c r="EZ215" s="67"/>
      <c r="FA215" s="67"/>
      <c r="FB215" s="67"/>
      <c r="FC215" s="67"/>
      <c r="FD215" s="67"/>
      <c r="FE215" s="67"/>
      <c r="FF215" s="67"/>
      <c r="FG215" s="67"/>
      <c r="FH215" s="67"/>
      <c r="FI215" s="67"/>
      <c r="FJ215" s="67"/>
      <c r="FK215" s="67"/>
      <c r="FL215" s="67"/>
      <c r="FM215" s="67"/>
      <c r="FN215" s="67"/>
      <c r="FO215" s="67"/>
      <c r="FP215" s="67"/>
      <c r="FQ215" s="67"/>
      <c r="FR215" s="67"/>
      <c r="FS215" s="67"/>
      <c r="FT215" s="67"/>
      <c r="FU215" s="67"/>
      <c r="FV215" s="67"/>
      <c r="FW215" s="67"/>
      <c r="FX215" s="67"/>
      <c r="FY215" s="67"/>
      <c r="FZ215" s="67"/>
      <c r="GA215" s="67"/>
      <c r="GB215" s="67"/>
      <c r="GC215" s="67"/>
      <c r="GD215" s="67"/>
      <c r="GE215" s="67"/>
      <c r="GF215" s="67"/>
      <c r="GG215" s="67"/>
      <c r="GH215" s="67"/>
      <c r="GI215" s="67"/>
      <c r="GJ215" s="67"/>
      <c r="GK215" s="67"/>
      <c r="GL215" s="67"/>
      <c r="GM215" s="67"/>
      <c r="GN215" s="67"/>
      <c r="GO215" s="67"/>
      <c r="GP215" s="67"/>
      <c r="GQ215" s="67"/>
      <c r="GR215" s="67"/>
      <c r="GS215" s="67"/>
      <c r="GT215" s="67"/>
      <c r="GU215" s="67"/>
      <c r="GV215" s="67"/>
      <c r="GW215" s="67"/>
      <c r="GX215" s="67"/>
      <c r="GY215" s="67"/>
      <c r="GZ215" s="67"/>
      <c r="HA215" s="67"/>
      <c r="HB215" s="67"/>
      <c r="HC215" s="67"/>
      <c r="HD215" s="67"/>
      <c r="HE215" s="67"/>
      <c r="HF215" s="67"/>
      <c r="HG215" s="67"/>
      <c r="HH215" s="67"/>
      <c r="HI215" s="67"/>
      <c r="HJ215" s="67"/>
      <c r="HK215" s="67"/>
      <c r="HL215" s="67"/>
      <c r="HM215" s="67"/>
      <c r="HN215" s="67"/>
      <c r="HO215" s="67"/>
      <c r="HP215" s="67"/>
      <c r="HQ215" s="67"/>
      <c r="HR215" s="67"/>
      <c r="HS215" s="67"/>
      <c r="HT215" s="67"/>
      <c r="HU215" s="67"/>
      <c r="HV215" s="67"/>
      <c r="HW215" s="67"/>
      <c r="HX215" s="67"/>
      <c r="HY215" s="67"/>
      <c r="HZ215" s="67"/>
      <c r="IA215" s="67"/>
      <c r="IB215" s="67"/>
      <c r="IC215" s="67"/>
      <c r="ID215" s="67"/>
      <c r="IE215" s="67"/>
      <c r="IF215" s="67"/>
      <c r="IG215" s="67"/>
      <c r="IH215" s="67"/>
      <c r="II215" s="67"/>
      <c r="IJ215" s="67"/>
      <c r="IK215" s="67"/>
      <c r="IL215" s="67"/>
      <c r="IM215" s="67"/>
      <c r="IN215" s="67"/>
      <c r="IO215" s="67"/>
      <c r="IP215" s="67"/>
      <c r="IQ215" s="67"/>
      <c r="IR215" s="67"/>
      <c r="IS215" s="67"/>
      <c r="IT215" s="67"/>
      <c r="IU215" s="67"/>
      <c r="IV215" s="93">
        <f t="shared" si="34"/>
        <v>0</v>
      </c>
      <c r="IW215" s="25"/>
      <c r="IY215" s="125" t="str">
        <f>IF(JA215,VLOOKUP(MIN(JB215:JD215),'Data Validation (hidden)'!$E$2:$F$6,2,FALSE),IF(COUNTA(E215:IU215)&gt;0,"'Name of Collective Investment Scheme' missing but values entered in other columns",""))</f>
        <v/>
      </c>
      <c r="JA215" s="126" t="b">
        <f t="shared" si="35"/>
        <v>0</v>
      </c>
      <c r="JB215" s="127" t="str">
        <f t="shared" si="36"/>
        <v/>
      </c>
      <c r="JC215" s="128" t="str">
        <f t="shared" si="37"/>
        <v>3</v>
      </c>
      <c r="JD215" s="127" t="str">
        <f t="shared" ca="1" si="38"/>
        <v/>
      </c>
      <c r="JE215" s="127" t="b">
        <f t="shared" ca="1" si="39"/>
        <v>1</v>
      </c>
      <c r="JF215" s="127" t="b">
        <f t="shared" ca="1" si="40"/>
        <v>1</v>
      </c>
      <c r="JG215" s="127" t="b">
        <f t="shared" ca="1" si="41"/>
        <v>1</v>
      </c>
      <c r="JH215" s="127" t="b">
        <f t="shared" ca="1" si="42"/>
        <v>1</v>
      </c>
      <c r="JI215" s="127" t="b">
        <f t="shared" ca="1" si="43"/>
        <v>1</v>
      </c>
      <c r="JJ215" s="129" t="b">
        <f t="shared" si="44"/>
        <v>0</v>
      </c>
    </row>
    <row r="216" spans="1:270" ht="28.9" customHeight="1" x14ac:dyDescent="0.2">
      <c r="A216" s="90" t="str">
        <f>IF(ISBLANK('Scheme Details'!A216),"",'Scheme Details'!A216)</f>
        <v/>
      </c>
      <c r="B216" s="87" t="str">
        <f>IF(ISBLANK('Scheme Details'!B216),"",'Scheme Details'!B216)</f>
        <v/>
      </c>
      <c r="C216" s="91" t="str">
        <f>IF(ISBLANK('Scheme Details'!C216),"",'Scheme Details'!C216)</f>
        <v/>
      </c>
      <c r="D216" s="92">
        <f>IF(ISBLANK('Scheme Details'!H216),0,'Scheme Details'!H216)</f>
        <v>0</v>
      </c>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c r="EM216" s="67"/>
      <c r="EN216" s="67"/>
      <c r="EO216" s="67"/>
      <c r="EP216" s="67"/>
      <c r="EQ216" s="67"/>
      <c r="ER216" s="67"/>
      <c r="ES216" s="67"/>
      <c r="ET216" s="67"/>
      <c r="EU216" s="67"/>
      <c r="EV216" s="67"/>
      <c r="EW216" s="67"/>
      <c r="EX216" s="67"/>
      <c r="EY216" s="67"/>
      <c r="EZ216" s="67"/>
      <c r="FA216" s="67"/>
      <c r="FB216" s="67"/>
      <c r="FC216" s="67"/>
      <c r="FD216" s="67"/>
      <c r="FE216" s="67"/>
      <c r="FF216" s="67"/>
      <c r="FG216" s="67"/>
      <c r="FH216" s="67"/>
      <c r="FI216" s="67"/>
      <c r="FJ216" s="67"/>
      <c r="FK216" s="67"/>
      <c r="FL216" s="67"/>
      <c r="FM216" s="67"/>
      <c r="FN216" s="67"/>
      <c r="FO216" s="67"/>
      <c r="FP216" s="67"/>
      <c r="FQ216" s="67"/>
      <c r="FR216" s="67"/>
      <c r="FS216" s="67"/>
      <c r="FT216" s="67"/>
      <c r="FU216" s="67"/>
      <c r="FV216" s="67"/>
      <c r="FW216" s="67"/>
      <c r="FX216" s="67"/>
      <c r="FY216" s="67"/>
      <c r="FZ216" s="67"/>
      <c r="GA216" s="67"/>
      <c r="GB216" s="67"/>
      <c r="GC216" s="67"/>
      <c r="GD216" s="67"/>
      <c r="GE216" s="67"/>
      <c r="GF216" s="67"/>
      <c r="GG216" s="67"/>
      <c r="GH216" s="67"/>
      <c r="GI216" s="67"/>
      <c r="GJ216" s="67"/>
      <c r="GK216" s="67"/>
      <c r="GL216" s="67"/>
      <c r="GM216" s="67"/>
      <c r="GN216" s="67"/>
      <c r="GO216" s="67"/>
      <c r="GP216" s="67"/>
      <c r="GQ216" s="67"/>
      <c r="GR216" s="67"/>
      <c r="GS216" s="67"/>
      <c r="GT216" s="67"/>
      <c r="GU216" s="67"/>
      <c r="GV216" s="67"/>
      <c r="GW216" s="67"/>
      <c r="GX216" s="67"/>
      <c r="GY216" s="67"/>
      <c r="GZ216" s="67"/>
      <c r="HA216" s="67"/>
      <c r="HB216" s="67"/>
      <c r="HC216" s="67"/>
      <c r="HD216" s="67"/>
      <c r="HE216" s="67"/>
      <c r="HF216" s="67"/>
      <c r="HG216" s="67"/>
      <c r="HH216" s="67"/>
      <c r="HI216" s="67"/>
      <c r="HJ216" s="67"/>
      <c r="HK216" s="67"/>
      <c r="HL216" s="67"/>
      <c r="HM216" s="67"/>
      <c r="HN216" s="67"/>
      <c r="HO216" s="67"/>
      <c r="HP216" s="67"/>
      <c r="HQ216" s="67"/>
      <c r="HR216" s="67"/>
      <c r="HS216" s="67"/>
      <c r="HT216" s="67"/>
      <c r="HU216" s="67"/>
      <c r="HV216" s="67"/>
      <c r="HW216" s="67"/>
      <c r="HX216" s="67"/>
      <c r="HY216" s="67"/>
      <c r="HZ216" s="67"/>
      <c r="IA216" s="67"/>
      <c r="IB216" s="67"/>
      <c r="IC216" s="67"/>
      <c r="ID216" s="67"/>
      <c r="IE216" s="67"/>
      <c r="IF216" s="67"/>
      <c r="IG216" s="67"/>
      <c r="IH216" s="67"/>
      <c r="II216" s="67"/>
      <c r="IJ216" s="67"/>
      <c r="IK216" s="67"/>
      <c r="IL216" s="67"/>
      <c r="IM216" s="67"/>
      <c r="IN216" s="67"/>
      <c r="IO216" s="67"/>
      <c r="IP216" s="67"/>
      <c r="IQ216" s="67"/>
      <c r="IR216" s="67"/>
      <c r="IS216" s="67"/>
      <c r="IT216" s="67"/>
      <c r="IU216" s="67"/>
      <c r="IV216" s="93">
        <f t="shared" si="34"/>
        <v>0</v>
      </c>
      <c r="IW216" s="25"/>
      <c r="IY216" s="125" t="str">
        <f>IF(JA216,VLOOKUP(MIN(JB216:JD216),'Data Validation (hidden)'!$E$2:$F$6,2,FALSE),IF(COUNTA(E216:IU216)&gt;0,"'Name of Collective Investment Scheme' missing but values entered in other columns",""))</f>
        <v/>
      </c>
      <c r="JA216" s="126" t="b">
        <f t="shared" si="35"/>
        <v>0</v>
      </c>
      <c r="JB216" s="127" t="str">
        <f t="shared" si="36"/>
        <v/>
      </c>
      <c r="JC216" s="128" t="str">
        <f t="shared" si="37"/>
        <v>3</v>
      </c>
      <c r="JD216" s="127" t="str">
        <f t="shared" ca="1" si="38"/>
        <v/>
      </c>
      <c r="JE216" s="127" t="b">
        <f t="shared" ca="1" si="39"/>
        <v>1</v>
      </c>
      <c r="JF216" s="127" t="b">
        <f t="shared" ca="1" si="40"/>
        <v>1</v>
      </c>
      <c r="JG216" s="127" t="b">
        <f t="shared" ca="1" si="41"/>
        <v>1</v>
      </c>
      <c r="JH216" s="127" t="b">
        <f t="shared" ca="1" si="42"/>
        <v>1</v>
      </c>
      <c r="JI216" s="127" t="b">
        <f t="shared" ca="1" si="43"/>
        <v>1</v>
      </c>
      <c r="JJ216" s="129" t="b">
        <f t="shared" si="44"/>
        <v>0</v>
      </c>
    </row>
    <row r="217" spans="1:270" ht="28.9" customHeight="1" x14ac:dyDescent="0.2">
      <c r="A217" s="90" t="str">
        <f>IF(ISBLANK('Scheme Details'!A217),"",'Scheme Details'!A217)</f>
        <v/>
      </c>
      <c r="B217" s="87" t="str">
        <f>IF(ISBLANK('Scheme Details'!B217),"",'Scheme Details'!B217)</f>
        <v/>
      </c>
      <c r="C217" s="91" t="str">
        <f>IF(ISBLANK('Scheme Details'!C217),"",'Scheme Details'!C217)</f>
        <v/>
      </c>
      <c r="D217" s="92">
        <f>IF(ISBLANK('Scheme Details'!H217),0,'Scheme Details'!H217)</f>
        <v>0</v>
      </c>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c r="II217" s="67"/>
      <c r="IJ217" s="67"/>
      <c r="IK217" s="67"/>
      <c r="IL217" s="67"/>
      <c r="IM217" s="67"/>
      <c r="IN217" s="67"/>
      <c r="IO217" s="67"/>
      <c r="IP217" s="67"/>
      <c r="IQ217" s="67"/>
      <c r="IR217" s="67"/>
      <c r="IS217" s="67"/>
      <c r="IT217" s="67"/>
      <c r="IU217" s="67"/>
      <c r="IV217" s="93">
        <f t="shared" si="34"/>
        <v>0</v>
      </c>
      <c r="IW217" s="25"/>
      <c r="IY217" s="125" t="str">
        <f>IF(JA217,VLOOKUP(MIN(JB217:JD217),'Data Validation (hidden)'!$E$2:$F$6,2,FALSE),IF(COUNTA(E217:IU217)&gt;0,"'Name of Collective Investment Scheme' missing but values entered in other columns",""))</f>
        <v/>
      </c>
      <c r="JA217" s="126" t="b">
        <f t="shared" si="35"/>
        <v>0</v>
      </c>
      <c r="JB217" s="127" t="str">
        <f t="shared" si="36"/>
        <v/>
      </c>
      <c r="JC217" s="128" t="str">
        <f t="shared" si="37"/>
        <v>3</v>
      </c>
      <c r="JD217" s="127" t="str">
        <f t="shared" ca="1" si="38"/>
        <v/>
      </c>
      <c r="JE217" s="127" t="b">
        <f t="shared" ca="1" si="39"/>
        <v>1</v>
      </c>
      <c r="JF217" s="127" t="b">
        <f t="shared" ca="1" si="40"/>
        <v>1</v>
      </c>
      <c r="JG217" s="127" t="b">
        <f t="shared" ca="1" si="41"/>
        <v>1</v>
      </c>
      <c r="JH217" s="127" t="b">
        <f t="shared" ca="1" si="42"/>
        <v>1</v>
      </c>
      <c r="JI217" s="127" t="b">
        <f t="shared" ca="1" si="43"/>
        <v>1</v>
      </c>
      <c r="JJ217" s="129" t="b">
        <f t="shared" si="44"/>
        <v>0</v>
      </c>
    </row>
    <row r="218" spans="1:270" ht="28.9" customHeight="1" x14ac:dyDescent="0.2">
      <c r="A218" s="90" t="str">
        <f>IF(ISBLANK('Scheme Details'!A218),"",'Scheme Details'!A218)</f>
        <v/>
      </c>
      <c r="B218" s="87" t="str">
        <f>IF(ISBLANK('Scheme Details'!B218),"",'Scheme Details'!B218)</f>
        <v/>
      </c>
      <c r="C218" s="91" t="str">
        <f>IF(ISBLANK('Scheme Details'!C218),"",'Scheme Details'!C218)</f>
        <v/>
      </c>
      <c r="D218" s="92">
        <f>IF(ISBLANK('Scheme Details'!H218),0,'Scheme Details'!H218)</f>
        <v>0</v>
      </c>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c r="EM218" s="67"/>
      <c r="EN218" s="67"/>
      <c r="EO218" s="67"/>
      <c r="EP218" s="67"/>
      <c r="EQ218" s="67"/>
      <c r="ER218" s="67"/>
      <c r="ES218" s="67"/>
      <c r="ET218" s="67"/>
      <c r="EU218" s="67"/>
      <c r="EV218" s="67"/>
      <c r="EW218" s="67"/>
      <c r="EX218" s="67"/>
      <c r="EY218" s="67"/>
      <c r="EZ218" s="67"/>
      <c r="FA218" s="67"/>
      <c r="FB218" s="67"/>
      <c r="FC218" s="67"/>
      <c r="FD218" s="67"/>
      <c r="FE218" s="67"/>
      <c r="FF218" s="67"/>
      <c r="FG218" s="67"/>
      <c r="FH218" s="67"/>
      <c r="FI218" s="67"/>
      <c r="FJ218" s="67"/>
      <c r="FK218" s="67"/>
      <c r="FL218" s="67"/>
      <c r="FM218" s="67"/>
      <c r="FN218" s="67"/>
      <c r="FO218" s="67"/>
      <c r="FP218" s="67"/>
      <c r="FQ218" s="67"/>
      <c r="FR218" s="67"/>
      <c r="FS218" s="67"/>
      <c r="FT218" s="67"/>
      <c r="FU218" s="67"/>
      <c r="FV218" s="67"/>
      <c r="FW218" s="67"/>
      <c r="FX218" s="67"/>
      <c r="FY218" s="67"/>
      <c r="FZ218" s="67"/>
      <c r="GA218" s="67"/>
      <c r="GB218" s="67"/>
      <c r="GC218" s="67"/>
      <c r="GD218" s="67"/>
      <c r="GE218" s="67"/>
      <c r="GF218" s="67"/>
      <c r="GG218" s="67"/>
      <c r="GH218" s="67"/>
      <c r="GI218" s="67"/>
      <c r="GJ218" s="67"/>
      <c r="GK218" s="67"/>
      <c r="GL218" s="67"/>
      <c r="GM218" s="67"/>
      <c r="GN218" s="67"/>
      <c r="GO218" s="67"/>
      <c r="GP218" s="67"/>
      <c r="GQ218" s="67"/>
      <c r="GR218" s="67"/>
      <c r="GS218" s="67"/>
      <c r="GT218" s="67"/>
      <c r="GU218" s="67"/>
      <c r="GV218" s="67"/>
      <c r="GW218" s="67"/>
      <c r="GX218" s="67"/>
      <c r="GY218" s="67"/>
      <c r="GZ218" s="67"/>
      <c r="HA218" s="67"/>
      <c r="HB218" s="67"/>
      <c r="HC218" s="67"/>
      <c r="HD218" s="67"/>
      <c r="HE218" s="67"/>
      <c r="HF218" s="67"/>
      <c r="HG218" s="67"/>
      <c r="HH218" s="67"/>
      <c r="HI218" s="67"/>
      <c r="HJ218" s="67"/>
      <c r="HK218" s="67"/>
      <c r="HL218" s="67"/>
      <c r="HM218" s="67"/>
      <c r="HN218" s="67"/>
      <c r="HO218" s="67"/>
      <c r="HP218" s="67"/>
      <c r="HQ218" s="67"/>
      <c r="HR218" s="67"/>
      <c r="HS218" s="67"/>
      <c r="HT218" s="67"/>
      <c r="HU218" s="67"/>
      <c r="HV218" s="67"/>
      <c r="HW218" s="67"/>
      <c r="HX218" s="67"/>
      <c r="HY218" s="67"/>
      <c r="HZ218" s="67"/>
      <c r="IA218" s="67"/>
      <c r="IB218" s="67"/>
      <c r="IC218" s="67"/>
      <c r="ID218" s="67"/>
      <c r="IE218" s="67"/>
      <c r="IF218" s="67"/>
      <c r="IG218" s="67"/>
      <c r="IH218" s="67"/>
      <c r="II218" s="67"/>
      <c r="IJ218" s="67"/>
      <c r="IK218" s="67"/>
      <c r="IL218" s="67"/>
      <c r="IM218" s="67"/>
      <c r="IN218" s="67"/>
      <c r="IO218" s="67"/>
      <c r="IP218" s="67"/>
      <c r="IQ218" s="67"/>
      <c r="IR218" s="67"/>
      <c r="IS218" s="67"/>
      <c r="IT218" s="67"/>
      <c r="IU218" s="67"/>
      <c r="IV218" s="93">
        <f t="shared" si="34"/>
        <v>0</v>
      </c>
      <c r="IW218" s="25"/>
      <c r="IY218" s="125" t="str">
        <f>IF(JA218,VLOOKUP(MIN(JB218:JD218),'Data Validation (hidden)'!$E$2:$F$6,2,FALSE),IF(COUNTA(E218:IU218)&gt;0,"'Name of Collective Investment Scheme' missing but values entered in other columns",""))</f>
        <v/>
      </c>
      <c r="JA218" s="126" t="b">
        <f t="shared" si="35"/>
        <v>0</v>
      </c>
      <c r="JB218" s="127" t="str">
        <f t="shared" si="36"/>
        <v/>
      </c>
      <c r="JC218" s="128" t="str">
        <f t="shared" si="37"/>
        <v>3</v>
      </c>
      <c r="JD218" s="127" t="str">
        <f t="shared" ca="1" si="38"/>
        <v/>
      </c>
      <c r="JE218" s="127" t="b">
        <f t="shared" ca="1" si="39"/>
        <v>1</v>
      </c>
      <c r="JF218" s="127" t="b">
        <f t="shared" ca="1" si="40"/>
        <v>1</v>
      </c>
      <c r="JG218" s="127" t="b">
        <f t="shared" ca="1" si="41"/>
        <v>1</v>
      </c>
      <c r="JH218" s="127" t="b">
        <f t="shared" ca="1" si="42"/>
        <v>1</v>
      </c>
      <c r="JI218" s="127" t="b">
        <f t="shared" ca="1" si="43"/>
        <v>1</v>
      </c>
      <c r="JJ218" s="129" t="b">
        <f t="shared" si="44"/>
        <v>0</v>
      </c>
    </row>
    <row r="219" spans="1:270" ht="28.9" customHeight="1" x14ac:dyDescent="0.2">
      <c r="A219" s="90" t="str">
        <f>IF(ISBLANK('Scheme Details'!A219),"",'Scheme Details'!A219)</f>
        <v/>
      </c>
      <c r="B219" s="87" t="str">
        <f>IF(ISBLANK('Scheme Details'!B219),"",'Scheme Details'!B219)</f>
        <v/>
      </c>
      <c r="C219" s="91" t="str">
        <f>IF(ISBLANK('Scheme Details'!C219),"",'Scheme Details'!C219)</f>
        <v/>
      </c>
      <c r="D219" s="92">
        <f>IF(ISBLANK('Scheme Details'!H219),0,'Scheme Details'!H219)</f>
        <v>0</v>
      </c>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c r="EM219" s="67"/>
      <c r="EN219" s="67"/>
      <c r="EO219" s="67"/>
      <c r="EP219" s="67"/>
      <c r="EQ219" s="67"/>
      <c r="ER219" s="67"/>
      <c r="ES219" s="67"/>
      <c r="ET219" s="67"/>
      <c r="EU219" s="67"/>
      <c r="EV219" s="67"/>
      <c r="EW219" s="67"/>
      <c r="EX219" s="67"/>
      <c r="EY219" s="67"/>
      <c r="EZ219" s="67"/>
      <c r="FA219" s="67"/>
      <c r="FB219" s="67"/>
      <c r="FC219" s="67"/>
      <c r="FD219" s="67"/>
      <c r="FE219" s="67"/>
      <c r="FF219" s="67"/>
      <c r="FG219" s="67"/>
      <c r="FH219" s="67"/>
      <c r="FI219" s="67"/>
      <c r="FJ219" s="67"/>
      <c r="FK219" s="67"/>
      <c r="FL219" s="67"/>
      <c r="FM219" s="67"/>
      <c r="FN219" s="67"/>
      <c r="FO219" s="67"/>
      <c r="FP219" s="67"/>
      <c r="FQ219" s="67"/>
      <c r="FR219" s="67"/>
      <c r="FS219" s="67"/>
      <c r="FT219" s="67"/>
      <c r="FU219" s="67"/>
      <c r="FV219" s="67"/>
      <c r="FW219" s="67"/>
      <c r="FX219" s="67"/>
      <c r="FY219" s="67"/>
      <c r="FZ219" s="67"/>
      <c r="GA219" s="67"/>
      <c r="GB219" s="67"/>
      <c r="GC219" s="67"/>
      <c r="GD219" s="67"/>
      <c r="GE219" s="67"/>
      <c r="GF219" s="67"/>
      <c r="GG219" s="67"/>
      <c r="GH219" s="67"/>
      <c r="GI219" s="67"/>
      <c r="GJ219" s="67"/>
      <c r="GK219" s="67"/>
      <c r="GL219" s="67"/>
      <c r="GM219" s="67"/>
      <c r="GN219" s="67"/>
      <c r="GO219" s="67"/>
      <c r="GP219" s="67"/>
      <c r="GQ219" s="67"/>
      <c r="GR219" s="67"/>
      <c r="GS219" s="67"/>
      <c r="GT219" s="67"/>
      <c r="GU219" s="67"/>
      <c r="GV219" s="67"/>
      <c r="GW219" s="67"/>
      <c r="GX219" s="67"/>
      <c r="GY219" s="67"/>
      <c r="GZ219" s="67"/>
      <c r="HA219" s="67"/>
      <c r="HB219" s="67"/>
      <c r="HC219" s="67"/>
      <c r="HD219" s="67"/>
      <c r="HE219" s="67"/>
      <c r="HF219" s="67"/>
      <c r="HG219" s="67"/>
      <c r="HH219" s="67"/>
      <c r="HI219" s="67"/>
      <c r="HJ219" s="67"/>
      <c r="HK219" s="67"/>
      <c r="HL219" s="67"/>
      <c r="HM219" s="67"/>
      <c r="HN219" s="67"/>
      <c r="HO219" s="67"/>
      <c r="HP219" s="67"/>
      <c r="HQ219" s="67"/>
      <c r="HR219" s="67"/>
      <c r="HS219" s="67"/>
      <c r="HT219" s="67"/>
      <c r="HU219" s="67"/>
      <c r="HV219" s="67"/>
      <c r="HW219" s="67"/>
      <c r="HX219" s="67"/>
      <c r="HY219" s="67"/>
      <c r="HZ219" s="67"/>
      <c r="IA219" s="67"/>
      <c r="IB219" s="67"/>
      <c r="IC219" s="67"/>
      <c r="ID219" s="67"/>
      <c r="IE219" s="67"/>
      <c r="IF219" s="67"/>
      <c r="IG219" s="67"/>
      <c r="IH219" s="67"/>
      <c r="II219" s="67"/>
      <c r="IJ219" s="67"/>
      <c r="IK219" s="67"/>
      <c r="IL219" s="67"/>
      <c r="IM219" s="67"/>
      <c r="IN219" s="67"/>
      <c r="IO219" s="67"/>
      <c r="IP219" s="67"/>
      <c r="IQ219" s="67"/>
      <c r="IR219" s="67"/>
      <c r="IS219" s="67"/>
      <c r="IT219" s="67"/>
      <c r="IU219" s="67"/>
      <c r="IV219" s="93">
        <f t="shared" si="34"/>
        <v>0</v>
      </c>
      <c r="IW219" s="25"/>
      <c r="IY219" s="125" t="str">
        <f>IF(JA219,VLOOKUP(MIN(JB219:JD219),'Data Validation (hidden)'!$E$2:$F$6,2,FALSE),IF(COUNTA(E219:IU219)&gt;0,"'Name of Collective Investment Scheme' missing but values entered in other columns",""))</f>
        <v/>
      </c>
      <c r="JA219" s="126" t="b">
        <f t="shared" si="35"/>
        <v>0</v>
      </c>
      <c r="JB219" s="127" t="str">
        <f t="shared" si="36"/>
        <v/>
      </c>
      <c r="JC219" s="128" t="str">
        <f t="shared" si="37"/>
        <v>3</v>
      </c>
      <c r="JD219" s="127" t="str">
        <f t="shared" ca="1" si="38"/>
        <v/>
      </c>
      <c r="JE219" s="127" t="b">
        <f t="shared" ca="1" si="39"/>
        <v>1</v>
      </c>
      <c r="JF219" s="127" t="b">
        <f t="shared" ca="1" si="40"/>
        <v>1</v>
      </c>
      <c r="JG219" s="127" t="b">
        <f t="shared" ca="1" si="41"/>
        <v>1</v>
      </c>
      <c r="JH219" s="127" t="b">
        <f t="shared" ca="1" si="42"/>
        <v>1</v>
      </c>
      <c r="JI219" s="127" t="b">
        <f t="shared" ca="1" si="43"/>
        <v>1</v>
      </c>
      <c r="JJ219" s="129" t="b">
        <f t="shared" si="44"/>
        <v>0</v>
      </c>
    </row>
    <row r="220" spans="1:270" ht="28.9" customHeight="1" x14ac:dyDescent="0.2">
      <c r="A220" s="90" t="str">
        <f>IF(ISBLANK('Scheme Details'!A220),"",'Scheme Details'!A220)</f>
        <v/>
      </c>
      <c r="B220" s="87" t="str">
        <f>IF(ISBLANK('Scheme Details'!B220),"",'Scheme Details'!B220)</f>
        <v/>
      </c>
      <c r="C220" s="91" t="str">
        <f>IF(ISBLANK('Scheme Details'!C220),"",'Scheme Details'!C220)</f>
        <v/>
      </c>
      <c r="D220" s="92">
        <f>IF(ISBLANK('Scheme Details'!H220),0,'Scheme Details'!H220)</f>
        <v>0</v>
      </c>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c r="EM220" s="67"/>
      <c r="EN220" s="67"/>
      <c r="EO220" s="67"/>
      <c r="EP220" s="67"/>
      <c r="EQ220" s="67"/>
      <c r="ER220" s="67"/>
      <c r="ES220" s="67"/>
      <c r="ET220" s="67"/>
      <c r="EU220" s="67"/>
      <c r="EV220" s="67"/>
      <c r="EW220" s="67"/>
      <c r="EX220" s="67"/>
      <c r="EY220" s="67"/>
      <c r="EZ220" s="67"/>
      <c r="FA220" s="67"/>
      <c r="FB220" s="67"/>
      <c r="FC220" s="67"/>
      <c r="FD220" s="67"/>
      <c r="FE220" s="67"/>
      <c r="FF220" s="67"/>
      <c r="FG220" s="67"/>
      <c r="FH220" s="67"/>
      <c r="FI220" s="67"/>
      <c r="FJ220" s="67"/>
      <c r="FK220" s="67"/>
      <c r="FL220" s="67"/>
      <c r="FM220" s="67"/>
      <c r="FN220" s="67"/>
      <c r="FO220" s="67"/>
      <c r="FP220" s="67"/>
      <c r="FQ220" s="67"/>
      <c r="FR220" s="67"/>
      <c r="FS220" s="67"/>
      <c r="FT220" s="67"/>
      <c r="FU220" s="67"/>
      <c r="FV220" s="67"/>
      <c r="FW220" s="67"/>
      <c r="FX220" s="67"/>
      <c r="FY220" s="67"/>
      <c r="FZ220" s="67"/>
      <c r="GA220" s="67"/>
      <c r="GB220" s="67"/>
      <c r="GC220" s="67"/>
      <c r="GD220" s="67"/>
      <c r="GE220" s="67"/>
      <c r="GF220" s="67"/>
      <c r="GG220" s="67"/>
      <c r="GH220" s="67"/>
      <c r="GI220" s="67"/>
      <c r="GJ220" s="67"/>
      <c r="GK220" s="67"/>
      <c r="GL220" s="67"/>
      <c r="GM220" s="67"/>
      <c r="GN220" s="67"/>
      <c r="GO220" s="67"/>
      <c r="GP220" s="67"/>
      <c r="GQ220" s="67"/>
      <c r="GR220" s="67"/>
      <c r="GS220" s="67"/>
      <c r="GT220" s="67"/>
      <c r="GU220" s="67"/>
      <c r="GV220" s="67"/>
      <c r="GW220" s="67"/>
      <c r="GX220" s="67"/>
      <c r="GY220" s="67"/>
      <c r="GZ220" s="67"/>
      <c r="HA220" s="67"/>
      <c r="HB220" s="67"/>
      <c r="HC220" s="67"/>
      <c r="HD220" s="67"/>
      <c r="HE220" s="67"/>
      <c r="HF220" s="67"/>
      <c r="HG220" s="67"/>
      <c r="HH220" s="67"/>
      <c r="HI220" s="67"/>
      <c r="HJ220" s="67"/>
      <c r="HK220" s="67"/>
      <c r="HL220" s="67"/>
      <c r="HM220" s="67"/>
      <c r="HN220" s="67"/>
      <c r="HO220" s="67"/>
      <c r="HP220" s="67"/>
      <c r="HQ220" s="67"/>
      <c r="HR220" s="67"/>
      <c r="HS220" s="67"/>
      <c r="HT220" s="67"/>
      <c r="HU220" s="67"/>
      <c r="HV220" s="67"/>
      <c r="HW220" s="67"/>
      <c r="HX220" s="67"/>
      <c r="HY220" s="67"/>
      <c r="HZ220" s="67"/>
      <c r="IA220" s="67"/>
      <c r="IB220" s="67"/>
      <c r="IC220" s="67"/>
      <c r="ID220" s="67"/>
      <c r="IE220" s="67"/>
      <c r="IF220" s="67"/>
      <c r="IG220" s="67"/>
      <c r="IH220" s="67"/>
      <c r="II220" s="67"/>
      <c r="IJ220" s="67"/>
      <c r="IK220" s="67"/>
      <c r="IL220" s="67"/>
      <c r="IM220" s="67"/>
      <c r="IN220" s="67"/>
      <c r="IO220" s="67"/>
      <c r="IP220" s="67"/>
      <c r="IQ220" s="67"/>
      <c r="IR220" s="67"/>
      <c r="IS220" s="67"/>
      <c r="IT220" s="67"/>
      <c r="IU220" s="67"/>
      <c r="IV220" s="93">
        <f t="shared" si="34"/>
        <v>0</v>
      </c>
      <c r="IW220" s="25"/>
      <c r="IY220" s="125" t="str">
        <f>IF(JA220,VLOOKUP(MIN(JB220:JD220),'Data Validation (hidden)'!$E$2:$F$6,2,FALSE),IF(COUNTA(E220:IU220)&gt;0,"'Name of Collective Investment Scheme' missing but values entered in other columns",""))</f>
        <v/>
      </c>
      <c r="JA220" s="126" t="b">
        <f t="shared" si="35"/>
        <v>0</v>
      </c>
      <c r="JB220" s="127" t="str">
        <f t="shared" si="36"/>
        <v/>
      </c>
      <c r="JC220" s="128" t="str">
        <f t="shared" si="37"/>
        <v>3</v>
      </c>
      <c r="JD220" s="127" t="str">
        <f t="shared" ca="1" si="38"/>
        <v/>
      </c>
      <c r="JE220" s="127" t="b">
        <f t="shared" ca="1" si="39"/>
        <v>1</v>
      </c>
      <c r="JF220" s="127" t="b">
        <f t="shared" ca="1" si="40"/>
        <v>1</v>
      </c>
      <c r="JG220" s="127" t="b">
        <f t="shared" ca="1" si="41"/>
        <v>1</v>
      </c>
      <c r="JH220" s="127" t="b">
        <f t="shared" ca="1" si="42"/>
        <v>1</v>
      </c>
      <c r="JI220" s="127" t="b">
        <f t="shared" ca="1" si="43"/>
        <v>1</v>
      </c>
      <c r="JJ220" s="129" t="b">
        <f t="shared" si="44"/>
        <v>0</v>
      </c>
    </row>
    <row r="221" spans="1:270" ht="28.9" customHeight="1" x14ac:dyDescent="0.2">
      <c r="A221" s="90" t="str">
        <f>IF(ISBLANK('Scheme Details'!A221),"",'Scheme Details'!A221)</f>
        <v/>
      </c>
      <c r="B221" s="87" t="str">
        <f>IF(ISBLANK('Scheme Details'!B221),"",'Scheme Details'!B221)</f>
        <v/>
      </c>
      <c r="C221" s="91" t="str">
        <f>IF(ISBLANK('Scheme Details'!C221),"",'Scheme Details'!C221)</f>
        <v/>
      </c>
      <c r="D221" s="92">
        <f>IF(ISBLANK('Scheme Details'!H221),0,'Scheme Details'!H221)</f>
        <v>0</v>
      </c>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c r="EM221" s="67"/>
      <c r="EN221" s="67"/>
      <c r="EO221" s="67"/>
      <c r="EP221" s="67"/>
      <c r="EQ221" s="67"/>
      <c r="ER221" s="67"/>
      <c r="ES221" s="67"/>
      <c r="ET221" s="67"/>
      <c r="EU221" s="67"/>
      <c r="EV221" s="67"/>
      <c r="EW221" s="67"/>
      <c r="EX221" s="67"/>
      <c r="EY221" s="67"/>
      <c r="EZ221" s="67"/>
      <c r="FA221" s="67"/>
      <c r="FB221" s="67"/>
      <c r="FC221" s="67"/>
      <c r="FD221" s="67"/>
      <c r="FE221" s="67"/>
      <c r="FF221" s="67"/>
      <c r="FG221" s="67"/>
      <c r="FH221" s="67"/>
      <c r="FI221" s="67"/>
      <c r="FJ221" s="67"/>
      <c r="FK221" s="67"/>
      <c r="FL221" s="67"/>
      <c r="FM221" s="67"/>
      <c r="FN221" s="67"/>
      <c r="FO221" s="67"/>
      <c r="FP221" s="67"/>
      <c r="FQ221" s="67"/>
      <c r="FR221" s="67"/>
      <c r="FS221" s="67"/>
      <c r="FT221" s="67"/>
      <c r="FU221" s="67"/>
      <c r="FV221" s="67"/>
      <c r="FW221" s="67"/>
      <c r="FX221" s="67"/>
      <c r="FY221" s="67"/>
      <c r="FZ221" s="67"/>
      <c r="GA221" s="67"/>
      <c r="GB221" s="67"/>
      <c r="GC221" s="67"/>
      <c r="GD221" s="67"/>
      <c r="GE221" s="67"/>
      <c r="GF221" s="67"/>
      <c r="GG221" s="67"/>
      <c r="GH221" s="67"/>
      <c r="GI221" s="67"/>
      <c r="GJ221" s="67"/>
      <c r="GK221" s="67"/>
      <c r="GL221" s="67"/>
      <c r="GM221" s="67"/>
      <c r="GN221" s="67"/>
      <c r="GO221" s="67"/>
      <c r="GP221" s="67"/>
      <c r="GQ221" s="67"/>
      <c r="GR221" s="67"/>
      <c r="GS221" s="67"/>
      <c r="GT221" s="67"/>
      <c r="GU221" s="67"/>
      <c r="GV221" s="67"/>
      <c r="GW221" s="67"/>
      <c r="GX221" s="67"/>
      <c r="GY221" s="67"/>
      <c r="GZ221" s="67"/>
      <c r="HA221" s="67"/>
      <c r="HB221" s="67"/>
      <c r="HC221" s="67"/>
      <c r="HD221" s="67"/>
      <c r="HE221" s="67"/>
      <c r="HF221" s="67"/>
      <c r="HG221" s="67"/>
      <c r="HH221" s="67"/>
      <c r="HI221" s="67"/>
      <c r="HJ221" s="67"/>
      <c r="HK221" s="67"/>
      <c r="HL221" s="67"/>
      <c r="HM221" s="67"/>
      <c r="HN221" s="67"/>
      <c r="HO221" s="67"/>
      <c r="HP221" s="67"/>
      <c r="HQ221" s="67"/>
      <c r="HR221" s="67"/>
      <c r="HS221" s="67"/>
      <c r="HT221" s="67"/>
      <c r="HU221" s="67"/>
      <c r="HV221" s="67"/>
      <c r="HW221" s="67"/>
      <c r="HX221" s="67"/>
      <c r="HY221" s="67"/>
      <c r="HZ221" s="67"/>
      <c r="IA221" s="67"/>
      <c r="IB221" s="67"/>
      <c r="IC221" s="67"/>
      <c r="ID221" s="67"/>
      <c r="IE221" s="67"/>
      <c r="IF221" s="67"/>
      <c r="IG221" s="67"/>
      <c r="IH221" s="67"/>
      <c r="II221" s="67"/>
      <c r="IJ221" s="67"/>
      <c r="IK221" s="67"/>
      <c r="IL221" s="67"/>
      <c r="IM221" s="67"/>
      <c r="IN221" s="67"/>
      <c r="IO221" s="67"/>
      <c r="IP221" s="67"/>
      <c r="IQ221" s="67"/>
      <c r="IR221" s="67"/>
      <c r="IS221" s="67"/>
      <c r="IT221" s="67"/>
      <c r="IU221" s="67"/>
      <c r="IV221" s="93">
        <f t="shared" si="34"/>
        <v>0</v>
      </c>
      <c r="IW221" s="25"/>
      <c r="IY221" s="125" t="str">
        <f>IF(JA221,VLOOKUP(MIN(JB221:JD221),'Data Validation (hidden)'!$E$2:$F$6,2,FALSE),IF(COUNTA(E221:IU221)&gt;0,"'Name of Collective Investment Scheme' missing but values entered in other columns",""))</f>
        <v/>
      </c>
      <c r="JA221" s="126" t="b">
        <f t="shared" si="35"/>
        <v>0</v>
      </c>
      <c r="JB221" s="127" t="str">
        <f t="shared" si="36"/>
        <v/>
      </c>
      <c r="JC221" s="128" t="str">
        <f t="shared" si="37"/>
        <v>3</v>
      </c>
      <c r="JD221" s="127" t="str">
        <f t="shared" ca="1" si="38"/>
        <v/>
      </c>
      <c r="JE221" s="127" t="b">
        <f t="shared" ca="1" si="39"/>
        <v>1</v>
      </c>
      <c r="JF221" s="127" t="b">
        <f t="shared" ca="1" si="40"/>
        <v>1</v>
      </c>
      <c r="JG221" s="127" t="b">
        <f t="shared" ca="1" si="41"/>
        <v>1</v>
      </c>
      <c r="JH221" s="127" t="b">
        <f t="shared" ca="1" si="42"/>
        <v>1</v>
      </c>
      <c r="JI221" s="127" t="b">
        <f t="shared" ca="1" si="43"/>
        <v>1</v>
      </c>
      <c r="JJ221" s="129" t="b">
        <f t="shared" si="44"/>
        <v>0</v>
      </c>
    </row>
    <row r="222" spans="1:270" ht="28.9" customHeight="1" x14ac:dyDescent="0.2">
      <c r="A222" s="90" t="str">
        <f>IF(ISBLANK('Scheme Details'!A222),"",'Scheme Details'!A222)</f>
        <v/>
      </c>
      <c r="B222" s="87" t="str">
        <f>IF(ISBLANK('Scheme Details'!B222),"",'Scheme Details'!B222)</f>
        <v/>
      </c>
      <c r="C222" s="91" t="str">
        <f>IF(ISBLANK('Scheme Details'!C222),"",'Scheme Details'!C222)</f>
        <v/>
      </c>
      <c r="D222" s="92">
        <f>IF(ISBLANK('Scheme Details'!H222),0,'Scheme Details'!H222)</f>
        <v>0</v>
      </c>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c r="EM222" s="67"/>
      <c r="EN222" s="67"/>
      <c r="EO222" s="67"/>
      <c r="EP222" s="67"/>
      <c r="EQ222" s="67"/>
      <c r="ER222" s="67"/>
      <c r="ES222" s="67"/>
      <c r="ET222" s="67"/>
      <c r="EU222" s="67"/>
      <c r="EV222" s="67"/>
      <c r="EW222" s="67"/>
      <c r="EX222" s="67"/>
      <c r="EY222" s="67"/>
      <c r="EZ222" s="67"/>
      <c r="FA222" s="67"/>
      <c r="FB222" s="67"/>
      <c r="FC222" s="67"/>
      <c r="FD222" s="67"/>
      <c r="FE222" s="67"/>
      <c r="FF222" s="67"/>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c r="GF222" s="67"/>
      <c r="GG222" s="67"/>
      <c r="GH222" s="67"/>
      <c r="GI222" s="67"/>
      <c r="GJ222" s="67"/>
      <c r="GK222" s="67"/>
      <c r="GL222" s="67"/>
      <c r="GM222" s="67"/>
      <c r="GN222" s="67"/>
      <c r="GO222" s="67"/>
      <c r="GP222" s="67"/>
      <c r="GQ222" s="67"/>
      <c r="GR222" s="67"/>
      <c r="GS222" s="67"/>
      <c r="GT222" s="67"/>
      <c r="GU222" s="67"/>
      <c r="GV222" s="67"/>
      <c r="GW222" s="67"/>
      <c r="GX222" s="67"/>
      <c r="GY222" s="67"/>
      <c r="GZ222" s="67"/>
      <c r="HA222" s="67"/>
      <c r="HB222" s="67"/>
      <c r="HC222" s="67"/>
      <c r="HD222" s="67"/>
      <c r="HE222" s="67"/>
      <c r="HF222" s="67"/>
      <c r="HG222" s="67"/>
      <c r="HH222" s="67"/>
      <c r="HI222" s="67"/>
      <c r="HJ222" s="67"/>
      <c r="HK222" s="67"/>
      <c r="HL222" s="67"/>
      <c r="HM222" s="67"/>
      <c r="HN222" s="67"/>
      <c r="HO222" s="67"/>
      <c r="HP222" s="67"/>
      <c r="HQ222" s="67"/>
      <c r="HR222" s="67"/>
      <c r="HS222" s="67"/>
      <c r="HT222" s="67"/>
      <c r="HU222" s="67"/>
      <c r="HV222" s="67"/>
      <c r="HW222" s="67"/>
      <c r="HX222" s="67"/>
      <c r="HY222" s="67"/>
      <c r="HZ222" s="67"/>
      <c r="IA222" s="67"/>
      <c r="IB222" s="67"/>
      <c r="IC222" s="67"/>
      <c r="ID222" s="67"/>
      <c r="IE222" s="67"/>
      <c r="IF222" s="67"/>
      <c r="IG222" s="67"/>
      <c r="IH222" s="67"/>
      <c r="II222" s="67"/>
      <c r="IJ222" s="67"/>
      <c r="IK222" s="67"/>
      <c r="IL222" s="67"/>
      <c r="IM222" s="67"/>
      <c r="IN222" s="67"/>
      <c r="IO222" s="67"/>
      <c r="IP222" s="67"/>
      <c r="IQ222" s="67"/>
      <c r="IR222" s="67"/>
      <c r="IS222" s="67"/>
      <c r="IT222" s="67"/>
      <c r="IU222" s="67"/>
      <c r="IV222" s="93">
        <f t="shared" si="34"/>
        <v>0</v>
      </c>
      <c r="IW222" s="25"/>
      <c r="IY222" s="125" t="str">
        <f>IF(JA222,VLOOKUP(MIN(JB222:JD222),'Data Validation (hidden)'!$E$2:$F$6,2,FALSE),IF(COUNTA(E222:IU222)&gt;0,"'Name of Collective Investment Scheme' missing but values entered in other columns",""))</f>
        <v/>
      </c>
      <c r="JA222" s="126" t="b">
        <f t="shared" si="35"/>
        <v>0</v>
      </c>
      <c r="JB222" s="127" t="str">
        <f t="shared" si="36"/>
        <v/>
      </c>
      <c r="JC222" s="128" t="str">
        <f t="shared" si="37"/>
        <v>3</v>
      </c>
      <c r="JD222" s="127" t="str">
        <f t="shared" ca="1" si="38"/>
        <v/>
      </c>
      <c r="JE222" s="127" t="b">
        <f t="shared" ca="1" si="39"/>
        <v>1</v>
      </c>
      <c r="JF222" s="127" t="b">
        <f t="shared" ca="1" si="40"/>
        <v>1</v>
      </c>
      <c r="JG222" s="127" t="b">
        <f t="shared" ca="1" si="41"/>
        <v>1</v>
      </c>
      <c r="JH222" s="127" t="b">
        <f t="shared" ca="1" si="42"/>
        <v>1</v>
      </c>
      <c r="JI222" s="127" t="b">
        <f t="shared" ca="1" si="43"/>
        <v>1</v>
      </c>
      <c r="JJ222" s="129" t="b">
        <f t="shared" si="44"/>
        <v>0</v>
      </c>
    </row>
    <row r="223" spans="1:270" ht="28.9" customHeight="1" x14ac:dyDescent="0.2">
      <c r="A223" s="90" t="str">
        <f>IF(ISBLANK('Scheme Details'!A223),"",'Scheme Details'!A223)</f>
        <v/>
      </c>
      <c r="B223" s="87" t="str">
        <f>IF(ISBLANK('Scheme Details'!B223),"",'Scheme Details'!B223)</f>
        <v/>
      </c>
      <c r="C223" s="91" t="str">
        <f>IF(ISBLANK('Scheme Details'!C223),"",'Scheme Details'!C223)</f>
        <v/>
      </c>
      <c r="D223" s="92">
        <f>IF(ISBLANK('Scheme Details'!H223),0,'Scheme Details'!H223)</f>
        <v>0</v>
      </c>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c r="CR223" s="67"/>
      <c r="CS223" s="67"/>
      <c r="CT223" s="67"/>
      <c r="CU223" s="67"/>
      <c r="CV223" s="67"/>
      <c r="CW223" s="67"/>
      <c r="CX223" s="67"/>
      <c r="CY223" s="67"/>
      <c r="CZ223" s="67"/>
      <c r="DA223" s="67"/>
      <c r="DB223" s="67"/>
      <c r="DC223" s="67"/>
      <c r="DD223" s="67"/>
      <c r="DE223" s="67"/>
      <c r="DF223" s="67"/>
      <c r="DG223" s="67"/>
      <c r="DH223" s="67"/>
      <c r="DI223" s="67"/>
      <c r="DJ223" s="67"/>
      <c r="DK223" s="67"/>
      <c r="DL223" s="67"/>
      <c r="DM223" s="67"/>
      <c r="DN223" s="67"/>
      <c r="DO223" s="67"/>
      <c r="DP223" s="67"/>
      <c r="DQ223" s="67"/>
      <c r="DR223" s="67"/>
      <c r="DS223" s="67"/>
      <c r="DT223" s="67"/>
      <c r="DU223" s="67"/>
      <c r="DV223" s="67"/>
      <c r="DW223" s="67"/>
      <c r="DX223" s="67"/>
      <c r="DY223" s="67"/>
      <c r="DZ223" s="67"/>
      <c r="EA223" s="67"/>
      <c r="EB223" s="67"/>
      <c r="EC223" s="67"/>
      <c r="ED223" s="67"/>
      <c r="EE223" s="67"/>
      <c r="EF223" s="67"/>
      <c r="EG223" s="67"/>
      <c r="EH223" s="67"/>
      <c r="EI223" s="67"/>
      <c r="EJ223" s="67"/>
      <c r="EK223" s="67"/>
      <c r="EL223" s="67"/>
      <c r="EM223" s="67"/>
      <c r="EN223" s="67"/>
      <c r="EO223" s="67"/>
      <c r="EP223" s="67"/>
      <c r="EQ223" s="67"/>
      <c r="ER223" s="67"/>
      <c r="ES223" s="67"/>
      <c r="ET223" s="67"/>
      <c r="EU223" s="67"/>
      <c r="EV223" s="67"/>
      <c r="EW223" s="67"/>
      <c r="EX223" s="67"/>
      <c r="EY223" s="67"/>
      <c r="EZ223" s="67"/>
      <c r="FA223" s="67"/>
      <c r="FB223" s="67"/>
      <c r="FC223" s="67"/>
      <c r="FD223" s="67"/>
      <c r="FE223" s="67"/>
      <c r="FF223" s="67"/>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67"/>
      <c r="HD223" s="67"/>
      <c r="HE223" s="67"/>
      <c r="HF223" s="67"/>
      <c r="HG223" s="67"/>
      <c r="HH223" s="67"/>
      <c r="HI223" s="67"/>
      <c r="HJ223" s="67"/>
      <c r="HK223" s="67"/>
      <c r="HL223" s="67"/>
      <c r="HM223" s="67"/>
      <c r="HN223" s="67"/>
      <c r="HO223" s="67"/>
      <c r="HP223" s="67"/>
      <c r="HQ223" s="67"/>
      <c r="HR223" s="67"/>
      <c r="HS223" s="67"/>
      <c r="HT223" s="67"/>
      <c r="HU223" s="67"/>
      <c r="HV223" s="67"/>
      <c r="HW223" s="67"/>
      <c r="HX223" s="67"/>
      <c r="HY223" s="67"/>
      <c r="HZ223" s="67"/>
      <c r="IA223" s="67"/>
      <c r="IB223" s="67"/>
      <c r="IC223" s="67"/>
      <c r="ID223" s="67"/>
      <c r="IE223" s="67"/>
      <c r="IF223" s="67"/>
      <c r="IG223" s="67"/>
      <c r="IH223" s="67"/>
      <c r="II223" s="67"/>
      <c r="IJ223" s="67"/>
      <c r="IK223" s="67"/>
      <c r="IL223" s="67"/>
      <c r="IM223" s="67"/>
      <c r="IN223" s="67"/>
      <c r="IO223" s="67"/>
      <c r="IP223" s="67"/>
      <c r="IQ223" s="67"/>
      <c r="IR223" s="67"/>
      <c r="IS223" s="67"/>
      <c r="IT223" s="67"/>
      <c r="IU223" s="67"/>
      <c r="IV223" s="93">
        <f t="shared" si="34"/>
        <v>0</v>
      </c>
      <c r="IW223" s="25"/>
      <c r="IY223" s="125" t="str">
        <f>IF(JA223,VLOOKUP(MIN(JB223:JD223),'Data Validation (hidden)'!$E$2:$F$6,2,FALSE),IF(COUNTA(E223:IU223)&gt;0,"'Name of Collective Investment Scheme' missing but values entered in other columns",""))</f>
        <v/>
      </c>
      <c r="JA223" s="126" t="b">
        <f t="shared" si="35"/>
        <v>0</v>
      </c>
      <c r="JB223" s="127" t="str">
        <f t="shared" si="36"/>
        <v/>
      </c>
      <c r="JC223" s="128" t="str">
        <f t="shared" si="37"/>
        <v>3</v>
      </c>
      <c r="JD223" s="127" t="str">
        <f t="shared" ca="1" si="38"/>
        <v/>
      </c>
      <c r="JE223" s="127" t="b">
        <f t="shared" ca="1" si="39"/>
        <v>1</v>
      </c>
      <c r="JF223" s="127" t="b">
        <f t="shared" ca="1" si="40"/>
        <v>1</v>
      </c>
      <c r="JG223" s="127" t="b">
        <f t="shared" ca="1" si="41"/>
        <v>1</v>
      </c>
      <c r="JH223" s="127" t="b">
        <f t="shared" ca="1" si="42"/>
        <v>1</v>
      </c>
      <c r="JI223" s="127" t="b">
        <f t="shared" ca="1" si="43"/>
        <v>1</v>
      </c>
      <c r="JJ223" s="129" t="b">
        <f t="shared" si="44"/>
        <v>0</v>
      </c>
    </row>
    <row r="224" spans="1:270" ht="28.9" customHeight="1" x14ac:dyDescent="0.2">
      <c r="A224" s="90" t="str">
        <f>IF(ISBLANK('Scheme Details'!A224),"",'Scheme Details'!A224)</f>
        <v/>
      </c>
      <c r="B224" s="87" t="str">
        <f>IF(ISBLANK('Scheme Details'!B224),"",'Scheme Details'!B224)</f>
        <v/>
      </c>
      <c r="C224" s="91" t="str">
        <f>IF(ISBLANK('Scheme Details'!C224),"",'Scheme Details'!C224)</f>
        <v/>
      </c>
      <c r="D224" s="92">
        <f>IF(ISBLANK('Scheme Details'!H224),0,'Scheme Details'!H224)</f>
        <v>0</v>
      </c>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c r="CR224" s="67"/>
      <c r="CS224" s="67"/>
      <c r="CT224" s="67"/>
      <c r="CU224" s="67"/>
      <c r="CV224" s="67"/>
      <c r="CW224" s="67"/>
      <c r="CX224" s="67"/>
      <c r="CY224" s="67"/>
      <c r="CZ224" s="67"/>
      <c r="DA224" s="67"/>
      <c r="DB224" s="67"/>
      <c r="DC224" s="67"/>
      <c r="DD224" s="67"/>
      <c r="DE224" s="67"/>
      <c r="DF224" s="67"/>
      <c r="DG224" s="67"/>
      <c r="DH224" s="67"/>
      <c r="DI224" s="67"/>
      <c r="DJ224" s="67"/>
      <c r="DK224" s="67"/>
      <c r="DL224" s="67"/>
      <c r="DM224" s="67"/>
      <c r="DN224" s="67"/>
      <c r="DO224" s="67"/>
      <c r="DP224" s="67"/>
      <c r="DQ224" s="67"/>
      <c r="DR224" s="67"/>
      <c r="DS224" s="67"/>
      <c r="DT224" s="67"/>
      <c r="DU224" s="67"/>
      <c r="DV224" s="67"/>
      <c r="DW224" s="67"/>
      <c r="DX224" s="67"/>
      <c r="DY224" s="67"/>
      <c r="DZ224" s="67"/>
      <c r="EA224" s="67"/>
      <c r="EB224" s="67"/>
      <c r="EC224" s="67"/>
      <c r="ED224" s="67"/>
      <c r="EE224" s="67"/>
      <c r="EF224" s="67"/>
      <c r="EG224" s="67"/>
      <c r="EH224" s="67"/>
      <c r="EI224" s="67"/>
      <c r="EJ224" s="67"/>
      <c r="EK224" s="67"/>
      <c r="EL224" s="67"/>
      <c r="EM224" s="67"/>
      <c r="EN224" s="67"/>
      <c r="EO224" s="67"/>
      <c r="EP224" s="67"/>
      <c r="EQ224" s="67"/>
      <c r="ER224" s="67"/>
      <c r="ES224" s="67"/>
      <c r="ET224" s="67"/>
      <c r="EU224" s="67"/>
      <c r="EV224" s="67"/>
      <c r="EW224" s="67"/>
      <c r="EX224" s="67"/>
      <c r="EY224" s="67"/>
      <c r="EZ224" s="67"/>
      <c r="FA224" s="67"/>
      <c r="FB224" s="67"/>
      <c r="FC224" s="67"/>
      <c r="FD224" s="67"/>
      <c r="FE224" s="67"/>
      <c r="FF224" s="67"/>
      <c r="FG224" s="67"/>
      <c r="FH224" s="67"/>
      <c r="FI224" s="67"/>
      <c r="FJ224" s="67"/>
      <c r="FK224" s="67"/>
      <c r="FL224" s="67"/>
      <c r="FM224" s="67"/>
      <c r="FN224" s="67"/>
      <c r="FO224" s="67"/>
      <c r="FP224" s="67"/>
      <c r="FQ224" s="67"/>
      <c r="FR224" s="67"/>
      <c r="FS224" s="67"/>
      <c r="FT224" s="67"/>
      <c r="FU224" s="67"/>
      <c r="FV224" s="67"/>
      <c r="FW224" s="67"/>
      <c r="FX224" s="67"/>
      <c r="FY224" s="67"/>
      <c r="FZ224" s="67"/>
      <c r="GA224" s="67"/>
      <c r="GB224" s="67"/>
      <c r="GC224" s="67"/>
      <c r="GD224" s="67"/>
      <c r="GE224" s="67"/>
      <c r="GF224" s="67"/>
      <c r="GG224" s="67"/>
      <c r="GH224" s="67"/>
      <c r="GI224" s="67"/>
      <c r="GJ224" s="67"/>
      <c r="GK224" s="67"/>
      <c r="GL224" s="67"/>
      <c r="GM224" s="67"/>
      <c r="GN224" s="67"/>
      <c r="GO224" s="67"/>
      <c r="GP224" s="67"/>
      <c r="GQ224" s="67"/>
      <c r="GR224" s="67"/>
      <c r="GS224" s="67"/>
      <c r="GT224" s="67"/>
      <c r="GU224" s="67"/>
      <c r="GV224" s="67"/>
      <c r="GW224" s="67"/>
      <c r="GX224" s="67"/>
      <c r="GY224" s="67"/>
      <c r="GZ224" s="67"/>
      <c r="HA224" s="67"/>
      <c r="HB224" s="67"/>
      <c r="HC224" s="67"/>
      <c r="HD224" s="67"/>
      <c r="HE224" s="67"/>
      <c r="HF224" s="67"/>
      <c r="HG224" s="67"/>
      <c r="HH224" s="67"/>
      <c r="HI224" s="67"/>
      <c r="HJ224" s="67"/>
      <c r="HK224" s="67"/>
      <c r="HL224" s="67"/>
      <c r="HM224" s="67"/>
      <c r="HN224" s="67"/>
      <c r="HO224" s="67"/>
      <c r="HP224" s="67"/>
      <c r="HQ224" s="67"/>
      <c r="HR224" s="67"/>
      <c r="HS224" s="67"/>
      <c r="HT224" s="67"/>
      <c r="HU224" s="67"/>
      <c r="HV224" s="67"/>
      <c r="HW224" s="67"/>
      <c r="HX224" s="67"/>
      <c r="HY224" s="67"/>
      <c r="HZ224" s="67"/>
      <c r="IA224" s="67"/>
      <c r="IB224" s="67"/>
      <c r="IC224" s="67"/>
      <c r="ID224" s="67"/>
      <c r="IE224" s="67"/>
      <c r="IF224" s="67"/>
      <c r="IG224" s="67"/>
      <c r="IH224" s="67"/>
      <c r="II224" s="67"/>
      <c r="IJ224" s="67"/>
      <c r="IK224" s="67"/>
      <c r="IL224" s="67"/>
      <c r="IM224" s="67"/>
      <c r="IN224" s="67"/>
      <c r="IO224" s="67"/>
      <c r="IP224" s="67"/>
      <c r="IQ224" s="67"/>
      <c r="IR224" s="67"/>
      <c r="IS224" s="67"/>
      <c r="IT224" s="67"/>
      <c r="IU224" s="67"/>
      <c r="IV224" s="93">
        <f t="shared" si="34"/>
        <v>0</v>
      </c>
      <c r="IW224" s="25"/>
      <c r="IY224" s="125" t="str">
        <f>IF(JA224,VLOOKUP(MIN(JB224:JD224),'Data Validation (hidden)'!$E$2:$F$6,2,FALSE),IF(COUNTA(E224:IU224)&gt;0,"'Name of Collective Investment Scheme' missing but values entered in other columns",""))</f>
        <v/>
      </c>
      <c r="JA224" s="126" t="b">
        <f t="shared" si="35"/>
        <v>0</v>
      </c>
      <c r="JB224" s="127" t="str">
        <f t="shared" si="36"/>
        <v/>
      </c>
      <c r="JC224" s="128" t="str">
        <f t="shared" si="37"/>
        <v>3</v>
      </c>
      <c r="JD224" s="127" t="str">
        <f t="shared" ca="1" si="38"/>
        <v/>
      </c>
      <c r="JE224" s="127" t="b">
        <f t="shared" ca="1" si="39"/>
        <v>1</v>
      </c>
      <c r="JF224" s="127" t="b">
        <f t="shared" ca="1" si="40"/>
        <v>1</v>
      </c>
      <c r="JG224" s="127" t="b">
        <f t="shared" ca="1" si="41"/>
        <v>1</v>
      </c>
      <c r="JH224" s="127" t="b">
        <f t="shared" ca="1" si="42"/>
        <v>1</v>
      </c>
      <c r="JI224" s="127" t="b">
        <f t="shared" ca="1" si="43"/>
        <v>1</v>
      </c>
      <c r="JJ224" s="129" t="b">
        <f t="shared" si="44"/>
        <v>0</v>
      </c>
    </row>
    <row r="225" spans="1:270" ht="28.9" customHeight="1" x14ac:dyDescent="0.2">
      <c r="A225" s="90" t="str">
        <f>IF(ISBLANK('Scheme Details'!A225),"",'Scheme Details'!A225)</f>
        <v/>
      </c>
      <c r="B225" s="87" t="str">
        <f>IF(ISBLANK('Scheme Details'!B225),"",'Scheme Details'!B225)</f>
        <v/>
      </c>
      <c r="C225" s="91" t="str">
        <f>IF(ISBLANK('Scheme Details'!C225),"",'Scheme Details'!C225)</f>
        <v/>
      </c>
      <c r="D225" s="92">
        <f>IF(ISBLANK('Scheme Details'!H225),0,'Scheme Details'!H225)</f>
        <v>0</v>
      </c>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c r="CR225" s="67"/>
      <c r="CS225" s="67"/>
      <c r="CT225" s="67"/>
      <c r="CU225" s="67"/>
      <c r="CV225" s="67"/>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c r="EM225" s="67"/>
      <c r="EN225" s="67"/>
      <c r="EO225" s="67"/>
      <c r="EP225" s="67"/>
      <c r="EQ225" s="67"/>
      <c r="ER225" s="67"/>
      <c r="ES225" s="67"/>
      <c r="ET225" s="67"/>
      <c r="EU225" s="67"/>
      <c r="EV225" s="67"/>
      <c r="EW225" s="67"/>
      <c r="EX225" s="67"/>
      <c r="EY225" s="67"/>
      <c r="EZ225" s="67"/>
      <c r="FA225" s="67"/>
      <c r="FB225" s="67"/>
      <c r="FC225" s="67"/>
      <c r="FD225" s="67"/>
      <c r="FE225" s="67"/>
      <c r="FF225" s="67"/>
      <c r="FG225" s="67"/>
      <c r="FH225" s="67"/>
      <c r="FI225" s="67"/>
      <c r="FJ225" s="67"/>
      <c r="FK225" s="67"/>
      <c r="FL225" s="67"/>
      <c r="FM225" s="67"/>
      <c r="FN225" s="67"/>
      <c r="FO225" s="67"/>
      <c r="FP225" s="67"/>
      <c r="FQ225" s="67"/>
      <c r="FR225" s="67"/>
      <c r="FS225" s="67"/>
      <c r="FT225" s="67"/>
      <c r="FU225" s="67"/>
      <c r="FV225" s="67"/>
      <c r="FW225" s="67"/>
      <c r="FX225" s="67"/>
      <c r="FY225" s="67"/>
      <c r="FZ225" s="67"/>
      <c r="GA225" s="67"/>
      <c r="GB225" s="67"/>
      <c r="GC225" s="67"/>
      <c r="GD225" s="67"/>
      <c r="GE225" s="67"/>
      <c r="GF225" s="67"/>
      <c r="GG225" s="67"/>
      <c r="GH225" s="67"/>
      <c r="GI225" s="67"/>
      <c r="GJ225" s="67"/>
      <c r="GK225" s="67"/>
      <c r="GL225" s="67"/>
      <c r="GM225" s="67"/>
      <c r="GN225" s="67"/>
      <c r="GO225" s="67"/>
      <c r="GP225" s="67"/>
      <c r="GQ225" s="67"/>
      <c r="GR225" s="67"/>
      <c r="GS225" s="67"/>
      <c r="GT225" s="67"/>
      <c r="GU225" s="67"/>
      <c r="GV225" s="67"/>
      <c r="GW225" s="67"/>
      <c r="GX225" s="67"/>
      <c r="GY225" s="67"/>
      <c r="GZ225" s="67"/>
      <c r="HA225" s="67"/>
      <c r="HB225" s="67"/>
      <c r="HC225" s="67"/>
      <c r="HD225" s="67"/>
      <c r="HE225" s="67"/>
      <c r="HF225" s="67"/>
      <c r="HG225" s="67"/>
      <c r="HH225" s="67"/>
      <c r="HI225" s="67"/>
      <c r="HJ225" s="67"/>
      <c r="HK225" s="67"/>
      <c r="HL225" s="67"/>
      <c r="HM225" s="67"/>
      <c r="HN225" s="67"/>
      <c r="HO225" s="67"/>
      <c r="HP225" s="67"/>
      <c r="HQ225" s="67"/>
      <c r="HR225" s="67"/>
      <c r="HS225" s="67"/>
      <c r="HT225" s="67"/>
      <c r="HU225" s="67"/>
      <c r="HV225" s="67"/>
      <c r="HW225" s="67"/>
      <c r="HX225" s="67"/>
      <c r="HY225" s="67"/>
      <c r="HZ225" s="67"/>
      <c r="IA225" s="67"/>
      <c r="IB225" s="67"/>
      <c r="IC225" s="67"/>
      <c r="ID225" s="67"/>
      <c r="IE225" s="67"/>
      <c r="IF225" s="67"/>
      <c r="IG225" s="67"/>
      <c r="IH225" s="67"/>
      <c r="II225" s="67"/>
      <c r="IJ225" s="67"/>
      <c r="IK225" s="67"/>
      <c r="IL225" s="67"/>
      <c r="IM225" s="67"/>
      <c r="IN225" s="67"/>
      <c r="IO225" s="67"/>
      <c r="IP225" s="67"/>
      <c r="IQ225" s="67"/>
      <c r="IR225" s="67"/>
      <c r="IS225" s="67"/>
      <c r="IT225" s="67"/>
      <c r="IU225" s="67"/>
      <c r="IV225" s="93">
        <f t="shared" si="34"/>
        <v>0</v>
      </c>
      <c r="IW225" s="25"/>
      <c r="IY225" s="125" t="str">
        <f>IF(JA225,VLOOKUP(MIN(JB225:JD225),'Data Validation (hidden)'!$E$2:$F$6,2,FALSE),IF(COUNTA(E225:IU225)&gt;0,"'Name of Collective Investment Scheme' missing but values entered in other columns",""))</f>
        <v/>
      </c>
      <c r="JA225" s="126" t="b">
        <f t="shared" si="35"/>
        <v>0</v>
      </c>
      <c r="JB225" s="127" t="str">
        <f t="shared" si="36"/>
        <v/>
      </c>
      <c r="JC225" s="128" t="str">
        <f t="shared" si="37"/>
        <v>3</v>
      </c>
      <c r="JD225" s="127" t="str">
        <f t="shared" ca="1" si="38"/>
        <v/>
      </c>
      <c r="JE225" s="127" t="b">
        <f t="shared" ca="1" si="39"/>
        <v>1</v>
      </c>
      <c r="JF225" s="127" t="b">
        <f t="shared" ca="1" si="40"/>
        <v>1</v>
      </c>
      <c r="JG225" s="127" t="b">
        <f t="shared" ca="1" si="41"/>
        <v>1</v>
      </c>
      <c r="JH225" s="127" t="b">
        <f t="shared" ca="1" si="42"/>
        <v>1</v>
      </c>
      <c r="JI225" s="127" t="b">
        <f t="shared" ca="1" si="43"/>
        <v>1</v>
      </c>
      <c r="JJ225" s="129" t="b">
        <f t="shared" si="44"/>
        <v>0</v>
      </c>
    </row>
    <row r="226" spans="1:270" ht="28.9" customHeight="1" x14ac:dyDescent="0.2">
      <c r="A226" s="90" t="str">
        <f>IF(ISBLANK('Scheme Details'!A226),"",'Scheme Details'!A226)</f>
        <v/>
      </c>
      <c r="B226" s="87" t="str">
        <f>IF(ISBLANK('Scheme Details'!B226),"",'Scheme Details'!B226)</f>
        <v/>
      </c>
      <c r="C226" s="91" t="str">
        <f>IF(ISBLANK('Scheme Details'!C226),"",'Scheme Details'!C226)</f>
        <v/>
      </c>
      <c r="D226" s="92">
        <f>IF(ISBLANK('Scheme Details'!H226),0,'Scheme Details'!H226)</f>
        <v>0</v>
      </c>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c r="CR226" s="67"/>
      <c r="CS226" s="67"/>
      <c r="CT226" s="67"/>
      <c r="CU226" s="67"/>
      <c r="CV226" s="67"/>
      <c r="CW226" s="67"/>
      <c r="CX226" s="67"/>
      <c r="CY226" s="67"/>
      <c r="CZ226" s="67"/>
      <c r="DA226" s="67"/>
      <c r="DB226" s="67"/>
      <c r="DC226" s="67"/>
      <c r="DD226" s="67"/>
      <c r="DE226" s="67"/>
      <c r="DF226" s="67"/>
      <c r="DG226" s="67"/>
      <c r="DH226" s="67"/>
      <c r="DI226" s="67"/>
      <c r="DJ226" s="67"/>
      <c r="DK226" s="67"/>
      <c r="DL226" s="67"/>
      <c r="DM226" s="67"/>
      <c r="DN226" s="67"/>
      <c r="DO226" s="67"/>
      <c r="DP226" s="67"/>
      <c r="DQ226" s="67"/>
      <c r="DR226" s="67"/>
      <c r="DS226" s="67"/>
      <c r="DT226" s="67"/>
      <c r="DU226" s="67"/>
      <c r="DV226" s="67"/>
      <c r="DW226" s="67"/>
      <c r="DX226" s="67"/>
      <c r="DY226" s="67"/>
      <c r="DZ226" s="67"/>
      <c r="EA226" s="67"/>
      <c r="EB226" s="67"/>
      <c r="EC226" s="67"/>
      <c r="ED226" s="67"/>
      <c r="EE226" s="67"/>
      <c r="EF226" s="67"/>
      <c r="EG226" s="67"/>
      <c r="EH226" s="67"/>
      <c r="EI226" s="67"/>
      <c r="EJ226" s="67"/>
      <c r="EK226" s="67"/>
      <c r="EL226" s="67"/>
      <c r="EM226" s="67"/>
      <c r="EN226" s="67"/>
      <c r="EO226" s="67"/>
      <c r="EP226" s="67"/>
      <c r="EQ226" s="67"/>
      <c r="ER226" s="67"/>
      <c r="ES226" s="67"/>
      <c r="ET226" s="67"/>
      <c r="EU226" s="67"/>
      <c r="EV226" s="67"/>
      <c r="EW226" s="67"/>
      <c r="EX226" s="67"/>
      <c r="EY226" s="67"/>
      <c r="EZ226" s="67"/>
      <c r="FA226" s="67"/>
      <c r="FB226" s="67"/>
      <c r="FC226" s="67"/>
      <c r="FD226" s="67"/>
      <c r="FE226" s="67"/>
      <c r="FF226" s="67"/>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c r="GF226" s="67"/>
      <c r="GG226" s="67"/>
      <c r="GH226" s="67"/>
      <c r="GI226" s="67"/>
      <c r="GJ226" s="67"/>
      <c r="GK226" s="67"/>
      <c r="GL226" s="67"/>
      <c r="GM226" s="67"/>
      <c r="GN226" s="67"/>
      <c r="GO226" s="67"/>
      <c r="GP226" s="67"/>
      <c r="GQ226" s="67"/>
      <c r="GR226" s="67"/>
      <c r="GS226" s="67"/>
      <c r="GT226" s="67"/>
      <c r="GU226" s="67"/>
      <c r="GV226" s="67"/>
      <c r="GW226" s="67"/>
      <c r="GX226" s="67"/>
      <c r="GY226" s="67"/>
      <c r="GZ226" s="67"/>
      <c r="HA226" s="67"/>
      <c r="HB226" s="67"/>
      <c r="HC226" s="67"/>
      <c r="HD226" s="67"/>
      <c r="HE226" s="67"/>
      <c r="HF226" s="67"/>
      <c r="HG226" s="67"/>
      <c r="HH226" s="67"/>
      <c r="HI226" s="67"/>
      <c r="HJ226" s="67"/>
      <c r="HK226" s="67"/>
      <c r="HL226" s="67"/>
      <c r="HM226" s="67"/>
      <c r="HN226" s="67"/>
      <c r="HO226" s="67"/>
      <c r="HP226" s="67"/>
      <c r="HQ226" s="67"/>
      <c r="HR226" s="67"/>
      <c r="HS226" s="67"/>
      <c r="HT226" s="67"/>
      <c r="HU226" s="67"/>
      <c r="HV226" s="67"/>
      <c r="HW226" s="67"/>
      <c r="HX226" s="67"/>
      <c r="HY226" s="67"/>
      <c r="HZ226" s="67"/>
      <c r="IA226" s="67"/>
      <c r="IB226" s="67"/>
      <c r="IC226" s="67"/>
      <c r="ID226" s="67"/>
      <c r="IE226" s="67"/>
      <c r="IF226" s="67"/>
      <c r="IG226" s="67"/>
      <c r="IH226" s="67"/>
      <c r="II226" s="67"/>
      <c r="IJ226" s="67"/>
      <c r="IK226" s="67"/>
      <c r="IL226" s="67"/>
      <c r="IM226" s="67"/>
      <c r="IN226" s="67"/>
      <c r="IO226" s="67"/>
      <c r="IP226" s="67"/>
      <c r="IQ226" s="67"/>
      <c r="IR226" s="67"/>
      <c r="IS226" s="67"/>
      <c r="IT226" s="67"/>
      <c r="IU226" s="67"/>
      <c r="IV226" s="93">
        <f t="shared" si="34"/>
        <v>0</v>
      </c>
      <c r="IW226" s="25"/>
      <c r="IY226" s="125" t="str">
        <f>IF(JA226,VLOOKUP(MIN(JB226:JD226),'Data Validation (hidden)'!$E$2:$F$6,2,FALSE),IF(COUNTA(E226:IU226)&gt;0,"'Name of Collective Investment Scheme' missing but values entered in other columns",""))</f>
        <v/>
      </c>
      <c r="JA226" s="126" t="b">
        <f t="shared" si="35"/>
        <v>0</v>
      </c>
      <c r="JB226" s="127" t="str">
        <f t="shared" si="36"/>
        <v/>
      </c>
      <c r="JC226" s="128" t="str">
        <f t="shared" si="37"/>
        <v>3</v>
      </c>
      <c r="JD226" s="127" t="str">
        <f t="shared" ca="1" si="38"/>
        <v/>
      </c>
      <c r="JE226" s="127" t="b">
        <f t="shared" ca="1" si="39"/>
        <v>1</v>
      </c>
      <c r="JF226" s="127" t="b">
        <f t="shared" ca="1" si="40"/>
        <v>1</v>
      </c>
      <c r="JG226" s="127" t="b">
        <f t="shared" ca="1" si="41"/>
        <v>1</v>
      </c>
      <c r="JH226" s="127" t="b">
        <f t="shared" ca="1" si="42"/>
        <v>1</v>
      </c>
      <c r="JI226" s="127" t="b">
        <f t="shared" ca="1" si="43"/>
        <v>1</v>
      </c>
      <c r="JJ226" s="129" t="b">
        <f t="shared" si="44"/>
        <v>0</v>
      </c>
    </row>
    <row r="227" spans="1:270" ht="28.9" customHeight="1" x14ac:dyDescent="0.2">
      <c r="A227" s="90" t="str">
        <f>IF(ISBLANK('Scheme Details'!A227),"",'Scheme Details'!A227)</f>
        <v/>
      </c>
      <c r="B227" s="87" t="str">
        <f>IF(ISBLANK('Scheme Details'!B227),"",'Scheme Details'!B227)</f>
        <v/>
      </c>
      <c r="C227" s="91" t="str">
        <f>IF(ISBLANK('Scheme Details'!C227),"",'Scheme Details'!C227)</f>
        <v/>
      </c>
      <c r="D227" s="92">
        <f>IF(ISBLANK('Scheme Details'!H227),0,'Scheme Details'!H227)</f>
        <v>0</v>
      </c>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c r="EM227" s="67"/>
      <c r="EN227" s="67"/>
      <c r="EO227" s="67"/>
      <c r="EP227" s="67"/>
      <c r="EQ227" s="67"/>
      <c r="ER227" s="67"/>
      <c r="ES227" s="67"/>
      <c r="ET227" s="67"/>
      <c r="EU227" s="67"/>
      <c r="EV227" s="67"/>
      <c r="EW227" s="67"/>
      <c r="EX227" s="67"/>
      <c r="EY227" s="67"/>
      <c r="EZ227" s="67"/>
      <c r="FA227" s="67"/>
      <c r="FB227" s="67"/>
      <c r="FC227" s="67"/>
      <c r="FD227" s="67"/>
      <c r="FE227" s="67"/>
      <c r="FF227" s="67"/>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c r="GF227" s="67"/>
      <c r="GG227" s="67"/>
      <c r="GH227" s="67"/>
      <c r="GI227" s="67"/>
      <c r="GJ227" s="67"/>
      <c r="GK227" s="67"/>
      <c r="GL227" s="67"/>
      <c r="GM227" s="67"/>
      <c r="GN227" s="67"/>
      <c r="GO227" s="67"/>
      <c r="GP227" s="67"/>
      <c r="GQ227" s="67"/>
      <c r="GR227" s="67"/>
      <c r="GS227" s="67"/>
      <c r="GT227" s="67"/>
      <c r="GU227" s="67"/>
      <c r="GV227" s="67"/>
      <c r="GW227" s="67"/>
      <c r="GX227" s="67"/>
      <c r="GY227" s="67"/>
      <c r="GZ227" s="67"/>
      <c r="HA227" s="67"/>
      <c r="HB227" s="67"/>
      <c r="HC227" s="67"/>
      <c r="HD227" s="67"/>
      <c r="HE227" s="67"/>
      <c r="HF227" s="67"/>
      <c r="HG227" s="67"/>
      <c r="HH227" s="67"/>
      <c r="HI227" s="67"/>
      <c r="HJ227" s="67"/>
      <c r="HK227" s="67"/>
      <c r="HL227" s="67"/>
      <c r="HM227" s="67"/>
      <c r="HN227" s="67"/>
      <c r="HO227" s="67"/>
      <c r="HP227" s="67"/>
      <c r="HQ227" s="67"/>
      <c r="HR227" s="67"/>
      <c r="HS227" s="67"/>
      <c r="HT227" s="67"/>
      <c r="HU227" s="67"/>
      <c r="HV227" s="67"/>
      <c r="HW227" s="67"/>
      <c r="HX227" s="67"/>
      <c r="HY227" s="67"/>
      <c r="HZ227" s="67"/>
      <c r="IA227" s="67"/>
      <c r="IB227" s="67"/>
      <c r="IC227" s="67"/>
      <c r="ID227" s="67"/>
      <c r="IE227" s="67"/>
      <c r="IF227" s="67"/>
      <c r="IG227" s="67"/>
      <c r="IH227" s="67"/>
      <c r="II227" s="67"/>
      <c r="IJ227" s="67"/>
      <c r="IK227" s="67"/>
      <c r="IL227" s="67"/>
      <c r="IM227" s="67"/>
      <c r="IN227" s="67"/>
      <c r="IO227" s="67"/>
      <c r="IP227" s="67"/>
      <c r="IQ227" s="67"/>
      <c r="IR227" s="67"/>
      <c r="IS227" s="67"/>
      <c r="IT227" s="67"/>
      <c r="IU227" s="67"/>
      <c r="IV227" s="93">
        <f t="shared" si="34"/>
        <v>0</v>
      </c>
      <c r="IW227" s="25"/>
      <c r="IY227" s="125" t="str">
        <f>IF(JA227,VLOOKUP(MIN(JB227:JD227),'Data Validation (hidden)'!$E$2:$F$6,2,FALSE),IF(COUNTA(E227:IU227)&gt;0,"'Name of Collective Investment Scheme' missing but values entered in other columns",""))</f>
        <v/>
      </c>
      <c r="JA227" s="126" t="b">
        <f t="shared" si="35"/>
        <v>0</v>
      </c>
      <c r="JB227" s="127" t="str">
        <f t="shared" si="36"/>
        <v/>
      </c>
      <c r="JC227" s="128" t="str">
        <f t="shared" si="37"/>
        <v>3</v>
      </c>
      <c r="JD227" s="127" t="str">
        <f t="shared" ca="1" si="38"/>
        <v/>
      </c>
      <c r="JE227" s="127" t="b">
        <f t="shared" ca="1" si="39"/>
        <v>1</v>
      </c>
      <c r="JF227" s="127" t="b">
        <f t="shared" ca="1" si="40"/>
        <v>1</v>
      </c>
      <c r="JG227" s="127" t="b">
        <f t="shared" ca="1" si="41"/>
        <v>1</v>
      </c>
      <c r="JH227" s="127" t="b">
        <f t="shared" ca="1" si="42"/>
        <v>1</v>
      </c>
      <c r="JI227" s="127" t="b">
        <f t="shared" ca="1" si="43"/>
        <v>1</v>
      </c>
      <c r="JJ227" s="129" t="b">
        <f t="shared" si="44"/>
        <v>0</v>
      </c>
    </row>
    <row r="228" spans="1:270" ht="28.9" customHeight="1" x14ac:dyDescent="0.2">
      <c r="A228" s="90" t="str">
        <f>IF(ISBLANK('Scheme Details'!A228),"",'Scheme Details'!A228)</f>
        <v/>
      </c>
      <c r="B228" s="87" t="str">
        <f>IF(ISBLANK('Scheme Details'!B228),"",'Scheme Details'!B228)</f>
        <v/>
      </c>
      <c r="C228" s="91" t="str">
        <f>IF(ISBLANK('Scheme Details'!C228),"",'Scheme Details'!C228)</f>
        <v/>
      </c>
      <c r="D228" s="92">
        <f>IF(ISBLANK('Scheme Details'!H228),0,'Scheme Details'!H228)</f>
        <v>0</v>
      </c>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c r="IQ228" s="67"/>
      <c r="IR228" s="67"/>
      <c r="IS228" s="67"/>
      <c r="IT228" s="67"/>
      <c r="IU228" s="67"/>
      <c r="IV228" s="93">
        <f t="shared" si="34"/>
        <v>0</v>
      </c>
      <c r="IW228" s="25"/>
      <c r="IY228" s="125" t="str">
        <f>IF(JA228,VLOOKUP(MIN(JB228:JD228),'Data Validation (hidden)'!$E$2:$F$6,2,FALSE),IF(COUNTA(E228:IU228)&gt;0,"'Name of Collective Investment Scheme' missing but values entered in other columns",""))</f>
        <v/>
      </c>
      <c r="JA228" s="126" t="b">
        <f t="shared" si="35"/>
        <v>0</v>
      </c>
      <c r="JB228" s="127" t="str">
        <f t="shared" si="36"/>
        <v/>
      </c>
      <c r="JC228" s="128" t="str">
        <f t="shared" si="37"/>
        <v>3</v>
      </c>
      <c r="JD228" s="127" t="str">
        <f t="shared" ca="1" si="38"/>
        <v/>
      </c>
      <c r="JE228" s="127" t="b">
        <f t="shared" ca="1" si="39"/>
        <v>1</v>
      </c>
      <c r="JF228" s="127" t="b">
        <f t="shared" ca="1" si="40"/>
        <v>1</v>
      </c>
      <c r="JG228" s="127" t="b">
        <f t="shared" ca="1" si="41"/>
        <v>1</v>
      </c>
      <c r="JH228" s="127" t="b">
        <f t="shared" ca="1" si="42"/>
        <v>1</v>
      </c>
      <c r="JI228" s="127" t="b">
        <f t="shared" ca="1" si="43"/>
        <v>1</v>
      </c>
      <c r="JJ228" s="129" t="b">
        <f t="shared" si="44"/>
        <v>0</v>
      </c>
    </row>
    <row r="229" spans="1:270" ht="28.9" customHeight="1" x14ac:dyDescent="0.2">
      <c r="A229" s="90" t="str">
        <f>IF(ISBLANK('Scheme Details'!A229),"",'Scheme Details'!A229)</f>
        <v/>
      </c>
      <c r="B229" s="87" t="str">
        <f>IF(ISBLANK('Scheme Details'!B229),"",'Scheme Details'!B229)</f>
        <v/>
      </c>
      <c r="C229" s="91" t="str">
        <f>IF(ISBLANK('Scheme Details'!C229),"",'Scheme Details'!C229)</f>
        <v/>
      </c>
      <c r="D229" s="92">
        <f>IF(ISBLANK('Scheme Details'!H229),0,'Scheme Details'!H229)</f>
        <v>0</v>
      </c>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c r="IU229" s="67"/>
      <c r="IV229" s="93">
        <f t="shared" si="34"/>
        <v>0</v>
      </c>
      <c r="IW229" s="25"/>
      <c r="IY229" s="125" t="str">
        <f>IF(JA229,VLOOKUP(MIN(JB229:JD229),'Data Validation (hidden)'!$E$2:$F$6,2,FALSE),IF(COUNTA(E229:IU229)&gt;0,"'Name of Collective Investment Scheme' missing but values entered in other columns",""))</f>
        <v/>
      </c>
      <c r="JA229" s="126" t="b">
        <f t="shared" si="35"/>
        <v>0</v>
      </c>
      <c r="JB229" s="127" t="str">
        <f t="shared" si="36"/>
        <v/>
      </c>
      <c r="JC229" s="128" t="str">
        <f t="shared" si="37"/>
        <v>3</v>
      </c>
      <c r="JD229" s="127" t="str">
        <f t="shared" ca="1" si="38"/>
        <v/>
      </c>
      <c r="JE229" s="127" t="b">
        <f t="shared" ca="1" si="39"/>
        <v>1</v>
      </c>
      <c r="JF229" s="127" t="b">
        <f t="shared" ca="1" si="40"/>
        <v>1</v>
      </c>
      <c r="JG229" s="127" t="b">
        <f t="shared" ca="1" si="41"/>
        <v>1</v>
      </c>
      <c r="JH229" s="127" t="b">
        <f t="shared" ca="1" si="42"/>
        <v>1</v>
      </c>
      <c r="JI229" s="127" t="b">
        <f t="shared" ca="1" si="43"/>
        <v>1</v>
      </c>
      <c r="JJ229" s="129" t="b">
        <f t="shared" si="44"/>
        <v>0</v>
      </c>
    </row>
    <row r="230" spans="1:270" ht="28.9" customHeight="1" x14ac:dyDescent="0.2">
      <c r="A230" s="90" t="str">
        <f>IF(ISBLANK('Scheme Details'!A230),"",'Scheme Details'!A230)</f>
        <v/>
      </c>
      <c r="B230" s="87" t="str">
        <f>IF(ISBLANK('Scheme Details'!B230),"",'Scheme Details'!B230)</f>
        <v/>
      </c>
      <c r="C230" s="91" t="str">
        <f>IF(ISBLANK('Scheme Details'!C230),"",'Scheme Details'!C230)</f>
        <v/>
      </c>
      <c r="D230" s="92">
        <f>IF(ISBLANK('Scheme Details'!H230),0,'Scheme Details'!H230)</f>
        <v>0</v>
      </c>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c r="IQ230" s="67"/>
      <c r="IR230" s="67"/>
      <c r="IS230" s="67"/>
      <c r="IT230" s="67"/>
      <c r="IU230" s="67"/>
      <c r="IV230" s="93">
        <f t="shared" si="34"/>
        <v>0</v>
      </c>
      <c r="IW230" s="25"/>
      <c r="IY230" s="125" t="str">
        <f>IF(JA230,VLOOKUP(MIN(JB230:JD230),'Data Validation (hidden)'!$E$2:$F$6,2,FALSE),IF(COUNTA(E230:IU230)&gt;0,"'Name of Collective Investment Scheme' missing but values entered in other columns",""))</f>
        <v/>
      </c>
      <c r="JA230" s="126" t="b">
        <f t="shared" si="35"/>
        <v>0</v>
      </c>
      <c r="JB230" s="127" t="str">
        <f t="shared" si="36"/>
        <v/>
      </c>
      <c r="JC230" s="128" t="str">
        <f t="shared" si="37"/>
        <v>3</v>
      </c>
      <c r="JD230" s="127" t="str">
        <f t="shared" ca="1" si="38"/>
        <v/>
      </c>
      <c r="JE230" s="127" t="b">
        <f t="shared" ca="1" si="39"/>
        <v>1</v>
      </c>
      <c r="JF230" s="127" t="b">
        <f t="shared" ca="1" si="40"/>
        <v>1</v>
      </c>
      <c r="JG230" s="127" t="b">
        <f t="shared" ca="1" si="41"/>
        <v>1</v>
      </c>
      <c r="JH230" s="127" t="b">
        <f t="shared" ca="1" si="42"/>
        <v>1</v>
      </c>
      <c r="JI230" s="127" t="b">
        <f t="shared" ca="1" si="43"/>
        <v>1</v>
      </c>
      <c r="JJ230" s="129" t="b">
        <f t="shared" si="44"/>
        <v>0</v>
      </c>
    </row>
    <row r="231" spans="1:270" ht="28.9" customHeight="1" x14ac:dyDescent="0.2">
      <c r="A231" s="90" t="str">
        <f>IF(ISBLANK('Scheme Details'!A231),"",'Scheme Details'!A231)</f>
        <v/>
      </c>
      <c r="B231" s="87" t="str">
        <f>IF(ISBLANK('Scheme Details'!B231),"",'Scheme Details'!B231)</f>
        <v/>
      </c>
      <c r="C231" s="91" t="str">
        <f>IF(ISBLANK('Scheme Details'!C231),"",'Scheme Details'!C231)</f>
        <v/>
      </c>
      <c r="D231" s="92">
        <f>IF(ISBLANK('Scheme Details'!H231),0,'Scheme Details'!H231)</f>
        <v>0</v>
      </c>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c r="IQ231" s="67"/>
      <c r="IR231" s="67"/>
      <c r="IS231" s="67"/>
      <c r="IT231" s="67"/>
      <c r="IU231" s="67"/>
      <c r="IV231" s="93">
        <f t="shared" si="34"/>
        <v>0</v>
      </c>
      <c r="IW231" s="25"/>
      <c r="IY231" s="125" t="str">
        <f>IF(JA231,VLOOKUP(MIN(JB231:JD231),'Data Validation (hidden)'!$E$2:$F$6,2,FALSE),IF(COUNTA(E231:IU231)&gt;0,"'Name of Collective Investment Scheme' missing but values entered in other columns",""))</f>
        <v/>
      </c>
      <c r="JA231" s="126" t="b">
        <f t="shared" si="35"/>
        <v>0</v>
      </c>
      <c r="JB231" s="127" t="str">
        <f t="shared" si="36"/>
        <v/>
      </c>
      <c r="JC231" s="128" t="str">
        <f t="shared" si="37"/>
        <v>3</v>
      </c>
      <c r="JD231" s="127" t="str">
        <f t="shared" ca="1" si="38"/>
        <v/>
      </c>
      <c r="JE231" s="127" t="b">
        <f t="shared" ca="1" si="39"/>
        <v>1</v>
      </c>
      <c r="JF231" s="127" t="b">
        <f t="shared" ca="1" si="40"/>
        <v>1</v>
      </c>
      <c r="JG231" s="127" t="b">
        <f t="shared" ca="1" si="41"/>
        <v>1</v>
      </c>
      <c r="JH231" s="127" t="b">
        <f t="shared" ca="1" si="42"/>
        <v>1</v>
      </c>
      <c r="JI231" s="127" t="b">
        <f t="shared" ca="1" si="43"/>
        <v>1</v>
      </c>
      <c r="JJ231" s="129" t="b">
        <f t="shared" si="44"/>
        <v>0</v>
      </c>
    </row>
    <row r="232" spans="1:270" ht="28.9" customHeight="1" x14ac:dyDescent="0.2">
      <c r="A232" s="90" t="str">
        <f>IF(ISBLANK('Scheme Details'!A232),"",'Scheme Details'!A232)</f>
        <v/>
      </c>
      <c r="B232" s="87" t="str">
        <f>IF(ISBLANK('Scheme Details'!B232),"",'Scheme Details'!B232)</f>
        <v/>
      </c>
      <c r="C232" s="91" t="str">
        <f>IF(ISBLANK('Scheme Details'!C232),"",'Scheme Details'!C232)</f>
        <v/>
      </c>
      <c r="D232" s="92">
        <f>IF(ISBLANK('Scheme Details'!H232),0,'Scheme Details'!H232)</f>
        <v>0</v>
      </c>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c r="EM232" s="67"/>
      <c r="EN232" s="67"/>
      <c r="EO232" s="67"/>
      <c r="EP232" s="67"/>
      <c r="EQ232" s="67"/>
      <c r="ER232" s="67"/>
      <c r="ES232" s="67"/>
      <c r="ET232" s="67"/>
      <c r="EU232" s="67"/>
      <c r="EV232" s="67"/>
      <c r="EW232" s="67"/>
      <c r="EX232" s="67"/>
      <c r="EY232" s="67"/>
      <c r="EZ232" s="67"/>
      <c r="FA232" s="67"/>
      <c r="FB232" s="67"/>
      <c r="FC232" s="67"/>
      <c r="FD232" s="67"/>
      <c r="FE232" s="67"/>
      <c r="FF232" s="67"/>
      <c r="FG232" s="67"/>
      <c r="FH232" s="67"/>
      <c r="FI232" s="67"/>
      <c r="FJ232" s="67"/>
      <c r="FK232" s="67"/>
      <c r="FL232" s="67"/>
      <c r="FM232" s="67"/>
      <c r="FN232" s="67"/>
      <c r="FO232" s="67"/>
      <c r="FP232" s="67"/>
      <c r="FQ232" s="67"/>
      <c r="FR232" s="67"/>
      <c r="FS232" s="67"/>
      <c r="FT232" s="67"/>
      <c r="FU232" s="67"/>
      <c r="FV232" s="67"/>
      <c r="FW232" s="67"/>
      <c r="FX232" s="67"/>
      <c r="FY232" s="67"/>
      <c r="FZ232" s="67"/>
      <c r="GA232" s="67"/>
      <c r="GB232" s="67"/>
      <c r="GC232" s="67"/>
      <c r="GD232" s="67"/>
      <c r="GE232" s="67"/>
      <c r="GF232" s="67"/>
      <c r="GG232" s="67"/>
      <c r="GH232" s="67"/>
      <c r="GI232" s="67"/>
      <c r="GJ232" s="67"/>
      <c r="GK232" s="67"/>
      <c r="GL232" s="67"/>
      <c r="GM232" s="67"/>
      <c r="GN232" s="67"/>
      <c r="GO232" s="67"/>
      <c r="GP232" s="67"/>
      <c r="GQ232" s="67"/>
      <c r="GR232" s="67"/>
      <c r="GS232" s="67"/>
      <c r="GT232" s="67"/>
      <c r="GU232" s="67"/>
      <c r="GV232" s="67"/>
      <c r="GW232" s="67"/>
      <c r="GX232" s="67"/>
      <c r="GY232" s="67"/>
      <c r="GZ232" s="67"/>
      <c r="HA232" s="67"/>
      <c r="HB232" s="67"/>
      <c r="HC232" s="67"/>
      <c r="HD232" s="67"/>
      <c r="HE232" s="67"/>
      <c r="HF232" s="67"/>
      <c r="HG232" s="67"/>
      <c r="HH232" s="67"/>
      <c r="HI232" s="67"/>
      <c r="HJ232" s="67"/>
      <c r="HK232" s="67"/>
      <c r="HL232" s="67"/>
      <c r="HM232" s="67"/>
      <c r="HN232" s="67"/>
      <c r="HO232" s="67"/>
      <c r="HP232" s="67"/>
      <c r="HQ232" s="67"/>
      <c r="HR232" s="67"/>
      <c r="HS232" s="67"/>
      <c r="HT232" s="67"/>
      <c r="HU232" s="67"/>
      <c r="HV232" s="67"/>
      <c r="HW232" s="67"/>
      <c r="HX232" s="67"/>
      <c r="HY232" s="67"/>
      <c r="HZ232" s="67"/>
      <c r="IA232" s="67"/>
      <c r="IB232" s="67"/>
      <c r="IC232" s="67"/>
      <c r="ID232" s="67"/>
      <c r="IE232" s="67"/>
      <c r="IF232" s="67"/>
      <c r="IG232" s="67"/>
      <c r="IH232" s="67"/>
      <c r="II232" s="67"/>
      <c r="IJ232" s="67"/>
      <c r="IK232" s="67"/>
      <c r="IL232" s="67"/>
      <c r="IM232" s="67"/>
      <c r="IN232" s="67"/>
      <c r="IO232" s="67"/>
      <c r="IP232" s="67"/>
      <c r="IQ232" s="67"/>
      <c r="IR232" s="67"/>
      <c r="IS232" s="67"/>
      <c r="IT232" s="67"/>
      <c r="IU232" s="67"/>
      <c r="IV232" s="93">
        <f t="shared" si="34"/>
        <v>0</v>
      </c>
      <c r="IW232" s="25"/>
      <c r="IY232" s="125" t="str">
        <f>IF(JA232,VLOOKUP(MIN(JB232:JD232),'Data Validation (hidden)'!$E$2:$F$6,2,FALSE),IF(COUNTA(E232:IU232)&gt;0,"'Name of Collective Investment Scheme' missing but values entered in other columns",""))</f>
        <v/>
      </c>
      <c r="JA232" s="126" t="b">
        <f t="shared" si="35"/>
        <v>0</v>
      </c>
      <c r="JB232" s="127" t="str">
        <f t="shared" si="36"/>
        <v/>
      </c>
      <c r="JC232" s="128" t="str">
        <f t="shared" si="37"/>
        <v>3</v>
      </c>
      <c r="JD232" s="127" t="str">
        <f t="shared" ca="1" si="38"/>
        <v/>
      </c>
      <c r="JE232" s="127" t="b">
        <f t="shared" ca="1" si="39"/>
        <v>1</v>
      </c>
      <c r="JF232" s="127" t="b">
        <f t="shared" ca="1" si="40"/>
        <v>1</v>
      </c>
      <c r="JG232" s="127" t="b">
        <f t="shared" ca="1" si="41"/>
        <v>1</v>
      </c>
      <c r="JH232" s="127" t="b">
        <f t="shared" ca="1" si="42"/>
        <v>1</v>
      </c>
      <c r="JI232" s="127" t="b">
        <f t="shared" ca="1" si="43"/>
        <v>1</v>
      </c>
      <c r="JJ232" s="129" t="b">
        <f t="shared" si="44"/>
        <v>0</v>
      </c>
    </row>
    <row r="233" spans="1:270" ht="28.9" customHeight="1" x14ac:dyDescent="0.2">
      <c r="A233" s="90" t="str">
        <f>IF(ISBLANK('Scheme Details'!A233),"",'Scheme Details'!A233)</f>
        <v/>
      </c>
      <c r="B233" s="87" t="str">
        <f>IF(ISBLANK('Scheme Details'!B233),"",'Scheme Details'!B233)</f>
        <v/>
      </c>
      <c r="C233" s="91" t="str">
        <f>IF(ISBLANK('Scheme Details'!C233),"",'Scheme Details'!C233)</f>
        <v/>
      </c>
      <c r="D233" s="92">
        <f>IF(ISBLANK('Scheme Details'!H233),0,'Scheme Details'!H233)</f>
        <v>0</v>
      </c>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c r="CR233" s="67"/>
      <c r="CS233" s="67"/>
      <c r="CT233" s="67"/>
      <c r="CU233" s="67"/>
      <c r="CV233" s="67"/>
      <c r="CW233" s="67"/>
      <c r="CX233" s="67"/>
      <c r="CY233" s="67"/>
      <c r="CZ233" s="67"/>
      <c r="DA233" s="67"/>
      <c r="DB233" s="67"/>
      <c r="DC233" s="67"/>
      <c r="DD233" s="67"/>
      <c r="DE233" s="67"/>
      <c r="DF233" s="67"/>
      <c r="DG233" s="67"/>
      <c r="DH233" s="67"/>
      <c r="DI233" s="67"/>
      <c r="DJ233" s="67"/>
      <c r="DK233" s="67"/>
      <c r="DL233" s="67"/>
      <c r="DM233" s="67"/>
      <c r="DN233" s="67"/>
      <c r="DO233" s="67"/>
      <c r="DP233" s="67"/>
      <c r="DQ233" s="67"/>
      <c r="DR233" s="67"/>
      <c r="DS233" s="67"/>
      <c r="DT233" s="67"/>
      <c r="DU233" s="67"/>
      <c r="DV233" s="67"/>
      <c r="DW233" s="67"/>
      <c r="DX233" s="67"/>
      <c r="DY233" s="67"/>
      <c r="DZ233" s="67"/>
      <c r="EA233" s="67"/>
      <c r="EB233" s="67"/>
      <c r="EC233" s="67"/>
      <c r="ED233" s="67"/>
      <c r="EE233" s="67"/>
      <c r="EF233" s="67"/>
      <c r="EG233" s="67"/>
      <c r="EH233" s="67"/>
      <c r="EI233" s="67"/>
      <c r="EJ233" s="67"/>
      <c r="EK233" s="67"/>
      <c r="EL233" s="67"/>
      <c r="EM233" s="67"/>
      <c r="EN233" s="67"/>
      <c r="EO233" s="67"/>
      <c r="EP233" s="67"/>
      <c r="EQ233" s="67"/>
      <c r="ER233" s="67"/>
      <c r="ES233" s="67"/>
      <c r="ET233" s="67"/>
      <c r="EU233" s="67"/>
      <c r="EV233" s="67"/>
      <c r="EW233" s="67"/>
      <c r="EX233" s="67"/>
      <c r="EY233" s="67"/>
      <c r="EZ233" s="67"/>
      <c r="FA233" s="67"/>
      <c r="FB233" s="67"/>
      <c r="FC233" s="67"/>
      <c r="FD233" s="67"/>
      <c r="FE233" s="67"/>
      <c r="FF233" s="67"/>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c r="GF233" s="67"/>
      <c r="GG233" s="67"/>
      <c r="GH233" s="67"/>
      <c r="GI233" s="67"/>
      <c r="GJ233" s="67"/>
      <c r="GK233" s="67"/>
      <c r="GL233" s="67"/>
      <c r="GM233" s="67"/>
      <c r="GN233" s="67"/>
      <c r="GO233" s="67"/>
      <c r="GP233" s="67"/>
      <c r="GQ233" s="67"/>
      <c r="GR233" s="67"/>
      <c r="GS233" s="67"/>
      <c r="GT233" s="67"/>
      <c r="GU233" s="67"/>
      <c r="GV233" s="67"/>
      <c r="GW233" s="67"/>
      <c r="GX233" s="67"/>
      <c r="GY233" s="67"/>
      <c r="GZ233" s="67"/>
      <c r="HA233" s="67"/>
      <c r="HB233" s="67"/>
      <c r="HC233" s="67"/>
      <c r="HD233" s="67"/>
      <c r="HE233" s="67"/>
      <c r="HF233" s="67"/>
      <c r="HG233" s="67"/>
      <c r="HH233" s="67"/>
      <c r="HI233" s="67"/>
      <c r="HJ233" s="67"/>
      <c r="HK233" s="67"/>
      <c r="HL233" s="67"/>
      <c r="HM233" s="67"/>
      <c r="HN233" s="67"/>
      <c r="HO233" s="67"/>
      <c r="HP233" s="67"/>
      <c r="HQ233" s="67"/>
      <c r="HR233" s="67"/>
      <c r="HS233" s="67"/>
      <c r="HT233" s="67"/>
      <c r="HU233" s="67"/>
      <c r="HV233" s="67"/>
      <c r="HW233" s="67"/>
      <c r="HX233" s="67"/>
      <c r="HY233" s="67"/>
      <c r="HZ233" s="67"/>
      <c r="IA233" s="67"/>
      <c r="IB233" s="67"/>
      <c r="IC233" s="67"/>
      <c r="ID233" s="67"/>
      <c r="IE233" s="67"/>
      <c r="IF233" s="67"/>
      <c r="IG233" s="67"/>
      <c r="IH233" s="67"/>
      <c r="II233" s="67"/>
      <c r="IJ233" s="67"/>
      <c r="IK233" s="67"/>
      <c r="IL233" s="67"/>
      <c r="IM233" s="67"/>
      <c r="IN233" s="67"/>
      <c r="IO233" s="67"/>
      <c r="IP233" s="67"/>
      <c r="IQ233" s="67"/>
      <c r="IR233" s="67"/>
      <c r="IS233" s="67"/>
      <c r="IT233" s="67"/>
      <c r="IU233" s="67"/>
      <c r="IV233" s="93">
        <f t="shared" si="34"/>
        <v>0</v>
      </c>
      <c r="IW233" s="25"/>
      <c r="IY233" s="125" t="str">
        <f>IF(JA233,VLOOKUP(MIN(JB233:JD233),'Data Validation (hidden)'!$E$2:$F$6,2,FALSE),IF(COUNTA(E233:IU233)&gt;0,"'Name of Collective Investment Scheme' missing but values entered in other columns",""))</f>
        <v/>
      </c>
      <c r="JA233" s="126" t="b">
        <f t="shared" si="35"/>
        <v>0</v>
      </c>
      <c r="JB233" s="127" t="str">
        <f t="shared" si="36"/>
        <v/>
      </c>
      <c r="JC233" s="128" t="str">
        <f t="shared" si="37"/>
        <v>3</v>
      </c>
      <c r="JD233" s="127" t="str">
        <f t="shared" ca="1" si="38"/>
        <v/>
      </c>
      <c r="JE233" s="127" t="b">
        <f t="shared" ca="1" si="39"/>
        <v>1</v>
      </c>
      <c r="JF233" s="127" t="b">
        <f t="shared" ca="1" si="40"/>
        <v>1</v>
      </c>
      <c r="JG233" s="127" t="b">
        <f t="shared" ca="1" si="41"/>
        <v>1</v>
      </c>
      <c r="JH233" s="127" t="b">
        <f t="shared" ca="1" si="42"/>
        <v>1</v>
      </c>
      <c r="JI233" s="127" t="b">
        <f t="shared" ca="1" si="43"/>
        <v>1</v>
      </c>
      <c r="JJ233" s="129" t="b">
        <f t="shared" si="44"/>
        <v>0</v>
      </c>
    </row>
    <row r="234" spans="1:270" ht="28.9" customHeight="1" x14ac:dyDescent="0.2">
      <c r="A234" s="90" t="str">
        <f>IF(ISBLANK('Scheme Details'!A234),"",'Scheme Details'!A234)</f>
        <v/>
      </c>
      <c r="B234" s="87" t="str">
        <f>IF(ISBLANK('Scheme Details'!B234),"",'Scheme Details'!B234)</f>
        <v/>
      </c>
      <c r="C234" s="91" t="str">
        <f>IF(ISBLANK('Scheme Details'!C234),"",'Scheme Details'!C234)</f>
        <v/>
      </c>
      <c r="D234" s="92">
        <f>IF(ISBLANK('Scheme Details'!H234),0,'Scheme Details'!H234)</f>
        <v>0</v>
      </c>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67"/>
      <c r="HD234" s="67"/>
      <c r="HE234" s="67"/>
      <c r="HF234" s="67"/>
      <c r="HG234" s="67"/>
      <c r="HH234" s="67"/>
      <c r="HI234" s="67"/>
      <c r="HJ234" s="67"/>
      <c r="HK234" s="67"/>
      <c r="HL234" s="67"/>
      <c r="HM234" s="67"/>
      <c r="HN234" s="67"/>
      <c r="HO234" s="67"/>
      <c r="HP234" s="67"/>
      <c r="HQ234" s="67"/>
      <c r="HR234" s="67"/>
      <c r="HS234" s="67"/>
      <c r="HT234" s="67"/>
      <c r="HU234" s="67"/>
      <c r="HV234" s="67"/>
      <c r="HW234" s="67"/>
      <c r="HX234" s="67"/>
      <c r="HY234" s="67"/>
      <c r="HZ234" s="67"/>
      <c r="IA234" s="67"/>
      <c r="IB234" s="67"/>
      <c r="IC234" s="67"/>
      <c r="ID234" s="67"/>
      <c r="IE234" s="67"/>
      <c r="IF234" s="67"/>
      <c r="IG234" s="67"/>
      <c r="IH234" s="67"/>
      <c r="II234" s="67"/>
      <c r="IJ234" s="67"/>
      <c r="IK234" s="67"/>
      <c r="IL234" s="67"/>
      <c r="IM234" s="67"/>
      <c r="IN234" s="67"/>
      <c r="IO234" s="67"/>
      <c r="IP234" s="67"/>
      <c r="IQ234" s="67"/>
      <c r="IR234" s="67"/>
      <c r="IS234" s="67"/>
      <c r="IT234" s="67"/>
      <c r="IU234" s="67"/>
      <c r="IV234" s="93">
        <f t="shared" si="34"/>
        <v>0</v>
      </c>
      <c r="IW234" s="25"/>
      <c r="IY234" s="125" t="str">
        <f>IF(JA234,VLOOKUP(MIN(JB234:JD234),'Data Validation (hidden)'!$E$2:$F$6,2,FALSE),IF(COUNTA(E234:IU234)&gt;0,"'Name of Collective Investment Scheme' missing but values entered in other columns",""))</f>
        <v/>
      </c>
      <c r="JA234" s="126" t="b">
        <f t="shared" si="35"/>
        <v>0</v>
      </c>
      <c r="JB234" s="127" t="str">
        <f t="shared" si="36"/>
        <v/>
      </c>
      <c r="JC234" s="128" t="str">
        <f t="shared" si="37"/>
        <v>3</v>
      </c>
      <c r="JD234" s="127" t="str">
        <f t="shared" ca="1" si="38"/>
        <v/>
      </c>
      <c r="JE234" s="127" t="b">
        <f t="shared" ca="1" si="39"/>
        <v>1</v>
      </c>
      <c r="JF234" s="127" t="b">
        <f t="shared" ca="1" si="40"/>
        <v>1</v>
      </c>
      <c r="JG234" s="127" t="b">
        <f t="shared" ca="1" si="41"/>
        <v>1</v>
      </c>
      <c r="JH234" s="127" t="b">
        <f t="shared" ca="1" si="42"/>
        <v>1</v>
      </c>
      <c r="JI234" s="127" t="b">
        <f t="shared" ca="1" si="43"/>
        <v>1</v>
      </c>
      <c r="JJ234" s="129" t="b">
        <f t="shared" si="44"/>
        <v>0</v>
      </c>
    </row>
    <row r="235" spans="1:270" ht="28.9" customHeight="1" x14ac:dyDescent="0.2">
      <c r="A235" s="90" t="str">
        <f>IF(ISBLANK('Scheme Details'!A235),"",'Scheme Details'!A235)</f>
        <v/>
      </c>
      <c r="B235" s="87" t="str">
        <f>IF(ISBLANK('Scheme Details'!B235),"",'Scheme Details'!B235)</f>
        <v/>
      </c>
      <c r="C235" s="91" t="str">
        <f>IF(ISBLANK('Scheme Details'!C235),"",'Scheme Details'!C235)</f>
        <v/>
      </c>
      <c r="D235" s="92">
        <f>IF(ISBLANK('Scheme Details'!H235),0,'Scheme Details'!H235)</f>
        <v>0</v>
      </c>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c r="CR235" s="67"/>
      <c r="CS235" s="67"/>
      <c r="CT235" s="67"/>
      <c r="CU235" s="67"/>
      <c r="CV235" s="67"/>
      <c r="CW235" s="67"/>
      <c r="CX235" s="67"/>
      <c r="CY235" s="67"/>
      <c r="CZ235" s="67"/>
      <c r="DA235" s="67"/>
      <c r="DB235" s="67"/>
      <c r="DC235" s="67"/>
      <c r="DD235" s="67"/>
      <c r="DE235" s="67"/>
      <c r="DF235" s="67"/>
      <c r="DG235" s="67"/>
      <c r="DH235" s="67"/>
      <c r="DI235" s="67"/>
      <c r="DJ235" s="67"/>
      <c r="DK235" s="67"/>
      <c r="DL235" s="67"/>
      <c r="DM235" s="67"/>
      <c r="DN235" s="67"/>
      <c r="DO235" s="67"/>
      <c r="DP235" s="67"/>
      <c r="DQ235" s="67"/>
      <c r="DR235" s="67"/>
      <c r="DS235" s="67"/>
      <c r="DT235" s="67"/>
      <c r="DU235" s="67"/>
      <c r="DV235" s="67"/>
      <c r="DW235" s="67"/>
      <c r="DX235" s="67"/>
      <c r="DY235" s="67"/>
      <c r="DZ235" s="67"/>
      <c r="EA235" s="67"/>
      <c r="EB235" s="67"/>
      <c r="EC235" s="67"/>
      <c r="ED235" s="67"/>
      <c r="EE235" s="67"/>
      <c r="EF235" s="67"/>
      <c r="EG235" s="67"/>
      <c r="EH235" s="67"/>
      <c r="EI235" s="67"/>
      <c r="EJ235" s="67"/>
      <c r="EK235" s="67"/>
      <c r="EL235" s="67"/>
      <c r="EM235" s="67"/>
      <c r="EN235" s="67"/>
      <c r="EO235" s="67"/>
      <c r="EP235" s="67"/>
      <c r="EQ235" s="67"/>
      <c r="ER235" s="67"/>
      <c r="ES235" s="67"/>
      <c r="ET235" s="67"/>
      <c r="EU235" s="67"/>
      <c r="EV235" s="67"/>
      <c r="EW235" s="67"/>
      <c r="EX235" s="67"/>
      <c r="EY235" s="67"/>
      <c r="EZ235" s="67"/>
      <c r="FA235" s="67"/>
      <c r="FB235" s="67"/>
      <c r="FC235" s="67"/>
      <c r="FD235" s="67"/>
      <c r="FE235" s="67"/>
      <c r="FF235" s="67"/>
      <c r="FG235" s="67"/>
      <c r="FH235" s="67"/>
      <c r="FI235" s="67"/>
      <c r="FJ235" s="67"/>
      <c r="FK235" s="67"/>
      <c r="FL235" s="67"/>
      <c r="FM235" s="67"/>
      <c r="FN235" s="67"/>
      <c r="FO235" s="67"/>
      <c r="FP235" s="67"/>
      <c r="FQ235" s="67"/>
      <c r="FR235" s="67"/>
      <c r="FS235" s="67"/>
      <c r="FT235" s="67"/>
      <c r="FU235" s="67"/>
      <c r="FV235" s="67"/>
      <c r="FW235" s="67"/>
      <c r="FX235" s="67"/>
      <c r="FY235" s="67"/>
      <c r="FZ235" s="67"/>
      <c r="GA235" s="67"/>
      <c r="GB235" s="67"/>
      <c r="GC235" s="67"/>
      <c r="GD235" s="67"/>
      <c r="GE235" s="67"/>
      <c r="GF235" s="67"/>
      <c r="GG235" s="67"/>
      <c r="GH235" s="67"/>
      <c r="GI235" s="67"/>
      <c r="GJ235" s="67"/>
      <c r="GK235" s="67"/>
      <c r="GL235" s="67"/>
      <c r="GM235" s="67"/>
      <c r="GN235" s="67"/>
      <c r="GO235" s="67"/>
      <c r="GP235" s="67"/>
      <c r="GQ235" s="67"/>
      <c r="GR235" s="67"/>
      <c r="GS235" s="67"/>
      <c r="GT235" s="67"/>
      <c r="GU235" s="67"/>
      <c r="GV235" s="67"/>
      <c r="GW235" s="67"/>
      <c r="GX235" s="67"/>
      <c r="GY235" s="67"/>
      <c r="GZ235" s="67"/>
      <c r="HA235" s="67"/>
      <c r="HB235" s="67"/>
      <c r="HC235" s="67"/>
      <c r="HD235" s="67"/>
      <c r="HE235" s="67"/>
      <c r="HF235" s="67"/>
      <c r="HG235" s="67"/>
      <c r="HH235" s="67"/>
      <c r="HI235" s="67"/>
      <c r="HJ235" s="67"/>
      <c r="HK235" s="67"/>
      <c r="HL235" s="67"/>
      <c r="HM235" s="67"/>
      <c r="HN235" s="67"/>
      <c r="HO235" s="67"/>
      <c r="HP235" s="67"/>
      <c r="HQ235" s="67"/>
      <c r="HR235" s="67"/>
      <c r="HS235" s="67"/>
      <c r="HT235" s="67"/>
      <c r="HU235" s="67"/>
      <c r="HV235" s="67"/>
      <c r="HW235" s="67"/>
      <c r="HX235" s="67"/>
      <c r="HY235" s="67"/>
      <c r="HZ235" s="67"/>
      <c r="IA235" s="67"/>
      <c r="IB235" s="67"/>
      <c r="IC235" s="67"/>
      <c r="ID235" s="67"/>
      <c r="IE235" s="67"/>
      <c r="IF235" s="67"/>
      <c r="IG235" s="67"/>
      <c r="IH235" s="67"/>
      <c r="II235" s="67"/>
      <c r="IJ235" s="67"/>
      <c r="IK235" s="67"/>
      <c r="IL235" s="67"/>
      <c r="IM235" s="67"/>
      <c r="IN235" s="67"/>
      <c r="IO235" s="67"/>
      <c r="IP235" s="67"/>
      <c r="IQ235" s="67"/>
      <c r="IR235" s="67"/>
      <c r="IS235" s="67"/>
      <c r="IT235" s="67"/>
      <c r="IU235" s="67"/>
      <c r="IV235" s="93">
        <f t="shared" si="34"/>
        <v>0</v>
      </c>
      <c r="IW235" s="25"/>
      <c r="IY235" s="125" t="str">
        <f>IF(JA235,VLOOKUP(MIN(JB235:JD235),'Data Validation (hidden)'!$E$2:$F$6,2,FALSE),IF(COUNTA(E235:IU235)&gt;0,"'Name of Collective Investment Scheme' missing but values entered in other columns",""))</f>
        <v/>
      </c>
      <c r="JA235" s="126" t="b">
        <f t="shared" si="35"/>
        <v>0</v>
      </c>
      <c r="JB235" s="127" t="str">
        <f t="shared" si="36"/>
        <v/>
      </c>
      <c r="JC235" s="128" t="str">
        <f t="shared" si="37"/>
        <v>3</v>
      </c>
      <c r="JD235" s="127" t="str">
        <f t="shared" ca="1" si="38"/>
        <v/>
      </c>
      <c r="JE235" s="127" t="b">
        <f t="shared" ca="1" si="39"/>
        <v>1</v>
      </c>
      <c r="JF235" s="127" t="b">
        <f t="shared" ca="1" si="40"/>
        <v>1</v>
      </c>
      <c r="JG235" s="127" t="b">
        <f t="shared" ca="1" si="41"/>
        <v>1</v>
      </c>
      <c r="JH235" s="127" t="b">
        <f t="shared" ca="1" si="42"/>
        <v>1</v>
      </c>
      <c r="JI235" s="127" t="b">
        <f t="shared" ca="1" si="43"/>
        <v>1</v>
      </c>
      <c r="JJ235" s="129" t="b">
        <f t="shared" si="44"/>
        <v>0</v>
      </c>
    </row>
    <row r="236" spans="1:270" ht="28.9" customHeight="1" x14ac:dyDescent="0.2">
      <c r="A236" s="90" t="str">
        <f>IF(ISBLANK('Scheme Details'!A236),"",'Scheme Details'!A236)</f>
        <v/>
      </c>
      <c r="B236" s="87" t="str">
        <f>IF(ISBLANK('Scheme Details'!B236),"",'Scheme Details'!B236)</f>
        <v/>
      </c>
      <c r="C236" s="91" t="str">
        <f>IF(ISBLANK('Scheme Details'!C236),"",'Scheme Details'!C236)</f>
        <v/>
      </c>
      <c r="D236" s="92">
        <f>IF(ISBLANK('Scheme Details'!H236),0,'Scheme Details'!H236)</f>
        <v>0</v>
      </c>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67"/>
      <c r="DW236" s="67"/>
      <c r="DX236" s="67"/>
      <c r="DY236" s="67"/>
      <c r="DZ236" s="67"/>
      <c r="EA236" s="67"/>
      <c r="EB236" s="67"/>
      <c r="EC236" s="67"/>
      <c r="ED236" s="67"/>
      <c r="EE236" s="67"/>
      <c r="EF236" s="67"/>
      <c r="EG236" s="67"/>
      <c r="EH236" s="67"/>
      <c r="EI236" s="67"/>
      <c r="EJ236" s="67"/>
      <c r="EK236" s="67"/>
      <c r="EL236" s="67"/>
      <c r="EM236" s="67"/>
      <c r="EN236" s="67"/>
      <c r="EO236" s="67"/>
      <c r="EP236" s="67"/>
      <c r="EQ236" s="67"/>
      <c r="ER236" s="67"/>
      <c r="ES236" s="67"/>
      <c r="ET236" s="67"/>
      <c r="EU236" s="67"/>
      <c r="EV236" s="67"/>
      <c r="EW236" s="67"/>
      <c r="EX236" s="67"/>
      <c r="EY236" s="67"/>
      <c r="EZ236" s="67"/>
      <c r="FA236" s="67"/>
      <c r="FB236" s="67"/>
      <c r="FC236" s="67"/>
      <c r="FD236" s="67"/>
      <c r="FE236" s="67"/>
      <c r="FF236" s="67"/>
      <c r="FG236" s="67"/>
      <c r="FH236" s="67"/>
      <c r="FI236" s="67"/>
      <c r="FJ236" s="67"/>
      <c r="FK236" s="67"/>
      <c r="FL236" s="67"/>
      <c r="FM236" s="67"/>
      <c r="FN236" s="67"/>
      <c r="FO236" s="67"/>
      <c r="FP236" s="67"/>
      <c r="FQ236" s="67"/>
      <c r="FR236" s="67"/>
      <c r="FS236" s="67"/>
      <c r="FT236" s="67"/>
      <c r="FU236" s="67"/>
      <c r="FV236" s="67"/>
      <c r="FW236" s="67"/>
      <c r="FX236" s="67"/>
      <c r="FY236" s="67"/>
      <c r="FZ236" s="67"/>
      <c r="GA236" s="67"/>
      <c r="GB236" s="67"/>
      <c r="GC236" s="67"/>
      <c r="GD236" s="67"/>
      <c r="GE236" s="67"/>
      <c r="GF236" s="67"/>
      <c r="GG236" s="67"/>
      <c r="GH236" s="67"/>
      <c r="GI236" s="67"/>
      <c r="GJ236" s="67"/>
      <c r="GK236" s="67"/>
      <c r="GL236" s="67"/>
      <c r="GM236" s="67"/>
      <c r="GN236" s="67"/>
      <c r="GO236" s="67"/>
      <c r="GP236" s="67"/>
      <c r="GQ236" s="67"/>
      <c r="GR236" s="67"/>
      <c r="GS236" s="67"/>
      <c r="GT236" s="67"/>
      <c r="GU236" s="67"/>
      <c r="GV236" s="67"/>
      <c r="GW236" s="67"/>
      <c r="GX236" s="67"/>
      <c r="GY236" s="67"/>
      <c r="GZ236" s="67"/>
      <c r="HA236" s="67"/>
      <c r="HB236" s="67"/>
      <c r="HC236" s="67"/>
      <c r="HD236" s="67"/>
      <c r="HE236" s="67"/>
      <c r="HF236" s="67"/>
      <c r="HG236" s="67"/>
      <c r="HH236" s="67"/>
      <c r="HI236" s="67"/>
      <c r="HJ236" s="67"/>
      <c r="HK236" s="67"/>
      <c r="HL236" s="67"/>
      <c r="HM236" s="67"/>
      <c r="HN236" s="67"/>
      <c r="HO236" s="67"/>
      <c r="HP236" s="67"/>
      <c r="HQ236" s="67"/>
      <c r="HR236" s="67"/>
      <c r="HS236" s="67"/>
      <c r="HT236" s="67"/>
      <c r="HU236" s="67"/>
      <c r="HV236" s="67"/>
      <c r="HW236" s="67"/>
      <c r="HX236" s="67"/>
      <c r="HY236" s="67"/>
      <c r="HZ236" s="67"/>
      <c r="IA236" s="67"/>
      <c r="IB236" s="67"/>
      <c r="IC236" s="67"/>
      <c r="ID236" s="67"/>
      <c r="IE236" s="67"/>
      <c r="IF236" s="67"/>
      <c r="IG236" s="67"/>
      <c r="IH236" s="67"/>
      <c r="II236" s="67"/>
      <c r="IJ236" s="67"/>
      <c r="IK236" s="67"/>
      <c r="IL236" s="67"/>
      <c r="IM236" s="67"/>
      <c r="IN236" s="67"/>
      <c r="IO236" s="67"/>
      <c r="IP236" s="67"/>
      <c r="IQ236" s="67"/>
      <c r="IR236" s="67"/>
      <c r="IS236" s="67"/>
      <c r="IT236" s="67"/>
      <c r="IU236" s="67"/>
      <c r="IV236" s="93">
        <f t="shared" si="34"/>
        <v>0</v>
      </c>
      <c r="IW236" s="25"/>
      <c r="IY236" s="125" t="str">
        <f>IF(JA236,VLOOKUP(MIN(JB236:JD236),'Data Validation (hidden)'!$E$2:$F$6,2,FALSE),IF(COUNTA(E236:IU236)&gt;0,"'Name of Collective Investment Scheme' missing but values entered in other columns",""))</f>
        <v/>
      </c>
      <c r="JA236" s="126" t="b">
        <f t="shared" si="35"/>
        <v>0</v>
      </c>
      <c r="JB236" s="127" t="str">
        <f t="shared" si="36"/>
        <v/>
      </c>
      <c r="JC236" s="128" t="str">
        <f t="shared" si="37"/>
        <v>3</v>
      </c>
      <c r="JD236" s="127" t="str">
        <f t="shared" ca="1" si="38"/>
        <v/>
      </c>
      <c r="JE236" s="127" t="b">
        <f t="shared" ca="1" si="39"/>
        <v>1</v>
      </c>
      <c r="JF236" s="127" t="b">
        <f t="shared" ca="1" si="40"/>
        <v>1</v>
      </c>
      <c r="JG236" s="127" t="b">
        <f t="shared" ca="1" si="41"/>
        <v>1</v>
      </c>
      <c r="JH236" s="127" t="b">
        <f t="shared" ca="1" si="42"/>
        <v>1</v>
      </c>
      <c r="JI236" s="127" t="b">
        <f t="shared" ca="1" si="43"/>
        <v>1</v>
      </c>
      <c r="JJ236" s="129" t="b">
        <f t="shared" si="44"/>
        <v>0</v>
      </c>
    </row>
    <row r="237" spans="1:270" ht="28.9" customHeight="1" x14ac:dyDescent="0.2">
      <c r="A237" s="90" t="str">
        <f>IF(ISBLANK('Scheme Details'!A237),"",'Scheme Details'!A237)</f>
        <v/>
      </c>
      <c r="B237" s="87" t="str">
        <f>IF(ISBLANK('Scheme Details'!B237),"",'Scheme Details'!B237)</f>
        <v/>
      </c>
      <c r="C237" s="91" t="str">
        <f>IF(ISBLANK('Scheme Details'!C237),"",'Scheme Details'!C237)</f>
        <v/>
      </c>
      <c r="D237" s="92">
        <f>IF(ISBLANK('Scheme Details'!H237),0,'Scheme Details'!H237)</f>
        <v>0</v>
      </c>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c r="HA237" s="67"/>
      <c r="HB237" s="67"/>
      <c r="HC237" s="67"/>
      <c r="HD237" s="67"/>
      <c r="HE237" s="67"/>
      <c r="HF237" s="67"/>
      <c r="HG237" s="67"/>
      <c r="HH237" s="67"/>
      <c r="HI237" s="67"/>
      <c r="HJ237" s="67"/>
      <c r="HK237" s="67"/>
      <c r="HL237" s="67"/>
      <c r="HM237" s="67"/>
      <c r="HN237" s="67"/>
      <c r="HO237" s="67"/>
      <c r="HP237" s="67"/>
      <c r="HQ237" s="67"/>
      <c r="HR237" s="67"/>
      <c r="HS237" s="67"/>
      <c r="HT237" s="67"/>
      <c r="HU237" s="67"/>
      <c r="HV237" s="67"/>
      <c r="HW237" s="67"/>
      <c r="HX237" s="67"/>
      <c r="HY237" s="67"/>
      <c r="HZ237" s="67"/>
      <c r="IA237" s="67"/>
      <c r="IB237" s="67"/>
      <c r="IC237" s="67"/>
      <c r="ID237" s="67"/>
      <c r="IE237" s="67"/>
      <c r="IF237" s="67"/>
      <c r="IG237" s="67"/>
      <c r="IH237" s="67"/>
      <c r="II237" s="67"/>
      <c r="IJ237" s="67"/>
      <c r="IK237" s="67"/>
      <c r="IL237" s="67"/>
      <c r="IM237" s="67"/>
      <c r="IN237" s="67"/>
      <c r="IO237" s="67"/>
      <c r="IP237" s="67"/>
      <c r="IQ237" s="67"/>
      <c r="IR237" s="67"/>
      <c r="IS237" s="67"/>
      <c r="IT237" s="67"/>
      <c r="IU237" s="67"/>
      <c r="IV237" s="93">
        <f t="shared" si="34"/>
        <v>0</v>
      </c>
      <c r="IW237" s="25"/>
      <c r="IY237" s="125" t="str">
        <f>IF(JA237,VLOOKUP(MIN(JB237:JD237),'Data Validation (hidden)'!$E$2:$F$6,2,FALSE),IF(COUNTA(E237:IU237)&gt;0,"'Name of Collective Investment Scheme' missing but values entered in other columns",""))</f>
        <v/>
      </c>
      <c r="JA237" s="126" t="b">
        <f t="shared" si="35"/>
        <v>0</v>
      </c>
      <c r="JB237" s="127" t="str">
        <f t="shared" si="36"/>
        <v/>
      </c>
      <c r="JC237" s="128" t="str">
        <f t="shared" si="37"/>
        <v>3</v>
      </c>
      <c r="JD237" s="127" t="str">
        <f t="shared" ca="1" si="38"/>
        <v/>
      </c>
      <c r="JE237" s="127" t="b">
        <f t="shared" ca="1" si="39"/>
        <v>1</v>
      </c>
      <c r="JF237" s="127" t="b">
        <f t="shared" ca="1" si="40"/>
        <v>1</v>
      </c>
      <c r="JG237" s="127" t="b">
        <f t="shared" ca="1" si="41"/>
        <v>1</v>
      </c>
      <c r="JH237" s="127" t="b">
        <f t="shared" ca="1" si="42"/>
        <v>1</v>
      </c>
      <c r="JI237" s="127" t="b">
        <f t="shared" ca="1" si="43"/>
        <v>1</v>
      </c>
      <c r="JJ237" s="129" t="b">
        <f t="shared" si="44"/>
        <v>0</v>
      </c>
    </row>
    <row r="238" spans="1:270" ht="28.9" customHeight="1" x14ac:dyDescent="0.2">
      <c r="A238" s="90" t="str">
        <f>IF(ISBLANK('Scheme Details'!A238),"",'Scheme Details'!A238)</f>
        <v/>
      </c>
      <c r="B238" s="87" t="str">
        <f>IF(ISBLANK('Scheme Details'!B238),"",'Scheme Details'!B238)</f>
        <v/>
      </c>
      <c r="C238" s="91" t="str">
        <f>IF(ISBLANK('Scheme Details'!C238),"",'Scheme Details'!C238)</f>
        <v/>
      </c>
      <c r="D238" s="92">
        <f>IF(ISBLANK('Scheme Details'!H238),0,'Scheme Details'!H238)</f>
        <v>0</v>
      </c>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c r="HA238" s="67"/>
      <c r="HB238" s="67"/>
      <c r="HC238" s="67"/>
      <c r="HD238" s="67"/>
      <c r="HE238" s="67"/>
      <c r="HF238" s="67"/>
      <c r="HG238" s="67"/>
      <c r="HH238" s="67"/>
      <c r="HI238" s="67"/>
      <c r="HJ238" s="67"/>
      <c r="HK238" s="67"/>
      <c r="HL238" s="67"/>
      <c r="HM238" s="67"/>
      <c r="HN238" s="67"/>
      <c r="HO238" s="67"/>
      <c r="HP238" s="67"/>
      <c r="HQ238" s="67"/>
      <c r="HR238" s="67"/>
      <c r="HS238" s="67"/>
      <c r="HT238" s="67"/>
      <c r="HU238" s="67"/>
      <c r="HV238" s="67"/>
      <c r="HW238" s="67"/>
      <c r="HX238" s="67"/>
      <c r="HY238" s="67"/>
      <c r="HZ238" s="67"/>
      <c r="IA238" s="67"/>
      <c r="IB238" s="67"/>
      <c r="IC238" s="67"/>
      <c r="ID238" s="67"/>
      <c r="IE238" s="67"/>
      <c r="IF238" s="67"/>
      <c r="IG238" s="67"/>
      <c r="IH238" s="67"/>
      <c r="II238" s="67"/>
      <c r="IJ238" s="67"/>
      <c r="IK238" s="67"/>
      <c r="IL238" s="67"/>
      <c r="IM238" s="67"/>
      <c r="IN238" s="67"/>
      <c r="IO238" s="67"/>
      <c r="IP238" s="67"/>
      <c r="IQ238" s="67"/>
      <c r="IR238" s="67"/>
      <c r="IS238" s="67"/>
      <c r="IT238" s="67"/>
      <c r="IU238" s="67"/>
      <c r="IV238" s="93">
        <f t="shared" si="34"/>
        <v>0</v>
      </c>
      <c r="IW238" s="25"/>
      <c r="IY238" s="125" t="str">
        <f>IF(JA238,VLOOKUP(MIN(JB238:JD238),'Data Validation (hidden)'!$E$2:$F$6,2,FALSE),IF(COUNTA(E238:IU238)&gt;0,"'Name of Collective Investment Scheme' missing but values entered in other columns",""))</f>
        <v/>
      </c>
      <c r="JA238" s="126" t="b">
        <f t="shared" si="35"/>
        <v>0</v>
      </c>
      <c r="JB238" s="127" t="str">
        <f t="shared" si="36"/>
        <v/>
      </c>
      <c r="JC238" s="128" t="str">
        <f t="shared" si="37"/>
        <v>3</v>
      </c>
      <c r="JD238" s="127" t="str">
        <f t="shared" ca="1" si="38"/>
        <v/>
      </c>
      <c r="JE238" s="127" t="b">
        <f t="shared" ca="1" si="39"/>
        <v>1</v>
      </c>
      <c r="JF238" s="127" t="b">
        <f t="shared" ca="1" si="40"/>
        <v>1</v>
      </c>
      <c r="JG238" s="127" t="b">
        <f t="shared" ca="1" si="41"/>
        <v>1</v>
      </c>
      <c r="JH238" s="127" t="b">
        <f t="shared" ca="1" si="42"/>
        <v>1</v>
      </c>
      <c r="JI238" s="127" t="b">
        <f t="shared" ca="1" si="43"/>
        <v>1</v>
      </c>
      <c r="JJ238" s="129" t="b">
        <f t="shared" si="44"/>
        <v>0</v>
      </c>
    </row>
    <row r="239" spans="1:270" ht="28.9" customHeight="1" x14ac:dyDescent="0.2">
      <c r="A239" s="90" t="str">
        <f>IF(ISBLANK('Scheme Details'!A239),"",'Scheme Details'!A239)</f>
        <v/>
      </c>
      <c r="B239" s="87" t="str">
        <f>IF(ISBLANK('Scheme Details'!B239),"",'Scheme Details'!B239)</f>
        <v/>
      </c>
      <c r="C239" s="91" t="str">
        <f>IF(ISBLANK('Scheme Details'!C239),"",'Scheme Details'!C239)</f>
        <v/>
      </c>
      <c r="D239" s="92">
        <f>IF(ISBLANK('Scheme Details'!H239),0,'Scheme Details'!H239)</f>
        <v>0</v>
      </c>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c r="HA239" s="67"/>
      <c r="HB239" s="67"/>
      <c r="HC239" s="67"/>
      <c r="HD239" s="67"/>
      <c r="HE239" s="67"/>
      <c r="HF239" s="67"/>
      <c r="HG239" s="67"/>
      <c r="HH239" s="67"/>
      <c r="HI239" s="67"/>
      <c r="HJ239" s="67"/>
      <c r="HK239" s="67"/>
      <c r="HL239" s="67"/>
      <c r="HM239" s="67"/>
      <c r="HN239" s="67"/>
      <c r="HO239" s="67"/>
      <c r="HP239" s="67"/>
      <c r="HQ239" s="67"/>
      <c r="HR239" s="67"/>
      <c r="HS239" s="67"/>
      <c r="HT239" s="67"/>
      <c r="HU239" s="67"/>
      <c r="HV239" s="67"/>
      <c r="HW239" s="67"/>
      <c r="HX239" s="67"/>
      <c r="HY239" s="67"/>
      <c r="HZ239" s="67"/>
      <c r="IA239" s="67"/>
      <c r="IB239" s="67"/>
      <c r="IC239" s="67"/>
      <c r="ID239" s="67"/>
      <c r="IE239" s="67"/>
      <c r="IF239" s="67"/>
      <c r="IG239" s="67"/>
      <c r="IH239" s="67"/>
      <c r="II239" s="67"/>
      <c r="IJ239" s="67"/>
      <c r="IK239" s="67"/>
      <c r="IL239" s="67"/>
      <c r="IM239" s="67"/>
      <c r="IN239" s="67"/>
      <c r="IO239" s="67"/>
      <c r="IP239" s="67"/>
      <c r="IQ239" s="67"/>
      <c r="IR239" s="67"/>
      <c r="IS239" s="67"/>
      <c r="IT239" s="67"/>
      <c r="IU239" s="67"/>
      <c r="IV239" s="93">
        <f t="shared" si="34"/>
        <v>0</v>
      </c>
      <c r="IW239" s="25"/>
      <c r="IY239" s="125" t="str">
        <f>IF(JA239,VLOOKUP(MIN(JB239:JD239),'Data Validation (hidden)'!$E$2:$F$6,2,FALSE),IF(COUNTA(E239:IU239)&gt;0,"'Name of Collective Investment Scheme' missing but values entered in other columns",""))</f>
        <v/>
      </c>
      <c r="JA239" s="126" t="b">
        <f t="shared" si="35"/>
        <v>0</v>
      </c>
      <c r="JB239" s="127" t="str">
        <f t="shared" si="36"/>
        <v/>
      </c>
      <c r="JC239" s="128" t="str">
        <f t="shared" si="37"/>
        <v>3</v>
      </c>
      <c r="JD239" s="127" t="str">
        <f t="shared" ca="1" si="38"/>
        <v/>
      </c>
      <c r="JE239" s="127" t="b">
        <f t="shared" ca="1" si="39"/>
        <v>1</v>
      </c>
      <c r="JF239" s="127" t="b">
        <f t="shared" ca="1" si="40"/>
        <v>1</v>
      </c>
      <c r="JG239" s="127" t="b">
        <f t="shared" ca="1" si="41"/>
        <v>1</v>
      </c>
      <c r="JH239" s="127" t="b">
        <f t="shared" ca="1" si="42"/>
        <v>1</v>
      </c>
      <c r="JI239" s="127" t="b">
        <f t="shared" ca="1" si="43"/>
        <v>1</v>
      </c>
      <c r="JJ239" s="129" t="b">
        <f t="shared" si="44"/>
        <v>0</v>
      </c>
    </row>
    <row r="240" spans="1:270" ht="28.9" customHeight="1" x14ac:dyDescent="0.2">
      <c r="A240" s="90" t="str">
        <f>IF(ISBLANK('Scheme Details'!A240),"",'Scheme Details'!A240)</f>
        <v/>
      </c>
      <c r="B240" s="87" t="str">
        <f>IF(ISBLANK('Scheme Details'!B240),"",'Scheme Details'!B240)</f>
        <v/>
      </c>
      <c r="C240" s="91" t="str">
        <f>IF(ISBLANK('Scheme Details'!C240),"",'Scheme Details'!C240)</f>
        <v/>
      </c>
      <c r="D240" s="92">
        <f>IF(ISBLANK('Scheme Details'!H240),0,'Scheme Details'!H240)</f>
        <v>0</v>
      </c>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c r="HA240" s="67"/>
      <c r="HB240" s="67"/>
      <c r="HC240" s="67"/>
      <c r="HD240" s="67"/>
      <c r="HE240" s="67"/>
      <c r="HF240" s="67"/>
      <c r="HG240" s="67"/>
      <c r="HH240" s="67"/>
      <c r="HI240" s="67"/>
      <c r="HJ240" s="67"/>
      <c r="HK240" s="67"/>
      <c r="HL240" s="67"/>
      <c r="HM240" s="67"/>
      <c r="HN240" s="67"/>
      <c r="HO240" s="67"/>
      <c r="HP240" s="67"/>
      <c r="HQ240" s="67"/>
      <c r="HR240" s="67"/>
      <c r="HS240" s="67"/>
      <c r="HT240" s="67"/>
      <c r="HU240" s="67"/>
      <c r="HV240" s="67"/>
      <c r="HW240" s="67"/>
      <c r="HX240" s="67"/>
      <c r="HY240" s="67"/>
      <c r="HZ240" s="67"/>
      <c r="IA240" s="67"/>
      <c r="IB240" s="67"/>
      <c r="IC240" s="67"/>
      <c r="ID240" s="67"/>
      <c r="IE240" s="67"/>
      <c r="IF240" s="67"/>
      <c r="IG240" s="67"/>
      <c r="IH240" s="67"/>
      <c r="II240" s="67"/>
      <c r="IJ240" s="67"/>
      <c r="IK240" s="67"/>
      <c r="IL240" s="67"/>
      <c r="IM240" s="67"/>
      <c r="IN240" s="67"/>
      <c r="IO240" s="67"/>
      <c r="IP240" s="67"/>
      <c r="IQ240" s="67"/>
      <c r="IR240" s="67"/>
      <c r="IS240" s="67"/>
      <c r="IT240" s="67"/>
      <c r="IU240" s="67"/>
      <c r="IV240" s="93">
        <f t="shared" si="34"/>
        <v>0</v>
      </c>
      <c r="IW240" s="25"/>
      <c r="IY240" s="125" t="str">
        <f>IF(JA240,VLOOKUP(MIN(JB240:JD240),'Data Validation (hidden)'!$E$2:$F$6,2,FALSE),IF(COUNTA(E240:IU240)&gt;0,"'Name of Collective Investment Scheme' missing but values entered in other columns",""))</f>
        <v/>
      </c>
      <c r="JA240" s="126" t="b">
        <f t="shared" si="35"/>
        <v>0</v>
      </c>
      <c r="JB240" s="127" t="str">
        <f t="shared" si="36"/>
        <v/>
      </c>
      <c r="JC240" s="128" t="str">
        <f t="shared" si="37"/>
        <v>3</v>
      </c>
      <c r="JD240" s="127" t="str">
        <f t="shared" ca="1" si="38"/>
        <v/>
      </c>
      <c r="JE240" s="127" t="b">
        <f t="shared" ca="1" si="39"/>
        <v>1</v>
      </c>
      <c r="JF240" s="127" t="b">
        <f t="shared" ca="1" si="40"/>
        <v>1</v>
      </c>
      <c r="JG240" s="127" t="b">
        <f t="shared" ca="1" si="41"/>
        <v>1</v>
      </c>
      <c r="JH240" s="127" t="b">
        <f t="shared" ca="1" si="42"/>
        <v>1</v>
      </c>
      <c r="JI240" s="127" t="b">
        <f t="shared" ca="1" si="43"/>
        <v>1</v>
      </c>
      <c r="JJ240" s="129" t="b">
        <f t="shared" si="44"/>
        <v>0</v>
      </c>
    </row>
    <row r="241" spans="1:270" ht="28.9" customHeight="1" x14ac:dyDescent="0.2">
      <c r="A241" s="90" t="str">
        <f>IF(ISBLANK('Scheme Details'!A241),"",'Scheme Details'!A241)</f>
        <v/>
      </c>
      <c r="B241" s="87" t="str">
        <f>IF(ISBLANK('Scheme Details'!B241),"",'Scheme Details'!B241)</f>
        <v/>
      </c>
      <c r="C241" s="91" t="str">
        <f>IF(ISBLANK('Scheme Details'!C241),"",'Scheme Details'!C241)</f>
        <v/>
      </c>
      <c r="D241" s="92">
        <f>IF(ISBLANK('Scheme Details'!H241),0,'Scheme Details'!H241)</f>
        <v>0</v>
      </c>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c r="IQ241" s="67"/>
      <c r="IR241" s="67"/>
      <c r="IS241" s="67"/>
      <c r="IT241" s="67"/>
      <c r="IU241" s="67"/>
      <c r="IV241" s="93">
        <f t="shared" si="34"/>
        <v>0</v>
      </c>
      <c r="IW241" s="25"/>
      <c r="IY241" s="125" t="str">
        <f>IF(JA241,VLOOKUP(MIN(JB241:JD241),'Data Validation (hidden)'!$E$2:$F$6,2,FALSE),IF(COUNTA(E241:IU241)&gt;0,"'Name of Collective Investment Scheme' missing but values entered in other columns",""))</f>
        <v/>
      </c>
      <c r="JA241" s="126" t="b">
        <f t="shared" si="35"/>
        <v>0</v>
      </c>
      <c r="JB241" s="127" t="str">
        <f t="shared" si="36"/>
        <v/>
      </c>
      <c r="JC241" s="128" t="str">
        <f t="shared" si="37"/>
        <v>3</v>
      </c>
      <c r="JD241" s="127" t="str">
        <f t="shared" ca="1" si="38"/>
        <v/>
      </c>
      <c r="JE241" s="127" t="b">
        <f t="shared" ca="1" si="39"/>
        <v>1</v>
      </c>
      <c r="JF241" s="127" t="b">
        <f t="shared" ca="1" si="40"/>
        <v>1</v>
      </c>
      <c r="JG241" s="127" t="b">
        <f t="shared" ca="1" si="41"/>
        <v>1</v>
      </c>
      <c r="JH241" s="127" t="b">
        <f t="shared" ca="1" si="42"/>
        <v>1</v>
      </c>
      <c r="JI241" s="127" t="b">
        <f t="shared" ca="1" si="43"/>
        <v>1</v>
      </c>
      <c r="JJ241" s="129" t="b">
        <f t="shared" si="44"/>
        <v>0</v>
      </c>
    </row>
    <row r="242" spans="1:270" ht="28.9" customHeight="1" x14ac:dyDescent="0.2">
      <c r="A242" s="90" t="str">
        <f>IF(ISBLANK('Scheme Details'!A242),"",'Scheme Details'!A242)</f>
        <v/>
      </c>
      <c r="B242" s="87" t="str">
        <f>IF(ISBLANK('Scheme Details'!B242),"",'Scheme Details'!B242)</f>
        <v/>
      </c>
      <c r="C242" s="91" t="str">
        <f>IF(ISBLANK('Scheme Details'!C242),"",'Scheme Details'!C242)</f>
        <v/>
      </c>
      <c r="D242" s="92">
        <f>IF(ISBLANK('Scheme Details'!H242),0,'Scheme Details'!H242)</f>
        <v>0</v>
      </c>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c r="HA242" s="67"/>
      <c r="HB242" s="67"/>
      <c r="HC242" s="67"/>
      <c r="HD242" s="67"/>
      <c r="HE242" s="67"/>
      <c r="HF242" s="67"/>
      <c r="HG242" s="67"/>
      <c r="HH242" s="67"/>
      <c r="HI242" s="67"/>
      <c r="HJ242" s="67"/>
      <c r="HK242" s="67"/>
      <c r="HL242" s="67"/>
      <c r="HM242" s="67"/>
      <c r="HN242" s="67"/>
      <c r="HO242" s="67"/>
      <c r="HP242" s="67"/>
      <c r="HQ242" s="67"/>
      <c r="HR242" s="67"/>
      <c r="HS242" s="67"/>
      <c r="HT242" s="67"/>
      <c r="HU242" s="67"/>
      <c r="HV242" s="67"/>
      <c r="HW242" s="67"/>
      <c r="HX242" s="67"/>
      <c r="HY242" s="67"/>
      <c r="HZ242" s="67"/>
      <c r="IA242" s="67"/>
      <c r="IB242" s="67"/>
      <c r="IC242" s="67"/>
      <c r="ID242" s="67"/>
      <c r="IE242" s="67"/>
      <c r="IF242" s="67"/>
      <c r="IG242" s="67"/>
      <c r="IH242" s="67"/>
      <c r="II242" s="67"/>
      <c r="IJ242" s="67"/>
      <c r="IK242" s="67"/>
      <c r="IL242" s="67"/>
      <c r="IM242" s="67"/>
      <c r="IN242" s="67"/>
      <c r="IO242" s="67"/>
      <c r="IP242" s="67"/>
      <c r="IQ242" s="67"/>
      <c r="IR242" s="67"/>
      <c r="IS242" s="67"/>
      <c r="IT242" s="67"/>
      <c r="IU242" s="67"/>
      <c r="IV242" s="93">
        <f t="shared" si="34"/>
        <v>0</v>
      </c>
      <c r="IW242" s="25"/>
      <c r="IY242" s="125" t="str">
        <f>IF(JA242,VLOOKUP(MIN(JB242:JD242),'Data Validation (hidden)'!$E$2:$F$6,2,FALSE),IF(COUNTA(E242:IU242)&gt;0,"'Name of Collective Investment Scheme' missing but values entered in other columns",""))</f>
        <v/>
      </c>
      <c r="JA242" s="126" t="b">
        <f t="shared" si="35"/>
        <v>0</v>
      </c>
      <c r="JB242" s="127" t="str">
        <f t="shared" si="36"/>
        <v/>
      </c>
      <c r="JC242" s="128" t="str">
        <f t="shared" si="37"/>
        <v>3</v>
      </c>
      <c r="JD242" s="127" t="str">
        <f t="shared" ca="1" si="38"/>
        <v/>
      </c>
      <c r="JE242" s="127" t="b">
        <f t="shared" ca="1" si="39"/>
        <v>1</v>
      </c>
      <c r="JF242" s="127" t="b">
        <f t="shared" ca="1" si="40"/>
        <v>1</v>
      </c>
      <c r="JG242" s="127" t="b">
        <f t="shared" ca="1" si="41"/>
        <v>1</v>
      </c>
      <c r="JH242" s="127" t="b">
        <f t="shared" ca="1" si="42"/>
        <v>1</v>
      </c>
      <c r="JI242" s="127" t="b">
        <f t="shared" ca="1" si="43"/>
        <v>1</v>
      </c>
      <c r="JJ242" s="129" t="b">
        <f t="shared" si="44"/>
        <v>0</v>
      </c>
    </row>
    <row r="243" spans="1:270" ht="28.9" customHeight="1" x14ac:dyDescent="0.2">
      <c r="A243" s="90" t="str">
        <f>IF(ISBLANK('Scheme Details'!A243),"",'Scheme Details'!A243)</f>
        <v/>
      </c>
      <c r="B243" s="87" t="str">
        <f>IF(ISBLANK('Scheme Details'!B243),"",'Scheme Details'!B243)</f>
        <v/>
      </c>
      <c r="C243" s="91" t="str">
        <f>IF(ISBLANK('Scheme Details'!C243),"",'Scheme Details'!C243)</f>
        <v/>
      </c>
      <c r="D243" s="92">
        <f>IF(ISBLANK('Scheme Details'!H243),0,'Scheme Details'!H243)</f>
        <v>0</v>
      </c>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c r="IL243" s="67"/>
      <c r="IM243" s="67"/>
      <c r="IN243" s="67"/>
      <c r="IO243" s="67"/>
      <c r="IP243" s="67"/>
      <c r="IQ243" s="67"/>
      <c r="IR243" s="67"/>
      <c r="IS243" s="67"/>
      <c r="IT243" s="67"/>
      <c r="IU243" s="67"/>
      <c r="IV243" s="93">
        <f t="shared" si="34"/>
        <v>0</v>
      </c>
      <c r="IW243" s="25"/>
      <c r="IY243" s="125" t="str">
        <f>IF(JA243,VLOOKUP(MIN(JB243:JD243),'Data Validation (hidden)'!$E$2:$F$6,2,FALSE),IF(COUNTA(E243:IU243)&gt;0,"'Name of Collective Investment Scheme' missing but values entered in other columns",""))</f>
        <v/>
      </c>
      <c r="JA243" s="126" t="b">
        <f t="shared" si="35"/>
        <v>0</v>
      </c>
      <c r="JB243" s="127" t="str">
        <f t="shared" si="36"/>
        <v/>
      </c>
      <c r="JC243" s="128" t="str">
        <f t="shared" si="37"/>
        <v>3</v>
      </c>
      <c r="JD243" s="127" t="str">
        <f t="shared" ca="1" si="38"/>
        <v/>
      </c>
      <c r="JE243" s="127" t="b">
        <f t="shared" ca="1" si="39"/>
        <v>1</v>
      </c>
      <c r="JF243" s="127" t="b">
        <f t="shared" ca="1" si="40"/>
        <v>1</v>
      </c>
      <c r="JG243" s="127" t="b">
        <f t="shared" ca="1" si="41"/>
        <v>1</v>
      </c>
      <c r="JH243" s="127" t="b">
        <f t="shared" ca="1" si="42"/>
        <v>1</v>
      </c>
      <c r="JI243" s="127" t="b">
        <f t="shared" ca="1" si="43"/>
        <v>1</v>
      </c>
      <c r="JJ243" s="129" t="b">
        <f t="shared" si="44"/>
        <v>0</v>
      </c>
    </row>
    <row r="244" spans="1:270" ht="28.9" customHeight="1" x14ac:dyDescent="0.2">
      <c r="A244" s="90" t="str">
        <f>IF(ISBLANK('Scheme Details'!A244),"",'Scheme Details'!A244)</f>
        <v/>
      </c>
      <c r="B244" s="87" t="str">
        <f>IF(ISBLANK('Scheme Details'!B244),"",'Scheme Details'!B244)</f>
        <v/>
      </c>
      <c r="C244" s="91" t="str">
        <f>IF(ISBLANK('Scheme Details'!C244),"",'Scheme Details'!C244)</f>
        <v/>
      </c>
      <c r="D244" s="92">
        <f>IF(ISBLANK('Scheme Details'!H244),0,'Scheme Details'!H244)</f>
        <v>0</v>
      </c>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c r="HA244" s="67"/>
      <c r="HB244" s="67"/>
      <c r="HC244" s="67"/>
      <c r="HD244" s="67"/>
      <c r="HE244" s="67"/>
      <c r="HF244" s="67"/>
      <c r="HG244" s="67"/>
      <c r="HH244" s="67"/>
      <c r="HI244" s="67"/>
      <c r="HJ244" s="67"/>
      <c r="HK244" s="67"/>
      <c r="HL244" s="67"/>
      <c r="HM244" s="67"/>
      <c r="HN244" s="67"/>
      <c r="HO244" s="67"/>
      <c r="HP244" s="67"/>
      <c r="HQ244" s="67"/>
      <c r="HR244" s="67"/>
      <c r="HS244" s="67"/>
      <c r="HT244" s="67"/>
      <c r="HU244" s="67"/>
      <c r="HV244" s="67"/>
      <c r="HW244" s="67"/>
      <c r="HX244" s="67"/>
      <c r="HY244" s="67"/>
      <c r="HZ244" s="67"/>
      <c r="IA244" s="67"/>
      <c r="IB244" s="67"/>
      <c r="IC244" s="67"/>
      <c r="ID244" s="67"/>
      <c r="IE244" s="67"/>
      <c r="IF244" s="67"/>
      <c r="IG244" s="67"/>
      <c r="IH244" s="67"/>
      <c r="II244" s="67"/>
      <c r="IJ244" s="67"/>
      <c r="IK244" s="67"/>
      <c r="IL244" s="67"/>
      <c r="IM244" s="67"/>
      <c r="IN244" s="67"/>
      <c r="IO244" s="67"/>
      <c r="IP244" s="67"/>
      <c r="IQ244" s="67"/>
      <c r="IR244" s="67"/>
      <c r="IS244" s="67"/>
      <c r="IT244" s="67"/>
      <c r="IU244" s="67"/>
      <c r="IV244" s="93">
        <f t="shared" si="34"/>
        <v>0</v>
      </c>
      <c r="IW244" s="25"/>
      <c r="IY244" s="125" t="str">
        <f>IF(JA244,VLOOKUP(MIN(JB244:JD244),'Data Validation (hidden)'!$E$2:$F$6,2,FALSE),IF(COUNTA(E244:IU244)&gt;0,"'Name of Collective Investment Scheme' missing but values entered in other columns",""))</f>
        <v/>
      </c>
      <c r="JA244" s="126" t="b">
        <f t="shared" si="35"/>
        <v>0</v>
      </c>
      <c r="JB244" s="127" t="str">
        <f t="shared" si="36"/>
        <v/>
      </c>
      <c r="JC244" s="128" t="str">
        <f t="shared" si="37"/>
        <v>3</v>
      </c>
      <c r="JD244" s="127" t="str">
        <f t="shared" ca="1" si="38"/>
        <v/>
      </c>
      <c r="JE244" s="127" t="b">
        <f t="shared" ca="1" si="39"/>
        <v>1</v>
      </c>
      <c r="JF244" s="127" t="b">
        <f t="shared" ca="1" si="40"/>
        <v>1</v>
      </c>
      <c r="JG244" s="127" t="b">
        <f t="shared" ca="1" si="41"/>
        <v>1</v>
      </c>
      <c r="JH244" s="127" t="b">
        <f t="shared" ca="1" si="42"/>
        <v>1</v>
      </c>
      <c r="JI244" s="127" t="b">
        <f t="shared" ca="1" si="43"/>
        <v>1</v>
      </c>
      <c r="JJ244" s="129" t="b">
        <f t="shared" si="44"/>
        <v>0</v>
      </c>
    </row>
    <row r="245" spans="1:270" ht="28.9" customHeight="1" x14ac:dyDescent="0.2">
      <c r="A245" s="90" t="str">
        <f>IF(ISBLANK('Scheme Details'!A245),"",'Scheme Details'!A245)</f>
        <v/>
      </c>
      <c r="B245" s="87" t="str">
        <f>IF(ISBLANK('Scheme Details'!B245),"",'Scheme Details'!B245)</f>
        <v/>
      </c>
      <c r="C245" s="91" t="str">
        <f>IF(ISBLANK('Scheme Details'!C245),"",'Scheme Details'!C245)</f>
        <v/>
      </c>
      <c r="D245" s="92">
        <f>IF(ISBLANK('Scheme Details'!H245),0,'Scheme Details'!H245)</f>
        <v>0</v>
      </c>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c r="HA245" s="67"/>
      <c r="HB245" s="67"/>
      <c r="HC245" s="67"/>
      <c r="HD245" s="67"/>
      <c r="HE245" s="67"/>
      <c r="HF245" s="67"/>
      <c r="HG245" s="67"/>
      <c r="HH245" s="67"/>
      <c r="HI245" s="67"/>
      <c r="HJ245" s="67"/>
      <c r="HK245" s="67"/>
      <c r="HL245" s="67"/>
      <c r="HM245" s="67"/>
      <c r="HN245" s="67"/>
      <c r="HO245" s="67"/>
      <c r="HP245" s="67"/>
      <c r="HQ245" s="67"/>
      <c r="HR245" s="67"/>
      <c r="HS245" s="67"/>
      <c r="HT245" s="67"/>
      <c r="HU245" s="67"/>
      <c r="HV245" s="67"/>
      <c r="HW245" s="67"/>
      <c r="HX245" s="67"/>
      <c r="HY245" s="67"/>
      <c r="HZ245" s="67"/>
      <c r="IA245" s="67"/>
      <c r="IB245" s="67"/>
      <c r="IC245" s="67"/>
      <c r="ID245" s="67"/>
      <c r="IE245" s="67"/>
      <c r="IF245" s="67"/>
      <c r="IG245" s="67"/>
      <c r="IH245" s="67"/>
      <c r="II245" s="67"/>
      <c r="IJ245" s="67"/>
      <c r="IK245" s="67"/>
      <c r="IL245" s="67"/>
      <c r="IM245" s="67"/>
      <c r="IN245" s="67"/>
      <c r="IO245" s="67"/>
      <c r="IP245" s="67"/>
      <c r="IQ245" s="67"/>
      <c r="IR245" s="67"/>
      <c r="IS245" s="67"/>
      <c r="IT245" s="67"/>
      <c r="IU245" s="67"/>
      <c r="IV245" s="93">
        <f t="shared" si="34"/>
        <v>0</v>
      </c>
      <c r="IW245" s="25"/>
      <c r="IY245" s="125" t="str">
        <f>IF(JA245,VLOOKUP(MIN(JB245:JD245),'Data Validation (hidden)'!$E$2:$F$6,2,FALSE),IF(COUNTA(E245:IU245)&gt;0,"'Name of Collective Investment Scheme' missing but values entered in other columns",""))</f>
        <v/>
      </c>
      <c r="JA245" s="126" t="b">
        <f t="shared" si="35"/>
        <v>0</v>
      </c>
      <c r="JB245" s="127" t="str">
        <f t="shared" si="36"/>
        <v/>
      </c>
      <c r="JC245" s="128" t="str">
        <f t="shared" si="37"/>
        <v>3</v>
      </c>
      <c r="JD245" s="127" t="str">
        <f t="shared" ca="1" si="38"/>
        <v/>
      </c>
      <c r="JE245" s="127" t="b">
        <f t="shared" ca="1" si="39"/>
        <v>1</v>
      </c>
      <c r="JF245" s="127" t="b">
        <f t="shared" ca="1" si="40"/>
        <v>1</v>
      </c>
      <c r="JG245" s="127" t="b">
        <f t="shared" ca="1" si="41"/>
        <v>1</v>
      </c>
      <c r="JH245" s="127" t="b">
        <f t="shared" ca="1" si="42"/>
        <v>1</v>
      </c>
      <c r="JI245" s="127" t="b">
        <f t="shared" ca="1" si="43"/>
        <v>1</v>
      </c>
      <c r="JJ245" s="129" t="b">
        <f t="shared" si="44"/>
        <v>0</v>
      </c>
    </row>
    <row r="246" spans="1:270" ht="28.9" customHeight="1" x14ac:dyDescent="0.2">
      <c r="A246" s="90" t="str">
        <f>IF(ISBLANK('Scheme Details'!A246),"",'Scheme Details'!A246)</f>
        <v/>
      </c>
      <c r="B246" s="87" t="str">
        <f>IF(ISBLANK('Scheme Details'!B246),"",'Scheme Details'!B246)</f>
        <v/>
      </c>
      <c r="C246" s="91" t="str">
        <f>IF(ISBLANK('Scheme Details'!C246),"",'Scheme Details'!C246)</f>
        <v/>
      </c>
      <c r="D246" s="92">
        <f>IF(ISBLANK('Scheme Details'!H246),0,'Scheme Details'!H246)</f>
        <v>0</v>
      </c>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c r="HA246" s="67"/>
      <c r="HB246" s="67"/>
      <c r="HC246" s="67"/>
      <c r="HD246" s="67"/>
      <c r="HE246" s="67"/>
      <c r="HF246" s="67"/>
      <c r="HG246" s="67"/>
      <c r="HH246" s="67"/>
      <c r="HI246" s="67"/>
      <c r="HJ246" s="67"/>
      <c r="HK246" s="67"/>
      <c r="HL246" s="67"/>
      <c r="HM246" s="67"/>
      <c r="HN246" s="67"/>
      <c r="HO246" s="67"/>
      <c r="HP246" s="67"/>
      <c r="HQ246" s="67"/>
      <c r="HR246" s="67"/>
      <c r="HS246" s="67"/>
      <c r="HT246" s="67"/>
      <c r="HU246" s="67"/>
      <c r="HV246" s="67"/>
      <c r="HW246" s="67"/>
      <c r="HX246" s="67"/>
      <c r="HY246" s="67"/>
      <c r="HZ246" s="67"/>
      <c r="IA246" s="67"/>
      <c r="IB246" s="67"/>
      <c r="IC246" s="67"/>
      <c r="ID246" s="67"/>
      <c r="IE246" s="67"/>
      <c r="IF246" s="67"/>
      <c r="IG246" s="67"/>
      <c r="IH246" s="67"/>
      <c r="II246" s="67"/>
      <c r="IJ246" s="67"/>
      <c r="IK246" s="67"/>
      <c r="IL246" s="67"/>
      <c r="IM246" s="67"/>
      <c r="IN246" s="67"/>
      <c r="IO246" s="67"/>
      <c r="IP246" s="67"/>
      <c r="IQ246" s="67"/>
      <c r="IR246" s="67"/>
      <c r="IS246" s="67"/>
      <c r="IT246" s="67"/>
      <c r="IU246" s="67"/>
      <c r="IV246" s="93">
        <f t="shared" si="34"/>
        <v>0</v>
      </c>
      <c r="IW246" s="25"/>
      <c r="IY246" s="125" t="str">
        <f>IF(JA246,VLOOKUP(MIN(JB246:JD246),'Data Validation (hidden)'!$E$2:$F$6,2,FALSE),IF(COUNTA(E246:IU246)&gt;0,"'Name of Collective Investment Scheme' missing but values entered in other columns",""))</f>
        <v/>
      </c>
      <c r="JA246" s="126" t="b">
        <f t="shared" si="35"/>
        <v>0</v>
      </c>
      <c r="JB246" s="127" t="str">
        <f t="shared" si="36"/>
        <v/>
      </c>
      <c r="JC246" s="128" t="str">
        <f t="shared" si="37"/>
        <v>3</v>
      </c>
      <c r="JD246" s="127" t="str">
        <f t="shared" ca="1" si="38"/>
        <v/>
      </c>
      <c r="JE246" s="127" t="b">
        <f t="shared" ca="1" si="39"/>
        <v>1</v>
      </c>
      <c r="JF246" s="127" t="b">
        <f t="shared" ca="1" si="40"/>
        <v>1</v>
      </c>
      <c r="JG246" s="127" t="b">
        <f t="shared" ca="1" si="41"/>
        <v>1</v>
      </c>
      <c r="JH246" s="127" t="b">
        <f t="shared" ca="1" si="42"/>
        <v>1</v>
      </c>
      <c r="JI246" s="127" t="b">
        <f t="shared" ca="1" si="43"/>
        <v>1</v>
      </c>
      <c r="JJ246" s="129" t="b">
        <f t="shared" si="44"/>
        <v>0</v>
      </c>
    </row>
    <row r="247" spans="1:270" ht="28.9" customHeight="1" x14ac:dyDescent="0.2">
      <c r="A247" s="90" t="str">
        <f>IF(ISBLANK('Scheme Details'!A247),"",'Scheme Details'!A247)</f>
        <v/>
      </c>
      <c r="B247" s="87" t="str">
        <f>IF(ISBLANK('Scheme Details'!B247),"",'Scheme Details'!B247)</f>
        <v/>
      </c>
      <c r="C247" s="91" t="str">
        <f>IF(ISBLANK('Scheme Details'!C247),"",'Scheme Details'!C247)</f>
        <v/>
      </c>
      <c r="D247" s="92">
        <f>IF(ISBLANK('Scheme Details'!H247),0,'Scheme Details'!H247)</f>
        <v>0</v>
      </c>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c r="HA247" s="67"/>
      <c r="HB247" s="67"/>
      <c r="HC247" s="67"/>
      <c r="HD247" s="67"/>
      <c r="HE247" s="67"/>
      <c r="HF247" s="67"/>
      <c r="HG247" s="67"/>
      <c r="HH247" s="67"/>
      <c r="HI247" s="67"/>
      <c r="HJ247" s="67"/>
      <c r="HK247" s="67"/>
      <c r="HL247" s="67"/>
      <c r="HM247" s="67"/>
      <c r="HN247" s="67"/>
      <c r="HO247" s="67"/>
      <c r="HP247" s="67"/>
      <c r="HQ247" s="67"/>
      <c r="HR247" s="67"/>
      <c r="HS247" s="67"/>
      <c r="HT247" s="67"/>
      <c r="HU247" s="67"/>
      <c r="HV247" s="67"/>
      <c r="HW247" s="67"/>
      <c r="HX247" s="67"/>
      <c r="HY247" s="67"/>
      <c r="HZ247" s="67"/>
      <c r="IA247" s="67"/>
      <c r="IB247" s="67"/>
      <c r="IC247" s="67"/>
      <c r="ID247" s="67"/>
      <c r="IE247" s="67"/>
      <c r="IF247" s="67"/>
      <c r="IG247" s="67"/>
      <c r="IH247" s="67"/>
      <c r="II247" s="67"/>
      <c r="IJ247" s="67"/>
      <c r="IK247" s="67"/>
      <c r="IL247" s="67"/>
      <c r="IM247" s="67"/>
      <c r="IN247" s="67"/>
      <c r="IO247" s="67"/>
      <c r="IP247" s="67"/>
      <c r="IQ247" s="67"/>
      <c r="IR247" s="67"/>
      <c r="IS247" s="67"/>
      <c r="IT247" s="67"/>
      <c r="IU247" s="67"/>
      <c r="IV247" s="93">
        <f t="shared" si="34"/>
        <v>0</v>
      </c>
      <c r="IW247" s="25"/>
      <c r="IY247" s="125" t="str">
        <f>IF(JA247,VLOOKUP(MIN(JB247:JD247),'Data Validation (hidden)'!$E$2:$F$6,2,FALSE),IF(COUNTA(E247:IU247)&gt;0,"'Name of Collective Investment Scheme' missing but values entered in other columns",""))</f>
        <v/>
      </c>
      <c r="JA247" s="126" t="b">
        <f t="shared" si="35"/>
        <v>0</v>
      </c>
      <c r="JB247" s="127" t="str">
        <f t="shared" si="36"/>
        <v/>
      </c>
      <c r="JC247" s="128" t="str">
        <f t="shared" si="37"/>
        <v>3</v>
      </c>
      <c r="JD247" s="127" t="str">
        <f t="shared" ca="1" si="38"/>
        <v/>
      </c>
      <c r="JE247" s="127" t="b">
        <f t="shared" ca="1" si="39"/>
        <v>1</v>
      </c>
      <c r="JF247" s="127" t="b">
        <f t="shared" ca="1" si="40"/>
        <v>1</v>
      </c>
      <c r="JG247" s="127" t="b">
        <f t="shared" ca="1" si="41"/>
        <v>1</v>
      </c>
      <c r="JH247" s="127" t="b">
        <f t="shared" ca="1" si="42"/>
        <v>1</v>
      </c>
      <c r="JI247" s="127" t="b">
        <f t="shared" ca="1" si="43"/>
        <v>1</v>
      </c>
      <c r="JJ247" s="129" t="b">
        <f t="shared" si="44"/>
        <v>0</v>
      </c>
    </row>
    <row r="248" spans="1:270" ht="28.9" customHeight="1" x14ac:dyDescent="0.2">
      <c r="A248" s="90" t="str">
        <f>IF(ISBLANK('Scheme Details'!A248),"",'Scheme Details'!A248)</f>
        <v/>
      </c>
      <c r="B248" s="87" t="str">
        <f>IF(ISBLANK('Scheme Details'!B248),"",'Scheme Details'!B248)</f>
        <v/>
      </c>
      <c r="C248" s="91" t="str">
        <f>IF(ISBLANK('Scheme Details'!C248),"",'Scheme Details'!C248)</f>
        <v/>
      </c>
      <c r="D248" s="92">
        <f>IF(ISBLANK('Scheme Details'!H248),0,'Scheme Details'!H248)</f>
        <v>0</v>
      </c>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c r="HA248" s="67"/>
      <c r="HB248" s="67"/>
      <c r="HC248" s="67"/>
      <c r="HD248" s="67"/>
      <c r="HE248" s="67"/>
      <c r="HF248" s="67"/>
      <c r="HG248" s="67"/>
      <c r="HH248" s="67"/>
      <c r="HI248" s="67"/>
      <c r="HJ248" s="67"/>
      <c r="HK248" s="67"/>
      <c r="HL248" s="67"/>
      <c r="HM248" s="67"/>
      <c r="HN248" s="67"/>
      <c r="HO248" s="67"/>
      <c r="HP248" s="67"/>
      <c r="HQ248" s="67"/>
      <c r="HR248" s="67"/>
      <c r="HS248" s="67"/>
      <c r="HT248" s="67"/>
      <c r="HU248" s="67"/>
      <c r="HV248" s="67"/>
      <c r="HW248" s="67"/>
      <c r="HX248" s="67"/>
      <c r="HY248" s="67"/>
      <c r="HZ248" s="67"/>
      <c r="IA248" s="67"/>
      <c r="IB248" s="67"/>
      <c r="IC248" s="67"/>
      <c r="ID248" s="67"/>
      <c r="IE248" s="67"/>
      <c r="IF248" s="67"/>
      <c r="IG248" s="67"/>
      <c r="IH248" s="67"/>
      <c r="II248" s="67"/>
      <c r="IJ248" s="67"/>
      <c r="IK248" s="67"/>
      <c r="IL248" s="67"/>
      <c r="IM248" s="67"/>
      <c r="IN248" s="67"/>
      <c r="IO248" s="67"/>
      <c r="IP248" s="67"/>
      <c r="IQ248" s="67"/>
      <c r="IR248" s="67"/>
      <c r="IS248" s="67"/>
      <c r="IT248" s="67"/>
      <c r="IU248" s="67"/>
      <c r="IV248" s="93">
        <f t="shared" si="34"/>
        <v>0</v>
      </c>
      <c r="IW248" s="25"/>
      <c r="IY248" s="125" t="str">
        <f>IF(JA248,VLOOKUP(MIN(JB248:JD248),'Data Validation (hidden)'!$E$2:$F$6,2,FALSE),IF(COUNTA(E248:IU248)&gt;0,"'Name of Collective Investment Scheme' missing but values entered in other columns",""))</f>
        <v/>
      </c>
      <c r="JA248" s="126" t="b">
        <f t="shared" si="35"/>
        <v>0</v>
      </c>
      <c r="JB248" s="127" t="str">
        <f t="shared" si="36"/>
        <v/>
      </c>
      <c r="JC248" s="128" t="str">
        <f t="shared" si="37"/>
        <v>3</v>
      </c>
      <c r="JD248" s="127" t="str">
        <f t="shared" ca="1" si="38"/>
        <v/>
      </c>
      <c r="JE248" s="127" t="b">
        <f t="shared" ca="1" si="39"/>
        <v>1</v>
      </c>
      <c r="JF248" s="127" t="b">
        <f t="shared" ca="1" si="40"/>
        <v>1</v>
      </c>
      <c r="JG248" s="127" t="b">
        <f t="shared" ca="1" si="41"/>
        <v>1</v>
      </c>
      <c r="JH248" s="127" t="b">
        <f t="shared" ca="1" si="42"/>
        <v>1</v>
      </c>
      <c r="JI248" s="127" t="b">
        <f t="shared" ca="1" si="43"/>
        <v>1</v>
      </c>
      <c r="JJ248" s="129" t="b">
        <f t="shared" si="44"/>
        <v>0</v>
      </c>
    </row>
    <row r="249" spans="1:270" ht="28.9" customHeight="1" x14ac:dyDescent="0.2">
      <c r="A249" s="90" t="str">
        <f>IF(ISBLANK('Scheme Details'!A249),"",'Scheme Details'!A249)</f>
        <v/>
      </c>
      <c r="B249" s="87" t="str">
        <f>IF(ISBLANK('Scheme Details'!B249),"",'Scheme Details'!B249)</f>
        <v/>
      </c>
      <c r="C249" s="91" t="str">
        <f>IF(ISBLANK('Scheme Details'!C249),"",'Scheme Details'!C249)</f>
        <v/>
      </c>
      <c r="D249" s="92">
        <f>IF(ISBLANK('Scheme Details'!H249),0,'Scheme Details'!H249)</f>
        <v>0</v>
      </c>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67"/>
      <c r="HD249" s="67"/>
      <c r="HE249" s="67"/>
      <c r="HF249" s="67"/>
      <c r="HG249" s="67"/>
      <c r="HH249" s="67"/>
      <c r="HI249" s="67"/>
      <c r="HJ249" s="67"/>
      <c r="HK249" s="67"/>
      <c r="HL249" s="67"/>
      <c r="HM249" s="67"/>
      <c r="HN249" s="67"/>
      <c r="HO249" s="67"/>
      <c r="HP249" s="67"/>
      <c r="HQ249" s="67"/>
      <c r="HR249" s="67"/>
      <c r="HS249" s="67"/>
      <c r="HT249" s="67"/>
      <c r="HU249" s="67"/>
      <c r="HV249" s="67"/>
      <c r="HW249" s="67"/>
      <c r="HX249" s="67"/>
      <c r="HY249" s="67"/>
      <c r="HZ249" s="67"/>
      <c r="IA249" s="67"/>
      <c r="IB249" s="67"/>
      <c r="IC249" s="67"/>
      <c r="ID249" s="67"/>
      <c r="IE249" s="67"/>
      <c r="IF249" s="67"/>
      <c r="IG249" s="67"/>
      <c r="IH249" s="67"/>
      <c r="II249" s="67"/>
      <c r="IJ249" s="67"/>
      <c r="IK249" s="67"/>
      <c r="IL249" s="67"/>
      <c r="IM249" s="67"/>
      <c r="IN249" s="67"/>
      <c r="IO249" s="67"/>
      <c r="IP249" s="67"/>
      <c r="IQ249" s="67"/>
      <c r="IR249" s="67"/>
      <c r="IS249" s="67"/>
      <c r="IT249" s="67"/>
      <c r="IU249" s="67"/>
      <c r="IV249" s="93">
        <f t="shared" si="34"/>
        <v>0</v>
      </c>
      <c r="IW249" s="25"/>
      <c r="IY249" s="125" t="str">
        <f>IF(JA249,VLOOKUP(MIN(JB249:JD249),'Data Validation (hidden)'!$E$2:$F$6,2,FALSE),IF(COUNTA(E249:IU249)&gt;0,"'Name of Collective Investment Scheme' missing but values entered in other columns",""))</f>
        <v/>
      </c>
      <c r="JA249" s="126" t="b">
        <f t="shared" si="35"/>
        <v>0</v>
      </c>
      <c r="JB249" s="127" t="str">
        <f t="shared" si="36"/>
        <v/>
      </c>
      <c r="JC249" s="128" t="str">
        <f t="shared" si="37"/>
        <v>3</v>
      </c>
      <c r="JD249" s="127" t="str">
        <f t="shared" ca="1" si="38"/>
        <v/>
      </c>
      <c r="JE249" s="127" t="b">
        <f t="shared" ca="1" si="39"/>
        <v>1</v>
      </c>
      <c r="JF249" s="127" t="b">
        <f t="shared" ca="1" si="40"/>
        <v>1</v>
      </c>
      <c r="JG249" s="127" t="b">
        <f t="shared" ca="1" si="41"/>
        <v>1</v>
      </c>
      <c r="JH249" s="127" t="b">
        <f t="shared" ca="1" si="42"/>
        <v>1</v>
      </c>
      <c r="JI249" s="127" t="b">
        <f t="shared" ca="1" si="43"/>
        <v>1</v>
      </c>
      <c r="JJ249" s="129" t="b">
        <f t="shared" si="44"/>
        <v>0</v>
      </c>
    </row>
    <row r="250" spans="1:270" ht="28.9" customHeight="1" x14ac:dyDescent="0.2">
      <c r="A250" s="90" t="str">
        <f>IF(ISBLANK('Scheme Details'!A250),"",'Scheme Details'!A250)</f>
        <v/>
      </c>
      <c r="B250" s="87" t="str">
        <f>IF(ISBLANK('Scheme Details'!B250),"",'Scheme Details'!B250)</f>
        <v/>
      </c>
      <c r="C250" s="91" t="str">
        <f>IF(ISBLANK('Scheme Details'!C250),"",'Scheme Details'!C250)</f>
        <v/>
      </c>
      <c r="D250" s="92">
        <f>IF(ISBLANK('Scheme Details'!H250),0,'Scheme Details'!H250)</f>
        <v>0</v>
      </c>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67"/>
      <c r="HD250" s="67"/>
      <c r="HE250" s="67"/>
      <c r="HF250" s="67"/>
      <c r="HG250" s="67"/>
      <c r="HH250" s="67"/>
      <c r="HI250" s="67"/>
      <c r="HJ250" s="67"/>
      <c r="HK250" s="67"/>
      <c r="HL250" s="67"/>
      <c r="HM250" s="67"/>
      <c r="HN250" s="67"/>
      <c r="HO250" s="67"/>
      <c r="HP250" s="67"/>
      <c r="HQ250" s="67"/>
      <c r="HR250" s="67"/>
      <c r="HS250" s="67"/>
      <c r="HT250" s="67"/>
      <c r="HU250" s="67"/>
      <c r="HV250" s="67"/>
      <c r="HW250" s="67"/>
      <c r="HX250" s="67"/>
      <c r="HY250" s="67"/>
      <c r="HZ250" s="67"/>
      <c r="IA250" s="67"/>
      <c r="IB250" s="67"/>
      <c r="IC250" s="67"/>
      <c r="ID250" s="67"/>
      <c r="IE250" s="67"/>
      <c r="IF250" s="67"/>
      <c r="IG250" s="67"/>
      <c r="IH250" s="67"/>
      <c r="II250" s="67"/>
      <c r="IJ250" s="67"/>
      <c r="IK250" s="67"/>
      <c r="IL250" s="67"/>
      <c r="IM250" s="67"/>
      <c r="IN250" s="67"/>
      <c r="IO250" s="67"/>
      <c r="IP250" s="67"/>
      <c r="IQ250" s="67"/>
      <c r="IR250" s="67"/>
      <c r="IS250" s="67"/>
      <c r="IT250" s="67"/>
      <c r="IU250" s="67"/>
      <c r="IV250" s="93">
        <f t="shared" si="34"/>
        <v>0</v>
      </c>
      <c r="IW250" s="25"/>
      <c r="IY250" s="125" t="str">
        <f>IF(JA250,VLOOKUP(MIN(JB250:JD250),'Data Validation (hidden)'!$E$2:$F$6,2,FALSE),IF(COUNTA(E250:IU250)&gt;0,"'Name of Collective Investment Scheme' missing but values entered in other columns",""))</f>
        <v/>
      </c>
      <c r="JA250" s="126" t="b">
        <f t="shared" si="35"/>
        <v>0</v>
      </c>
      <c r="JB250" s="127" t="str">
        <f t="shared" si="36"/>
        <v/>
      </c>
      <c r="JC250" s="128" t="str">
        <f t="shared" si="37"/>
        <v>3</v>
      </c>
      <c r="JD250" s="127" t="str">
        <f t="shared" ca="1" si="38"/>
        <v/>
      </c>
      <c r="JE250" s="127" t="b">
        <f t="shared" ca="1" si="39"/>
        <v>1</v>
      </c>
      <c r="JF250" s="127" t="b">
        <f t="shared" ca="1" si="40"/>
        <v>1</v>
      </c>
      <c r="JG250" s="127" t="b">
        <f t="shared" ca="1" si="41"/>
        <v>1</v>
      </c>
      <c r="JH250" s="127" t="b">
        <f t="shared" ca="1" si="42"/>
        <v>1</v>
      </c>
      <c r="JI250" s="127" t="b">
        <f t="shared" ca="1" si="43"/>
        <v>1</v>
      </c>
      <c r="JJ250" s="129" t="b">
        <f t="shared" si="44"/>
        <v>0</v>
      </c>
    </row>
    <row r="251" spans="1:270" ht="28.9" customHeight="1" x14ac:dyDescent="0.2">
      <c r="A251" s="90" t="str">
        <f>IF(ISBLANK('Scheme Details'!A251),"",'Scheme Details'!A251)</f>
        <v/>
      </c>
      <c r="B251" s="87" t="str">
        <f>IF(ISBLANK('Scheme Details'!B251),"",'Scheme Details'!B251)</f>
        <v/>
      </c>
      <c r="C251" s="91" t="str">
        <f>IF(ISBLANK('Scheme Details'!C251),"",'Scheme Details'!C251)</f>
        <v/>
      </c>
      <c r="D251" s="92">
        <f>IF(ISBLANK('Scheme Details'!H251),0,'Scheme Details'!H251)</f>
        <v>0</v>
      </c>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c r="HA251" s="67"/>
      <c r="HB251" s="67"/>
      <c r="HC251" s="67"/>
      <c r="HD251" s="67"/>
      <c r="HE251" s="67"/>
      <c r="HF251" s="67"/>
      <c r="HG251" s="67"/>
      <c r="HH251" s="67"/>
      <c r="HI251" s="67"/>
      <c r="HJ251" s="67"/>
      <c r="HK251" s="67"/>
      <c r="HL251" s="67"/>
      <c r="HM251" s="67"/>
      <c r="HN251" s="67"/>
      <c r="HO251" s="67"/>
      <c r="HP251" s="67"/>
      <c r="HQ251" s="67"/>
      <c r="HR251" s="67"/>
      <c r="HS251" s="67"/>
      <c r="HT251" s="67"/>
      <c r="HU251" s="67"/>
      <c r="HV251" s="67"/>
      <c r="HW251" s="67"/>
      <c r="HX251" s="67"/>
      <c r="HY251" s="67"/>
      <c r="HZ251" s="67"/>
      <c r="IA251" s="67"/>
      <c r="IB251" s="67"/>
      <c r="IC251" s="67"/>
      <c r="ID251" s="67"/>
      <c r="IE251" s="67"/>
      <c r="IF251" s="67"/>
      <c r="IG251" s="67"/>
      <c r="IH251" s="67"/>
      <c r="II251" s="67"/>
      <c r="IJ251" s="67"/>
      <c r="IK251" s="67"/>
      <c r="IL251" s="67"/>
      <c r="IM251" s="67"/>
      <c r="IN251" s="67"/>
      <c r="IO251" s="67"/>
      <c r="IP251" s="67"/>
      <c r="IQ251" s="67"/>
      <c r="IR251" s="67"/>
      <c r="IS251" s="67"/>
      <c r="IT251" s="67"/>
      <c r="IU251" s="67"/>
      <c r="IV251" s="93">
        <f t="shared" si="34"/>
        <v>0</v>
      </c>
      <c r="IW251" s="25"/>
      <c r="IY251" s="125" t="str">
        <f>IF(JA251,VLOOKUP(MIN(JB251:JD251),'Data Validation (hidden)'!$E$2:$F$6,2,FALSE),IF(COUNTA(E251:IU251)&gt;0,"'Name of Collective Investment Scheme' missing but values entered in other columns",""))</f>
        <v/>
      </c>
      <c r="JA251" s="126" t="b">
        <f t="shared" si="35"/>
        <v>0</v>
      </c>
      <c r="JB251" s="127" t="str">
        <f t="shared" si="36"/>
        <v/>
      </c>
      <c r="JC251" s="128" t="str">
        <f t="shared" si="37"/>
        <v>3</v>
      </c>
      <c r="JD251" s="127" t="str">
        <f t="shared" ca="1" si="38"/>
        <v/>
      </c>
      <c r="JE251" s="127" t="b">
        <f t="shared" ca="1" si="39"/>
        <v>1</v>
      </c>
      <c r="JF251" s="127" t="b">
        <f t="shared" ca="1" si="40"/>
        <v>1</v>
      </c>
      <c r="JG251" s="127" t="b">
        <f t="shared" ca="1" si="41"/>
        <v>1</v>
      </c>
      <c r="JH251" s="127" t="b">
        <f t="shared" ca="1" si="42"/>
        <v>1</v>
      </c>
      <c r="JI251" s="127" t="b">
        <f t="shared" ca="1" si="43"/>
        <v>1</v>
      </c>
      <c r="JJ251" s="129" t="b">
        <f t="shared" si="44"/>
        <v>0</v>
      </c>
    </row>
    <row r="252" spans="1:270" ht="28.9" customHeight="1" x14ac:dyDescent="0.2">
      <c r="A252" s="90" t="str">
        <f>IF(ISBLANK('Scheme Details'!A252),"",'Scheme Details'!A252)</f>
        <v/>
      </c>
      <c r="B252" s="87" t="str">
        <f>IF(ISBLANK('Scheme Details'!B252),"",'Scheme Details'!B252)</f>
        <v/>
      </c>
      <c r="C252" s="91" t="str">
        <f>IF(ISBLANK('Scheme Details'!C252),"",'Scheme Details'!C252)</f>
        <v/>
      </c>
      <c r="D252" s="92">
        <f>IF(ISBLANK('Scheme Details'!H252),0,'Scheme Details'!H252)</f>
        <v>0</v>
      </c>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c r="HA252" s="67"/>
      <c r="HB252" s="67"/>
      <c r="HC252" s="67"/>
      <c r="HD252" s="67"/>
      <c r="HE252" s="67"/>
      <c r="HF252" s="67"/>
      <c r="HG252" s="67"/>
      <c r="HH252" s="67"/>
      <c r="HI252" s="67"/>
      <c r="HJ252" s="67"/>
      <c r="HK252" s="67"/>
      <c r="HL252" s="67"/>
      <c r="HM252" s="67"/>
      <c r="HN252" s="67"/>
      <c r="HO252" s="67"/>
      <c r="HP252" s="67"/>
      <c r="HQ252" s="67"/>
      <c r="HR252" s="67"/>
      <c r="HS252" s="67"/>
      <c r="HT252" s="67"/>
      <c r="HU252" s="67"/>
      <c r="HV252" s="67"/>
      <c r="HW252" s="67"/>
      <c r="HX252" s="67"/>
      <c r="HY252" s="67"/>
      <c r="HZ252" s="67"/>
      <c r="IA252" s="67"/>
      <c r="IB252" s="67"/>
      <c r="IC252" s="67"/>
      <c r="ID252" s="67"/>
      <c r="IE252" s="67"/>
      <c r="IF252" s="67"/>
      <c r="IG252" s="67"/>
      <c r="IH252" s="67"/>
      <c r="II252" s="67"/>
      <c r="IJ252" s="67"/>
      <c r="IK252" s="67"/>
      <c r="IL252" s="67"/>
      <c r="IM252" s="67"/>
      <c r="IN252" s="67"/>
      <c r="IO252" s="67"/>
      <c r="IP252" s="67"/>
      <c r="IQ252" s="67"/>
      <c r="IR252" s="67"/>
      <c r="IS252" s="67"/>
      <c r="IT252" s="67"/>
      <c r="IU252" s="67"/>
      <c r="IV252" s="93">
        <f t="shared" si="34"/>
        <v>0</v>
      </c>
      <c r="IW252" s="25"/>
      <c r="IY252" s="125" t="str">
        <f>IF(JA252,VLOOKUP(MIN(JB252:JD252),'Data Validation (hidden)'!$E$2:$F$6,2,FALSE),IF(COUNTA(E252:IU252)&gt;0,"'Name of Collective Investment Scheme' missing but values entered in other columns",""))</f>
        <v/>
      </c>
      <c r="JA252" s="126" t="b">
        <f t="shared" si="35"/>
        <v>0</v>
      </c>
      <c r="JB252" s="127" t="str">
        <f t="shared" si="36"/>
        <v/>
      </c>
      <c r="JC252" s="128" t="str">
        <f t="shared" si="37"/>
        <v>3</v>
      </c>
      <c r="JD252" s="127" t="str">
        <f t="shared" ca="1" si="38"/>
        <v/>
      </c>
      <c r="JE252" s="127" t="b">
        <f t="shared" ca="1" si="39"/>
        <v>1</v>
      </c>
      <c r="JF252" s="127" t="b">
        <f t="shared" ca="1" si="40"/>
        <v>1</v>
      </c>
      <c r="JG252" s="127" t="b">
        <f t="shared" ca="1" si="41"/>
        <v>1</v>
      </c>
      <c r="JH252" s="127" t="b">
        <f t="shared" ca="1" si="42"/>
        <v>1</v>
      </c>
      <c r="JI252" s="127" t="b">
        <f t="shared" ca="1" si="43"/>
        <v>1</v>
      </c>
      <c r="JJ252" s="129" t="b">
        <f t="shared" si="44"/>
        <v>0</v>
      </c>
    </row>
    <row r="253" spans="1:270" ht="28.9" customHeight="1" x14ac:dyDescent="0.2">
      <c r="A253" s="90" t="str">
        <f>IF(ISBLANK('Scheme Details'!A253),"",'Scheme Details'!A253)</f>
        <v/>
      </c>
      <c r="B253" s="87" t="str">
        <f>IF(ISBLANK('Scheme Details'!B253),"",'Scheme Details'!B253)</f>
        <v/>
      </c>
      <c r="C253" s="91" t="str">
        <f>IF(ISBLANK('Scheme Details'!C253),"",'Scheme Details'!C253)</f>
        <v/>
      </c>
      <c r="D253" s="92">
        <f>IF(ISBLANK('Scheme Details'!H253),0,'Scheme Details'!H253)</f>
        <v>0</v>
      </c>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c r="HA253" s="67"/>
      <c r="HB253" s="67"/>
      <c r="HC253" s="67"/>
      <c r="HD253" s="67"/>
      <c r="HE253" s="67"/>
      <c r="HF253" s="67"/>
      <c r="HG253" s="67"/>
      <c r="HH253" s="67"/>
      <c r="HI253" s="67"/>
      <c r="HJ253" s="67"/>
      <c r="HK253" s="67"/>
      <c r="HL253" s="67"/>
      <c r="HM253" s="67"/>
      <c r="HN253" s="67"/>
      <c r="HO253" s="67"/>
      <c r="HP253" s="67"/>
      <c r="HQ253" s="67"/>
      <c r="HR253" s="67"/>
      <c r="HS253" s="67"/>
      <c r="HT253" s="67"/>
      <c r="HU253" s="67"/>
      <c r="HV253" s="67"/>
      <c r="HW253" s="67"/>
      <c r="HX253" s="67"/>
      <c r="HY253" s="67"/>
      <c r="HZ253" s="67"/>
      <c r="IA253" s="67"/>
      <c r="IB253" s="67"/>
      <c r="IC253" s="67"/>
      <c r="ID253" s="67"/>
      <c r="IE253" s="67"/>
      <c r="IF253" s="67"/>
      <c r="IG253" s="67"/>
      <c r="IH253" s="67"/>
      <c r="II253" s="67"/>
      <c r="IJ253" s="67"/>
      <c r="IK253" s="67"/>
      <c r="IL253" s="67"/>
      <c r="IM253" s="67"/>
      <c r="IN253" s="67"/>
      <c r="IO253" s="67"/>
      <c r="IP253" s="67"/>
      <c r="IQ253" s="67"/>
      <c r="IR253" s="67"/>
      <c r="IS253" s="67"/>
      <c r="IT253" s="67"/>
      <c r="IU253" s="67"/>
      <c r="IV253" s="93">
        <f t="shared" si="34"/>
        <v>0</v>
      </c>
      <c r="IW253" s="25"/>
      <c r="IY253" s="125" t="str">
        <f>IF(JA253,VLOOKUP(MIN(JB253:JD253),'Data Validation (hidden)'!$E$2:$F$6,2,FALSE),IF(COUNTA(E253:IU253)&gt;0,"'Name of Collective Investment Scheme' missing but values entered in other columns",""))</f>
        <v/>
      </c>
      <c r="JA253" s="126" t="b">
        <f t="shared" si="35"/>
        <v>0</v>
      </c>
      <c r="JB253" s="127" t="str">
        <f t="shared" si="36"/>
        <v/>
      </c>
      <c r="JC253" s="128" t="str">
        <f t="shared" si="37"/>
        <v>3</v>
      </c>
      <c r="JD253" s="127" t="str">
        <f t="shared" ca="1" si="38"/>
        <v/>
      </c>
      <c r="JE253" s="127" t="b">
        <f t="shared" ca="1" si="39"/>
        <v>1</v>
      </c>
      <c r="JF253" s="127" t="b">
        <f t="shared" ca="1" si="40"/>
        <v>1</v>
      </c>
      <c r="JG253" s="127" t="b">
        <f t="shared" ca="1" si="41"/>
        <v>1</v>
      </c>
      <c r="JH253" s="127" t="b">
        <f t="shared" ca="1" si="42"/>
        <v>1</v>
      </c>
      <c r="JI253" s="127" t="b">
        <f t="shared" ca="1" si="43"/>
        <v>1</v>
      </c>
      <c r="JJ253" s="129" t="b">
        <f t="shared" si="44"/>
        <v>0</v>
      </c>
    </row>
    <row r="254" spans="1:270" ht="28.9" customHeight="1" x14ac:dyDescent="0.2">
      <c r="A254" s="90" t="str">
        <f>IF(ISBLANK('Scheme Details'!A254),"",'Scheme Details'!A254)</f>
        <v/>
      </c>
      <c r="B254" s="87" t="str">
        <f>IF(ISBLANK('Scheme Details'!B254),"",'Scheme Details'!B254)</f>
        <v/>
      </c>
      <c r="C254" s="91" t="str">
        <f>IF(ISBLANK('Scheme Details'!C254),"",'Scheme Details'!C254)</f>
        <v/>
      </c>
      <c r="D254" s="92">
        <f>IF(ISBLANK('Scheme Details'!H254),0,'Scheme Details'!H254)</f>
        <v>0</v>
      </c>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c r="HA254" s="67"/>
      <c r="HB254" s="67"/>
      <c r="HC254" s="67"/>
      <c r="HD254" s="67"/>
      <c r="HE254" s="67"/>
      <c r="HF254" s="67"/>
      <c r="HG254" s="67"/>
      <c r="HH254" s="67"/>
      <c r="HI254" s="67"/>
      <c r="HJ254" s="67"/>
      <c r="HK254" s="67"/>
      <c r="HL254" s="67"/>
      <c r="HM254" s="67"/>
      <c r="HN254" s="67"/>
      <c r="HO254" s="67"/>
      <c r="HP254" s="67"/>
      <c r="HQ254" s="67"/>
      <c r="HR254" s="67"/>
      <c r="HS254" s="67"/>
      <c r="HT254" s="67"/>
      <c r="HU254" s="67"/>
      <c r="HV254" s="67"/>
      <c r="HW254" s="67"/>
      <c r="HX254" s="67"/>
      <c r="HY254" s="67"/>
      <c r="HZ254" s="67"/>
      <c r="IA254" s="67"/>
      <c r="IB254" s="67"/>
      <c r="IC254" s="67"/>
      <c r="ID254" s="67"/>
      <c r="IE254" s="67"/>
      <c r="IF254" s="67"/>
      <c r="IG254" s="67"/>
      <c r="IH254" s="67"/>
      <c r="II254" s="67"/>
      <c r="IJ254" s="67"/>
      <c r="IK254" s="67"/>
      <c r="IL254" s="67"/>
      <c r="IM254" s="67"/>
      <c r="IN254" s="67"/>
      <c r="IO254" s="67"/>
      <c r="IP254" s="67"/>
      <c r="IQ254" s="67"/>
      <c r="IR254" s="67"/>
      <c r="IS254" s="67"/>
      <c r="IT254" s="67"/>
      <c r="IU254" s="67"/>
      <c r="IV254" s="93">
        <f t="shared" si="34"/>
        <v>0</v>
      </c>
      <c r="IW254" s="25"/>
      <c r="IY254" s="125" t="str">
        <f>IF(JA254,VLOOKUP(MIN(JB254:JD254),'Data Validation (hidden)'!$E$2:$F$6,2,FALSE),IF(COUNTA(E254:IU254)&gt;0,"'Name of Collective Investment Scheme' missing but values entered in other columns",""))</f>
        <v/>
      </c>
      <c r="JA254" s="126" t="b">
        <f t="shared" si="35"/>
        <v>0</v>
      </c>
      <c r="JB254" s="127" t="str">
        <f t="shared" si="36"/>
        <v/>
      </c>
      <c r="JC254" s="128" t="str">
        <f t="shared" si="37"/>
        <v>3</v>
      </c>
      <c r="JD254" s="127" t="str">
        <f t="shared" ca="1" si="38"/>
        <v/>
      </c>
      <c r="JE254" s="127" t="b">
        <f t="shared" ca="1" si="39"/>
        <v>1</v>
      </c>
      <c r="JF254" s="127" t="b">
        <f t="shared" ca="1" si="40"/>
        <v>1</v>
      </c>
      <c r="JG254" s="127" t="b">
        <f t="shared" ca="1" si="41"/>
        <v>1</v>
      </c>
      <c r="JH254" s="127" t="b">
        <f t="shared" ca="1" si="42"/>
        <v>1</v>
      </c>
      <c r="JI254" s="127" t="b">
        <f t="shared" ca="1" si="43"/>
        <v>1</v>
      </c>
      <c r="JJ254" s="129" t="b">
        <f t="shared" si="44"/>
        <v>0</v>
      </c>
    </row>
    <row r="255" spans="1:270" ht="28.9" customHeight="1" x14ac:dyDescent="0.2">
      <c r="A255" s="90" t="str">
        <f>IF(ISBLANK('Scheme Details'!A255),"",'Scheme Details'!A255)</f>
        <v/>
      </c>
      <c r="B255" s="87" t="str">
        <f>IF(ISBLANK('Scheme Details'!B255),"",'Scheme Details'!B255)</f>
        <v/>
      </c>
      <c r="C255" s="91" t="str">
        <f>IF(ISBLANK('Scheme Details'!C255),"",'Scheme Details'!C255)</f>
        <v/>
      </c>
      <c r="D255" s="92">
        <f>IF(ISBLANK('Scheme Details'!H255),0,'Scheme Details'!H255)</f>
        <v>0</v>
      </c>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c r="HA255" s="67"/>
      <c r="HB255" s="67"/>
      <c r="HC255" s="67"/>
      <c r="HD255" s="67"/>
      <c r="HE255" s="67"/>
      <c r="HF255" s="67"/>
      <c r="HG255" s="67"/>
      <c r="HH255" s="67"/>
      <c r="HI255" s="67"/>
      <c r="HJ255" s="67"/>
      <c r="HK255" s="67"/>
      <c r="HL255" s="67"/>
      <c r="HM255" s="67"/>
      <c r="HN255" s="67"/>
      <c r="HO255" s="67"/>
      <c r="HP255" s="67"/>
      <c r="HQ255" s="67"/>
      <c r="HR255" s="67"/>
      <c r="HS255" s="67"/>
      <c r="HT255" s="67"/>
      <c r="HU255" s="67"/>
      <c r="HV255" s="67"/>
      <c r="HW255" s="67"/>
      <c r="HX255" s="67"/>
      <c r="HY255" s="67"/>
      <c r="HZ255" s="67"/>
      <c r="IA255" s="67"/>
      <c r="IB255" s="67"/>
      <c r="IC255" s="67"/>
      <c r="ID255" s="67"/>
      <c r="IE255" s="67"/>
      <c r="IF255" s="67"/>
      <c r="IG255" s="67"/>
      <c r="IH255" s="67"/>
      <c r="II255" s="67"/>
      <c r="IJ255" s="67"/>
      <c r="IK255" s="67"/>
      <c r="IL255" s="67"/>
      <c r="IM255" s="67"/>
      <c r="IN255" s="67"/>
      <c r="IO255" s="67"/>
      <c r="IP255" s="67"/>
      <c r="IQ255" s="67"/>
      <c r="IR255" s="67"/>
      <c r="IS255" s="67"/>
      <c r="IT255" s="67"/>
      <c r="IU255" s="67"/>
      <c r="IV255" s="93">
        <f t="shared" si="34"/>
        <v>0</v>
      </c>
      <c r="IW255" s="25"/>
      <c r="IY255" s="125" t="str">
        <f>IF(JA255,VLOOKUP(MIN(JB255:JD255),'Data Validation (hidden)'!$E$2:$F$6,2,FALSE),IF(COUNTA(E255:IU255)&gt;0,"'Name of Collective Investment Scheme' missing but values entered in other columns",""))</f>
        <v/>
      </c>
      <c r="JA255" s="126" t="b">
        <f t="shared" si="35"/>
        <v>0</v>
      </c>
      <c r="JB255" s="127" t="str">
        <f t="shared" si="36"/>
        <v/>
      </c>
      <c r="JC255" s="128" t="str">
        <f t="shared" si="37"/>
        <v>3</v>
      </c>
      <c r="JD255" s="127" t="str">
        <f t="shared" ca="1" si="38"/>
        <v/>
      </c>
      <c r="JE255" s="127" t="b">
        <f t="shared" ca="1" si="39"/>
        <v>1</v>
      </c>
      <c r="JF255" s="127" t="b">
        <f t="shared" ca="1" si="40"/>
        <v>1</v>
      </c>
      <c r="JG255" s="127" t="b">
        <f t="shared" ca="1" si="41"/>
        <v>1</v>
      </c>
      <c r="JH255" s="127" t="b">
        <f t="shared" ca="1" si="42"/>
        <v>1</v>
      </c>
      <c r="JI255" s="127" t="b">
        <f t="shared" ca="1" si="43"/>
        <v>1</v>
      </c>
      <c r="JJ255" s="129" t="b">
        <f t="shared" si="44"/>
        <v>0</v>
      </c>
    </row>
    <row r="256" spans="1:270" ht="28.9" customHeight="1" x14ac:dyDescent="0.2">
      <c r="A256" s="90" t="str">
        <f>IF(ISBLANK('Scheme Details'!A256),"",'Scheme Details'!A256)</f>
        <v/>
      </c>
      <c r="B256" s="87" t="str">
        <f>IF(ISBLANK('Scheme Details'!B256),"",'Scheme Details'!B256)</f>
        <v/>
      </c>
      <c r="C256" s="91" t="str">
        <f>IF(ISBLANK('Scheme Details'!C256),"",'Scheme Details'!C256)</f>
        <v/>
      </c>
      <c r="D256" s="92">
        <f>IF(ISBLANK('Scheme Details'!H256),0,'Scheme Details'!H256)</f>
        <v>0</v>
      </c>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c r="HA256" s="67"/>
      <c r="HB256" s="67"/>
      <c r="HC256" s="67"/>
      <c r="HD256" s="67"/>
      <c r="HE256" s="67"/>
      <c r="HF256" s="67"/>
      <c r="HG256" s="67"/>
      <c r="HH256" s="67"/>
      <c r="HI256" s="67"/>
      <c r="HJ256" s="67"/>
      <c r="HK256" s="67"/>
      <c r="HL256" s="67"/>
      <c r="HM256" s="67"/>
      <c r="HN256" s="67"/>
      <c r="HO256" s="67"/>
      <c r="HP256" s="67"/>
      <c r="HQ256" s="67"/>
      <c r="HR256" s="67"/>
      <c r="HS256" s="67"/>
      <c r="HT256" s="67"/>
      <c r="HU256" s="67"/>
      <c r="HV256" s="67"/>
      <c r="HW256" s="67"/>
      <c r="HX256" s="67"/>
      <c r="HY256" s="67"/>
      <c r="HZ256" s="67"/>
      <c r="IA256" s="67"/>
      <c r="IB256" s="67"/>
      <c r="IC256" s="67"/>
      <c r="ID256" s="67"/>
      <c r="IE256" s="67"/>
      <c r="IF256" s="67"/>
      <c r="IG256" s="67"/>
      <c r="IH256" s="67"/>
      <c r="II256" s="67"/>
      <c r="IJ256" s="67"/>
      <c r="IK256" s="67"/>
      <c r="IL256" s="67"/>
      <c r="IM256" s="67"/>
      <c r="IN256" s="67"/>
      <c r="IO256" s="67"/>
      <c r="IP256" s="67"/>
      <c r="IQ256" s="67"/>
      <c r="IR256" s="67"/>
      <c r="IS256" s="67"/>
      <c r="IT256" s="67"/>
      <c r="IU256" s="67"/>
      <c r="IV256" s="93">
        <f t="shared" si="34"/>
        <v>0</v>
      </c>
      <c r="IW256" s="25"/>
      <c r="IY256" s="125" t="str">
        <f>IF(JA256,VLOOKUP(MIN(JB256:JD256),'Data Validation (hidden)'!$E$2:$F$6,2,FALSE),IF(COUNTA(E256:IU256)&gt;0,"'Name of Collective Investment Scheme' missing but values entered in other columns",""))</f>
        <v/>
      </c>
      <c r="JA256" s="126" t="b">
        <f t="shared" si="35"/>
        <v>0</v>
      </c>
      <c r="JB256" s="127" t="str">
        <f t="shared" si="36"/>
        <v/>
      </c>
      <c r="JC256" s="128" t="str">
        <f t="shared" si="37"/>
        <v>3</v>
      </c>
      <c r="JD256" s="127" t="str">
        <f t="shared" ca="1" si="38"/>
        <v/>
      </c>
      <c r="JE256" s="127" t="b">
        <f t="shared" ca="1" si="39"/>
        <v>1</v>
      </c>
      <c r="JF256" s="127" t="b">
        <f t="shared" ca="1" si="40"/>
        <v>1</v>
      </c>
      <c r="JG256" s="127" t="b">
        <f t="shared" ca="1" si="41"/>
        <v>1</v>
      </c>
      <c r="JH256" s="127" t="b">
        <f t="shared" ca="1" si="42"/>
        <v>1</v>
      </c>
      <c r="JI256" s="127" t="b">
        <f t="shared" ca="1" si="43"/>
        <v>1</v>
      </c>
      <c r="JJ256" s="129" t="b">
        <f t="shared" si="44"/>
        <v>0</v>
      </c>
    </row>
    <row r="257" spans="1:270" ht="28.9" customHeight="1" x14ac:dyDescent="0.2">
      <c r="A257" s="90" t="str">
        <f>IF(ISBLANK('Scheme Details'!A257),"",'Scheme Details'!A257)</f>
        <v/>
      </c>
      <c r="B257" s="87" t="str">
        <f>IF(ISBLANK('Scheme Details'!B257),"",'Scheme Details'!B257)</f>
        <v/>
      </c>
      <c r="C257" s="91" t="str">
        <f>IF(ISBLANK('Scheme Details'!C257),"",'Scheme Details'!C257)</f>
        <v/>
      </c>
      <c r="D257" s="92">
        <f>IF(ISBLANK('Scheme Details'!H257),0,'Scheme Details'!H257)</f>
        <v>0</v>
      </c>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c r="HA257" s="67"/>
      <c r="HB257" s="67"/>
      <c r="HC257" s="67"/>
      <c r="HD257" s="67"/>
      <c r="HE257" s="67"/>
      <c r="HF257" s="67"/>
      <c r="HG257" s="67"/>
      <c r="HH257" s="67"/>
      <c r="HI257" s="67"/>
      <c r="HJ257" s="67"/>
      <c r="HK257" s="67"/>
      <c r="HL257" s="67"/>
      <c r="HM257" s="67"/>
      <c r="HN257" s="67"/>
      <c r="HO257" s="67"/>
      <c r="HP257" s="67"/>
      <c r="HQ257" s="67"/>
      <c r="HR257" s="67"/>
      <c r="HS257" s="67"/>
      <c r="HT257" s="67"/>
      <c r="HU257" s="67"/>
      <c r="HV257" s="67"/>
      <c r="HW257" s="67"/>
      <c r="HX257" s="67"/>
      <c r="HY257" s="67"/>
      <c r="HZ257" s="67"/>
      <c r="IA257" s="67"/>
      <c r="IB257" s="67"/>
      <c r="IC257" s="67"/>
      <c r="ID257" s="67"/>
      <c r="IE257" s="67"/>
      <c r="IF257" s="67"/>
      <c r="IG257" s="67"/>
      <c r="IH257" s="67"/>
      <c r="II257" s="67"/>
      <c r="IJ257" s="67"/>
      <c r="IK257" s="67"/>
      <c r="IL257" s="67"/>
      <c r="IM257" s="67"/>
      <c r="IN257" s="67"/>
      <c r="IO257" s="67"/>
      <c r="IP257" s="67"/>
      <c r="IQ257" s="67"/>
      <c r="IR257" s="67"/>
      <c r="IS257" s="67"/>
      <c r="IT257" s="67"/>
      <c r="IU257" s="67"/>
      <c r="IV257" s="93">
        <f t="shared" si="34"/>
        <v>0</v>
      </c>
      <c r="IW257" s="25"/>
      <c r="IY257" s="125" t="str">
        <f>IF(JA257,VLOOKUP(MIN(JB257:JD257),'Data Validation (hidden)'!$E$2:$F$6,2,FALSE),IF(COUNTA(E257:IU257)&gt;0,"'Name of Collective Investment Scheme' missing but values entered in other columns",""))</f>
        <v/>
      </c>
      <c r="JA257" s="126" t="b">
        <f t="shared" si="35"/>
        <v>0</v>
      </c>
      <c r="JB257" s="127" t="str">
        <f t="shared" si="36"/>
        <v/>
      </c>
      <c r="JC257" s="128" t="str">
        <f t="shared" si="37"/>
        <v>3</v>
      </c>
      <c r="JD257" s="127" t="str">
        <f t="shared" ca="1" si="38"/>
        <v/>
      </c>
      <c r="JE257" s="127" t="b">
        <f t="shared" ca="1" si="39"/>
        <v>1</v>
      </c>
      <c r="JF257" s="127" t="b">
        <f t="shared" ca="1" si="40"/>
        <v>1</v>
      </c>
      <c r="JG257" s="127" t="b">
        <f t="shared" ca="1" si="41"/>
        <v>1</v>
      </c>
      <c r="JH257" s="127" t="b">
        <f t="shared" ca="1" si="42"/>
        <v>1</v>
      </c>
      <c r="JI257" s="127" t="b">
        <f t="shared" ca="1" si="43"/>
        <v>1</v>
      </c>
      <c r="JJ257" s="129" t="b">
        <f t="shared" si="44"/>
        <v>0</v>
      </c>
    </row>
    <row r="258" spans="1:270" ht="28.9" customHeight="1" x14ac:dyDescent="0.2">
      <c r="A258" s="90" t="str">
        <f>IF(ISBLANK('Scheme Details'!A258),"",'Scheme Details'!A258)</f>
        <v/>
      </c>
      <c r="B258" s="87" t="str">
        <f>IF(ISBLANK('Scheme Details'!B258),"",'Scheme Details'!B258)</f>
        <v/>
      </c>
      <c r="C258" s="91" t="str">
        <f>IF(ISBLANK('Scheme Details'!C258),"",'Scheme Details'!C258)</f>
        <v/>
      </c>
      <c r="D258" s="92">
        <f>IF(ISBLANK('Scheme Details'!H258),0,'Scheme Details'!H258)</f>
        <v>0</v>
      </c>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c r="HA258" s="67"/>
      <c r="HB258" s="67"/>
      <c r="HC258" s="67"/>
      <c r="HD258" s="67"/>
      <c r="HE258" s="67"/>
      <c r="HF258" s="67"/>
      <c r="HG258" s="67"/>
      <c r="HH258" s="67"/>
      <c r="HI258" s="67"/>
      <c r="HJ258" s="67"/>
      <c r="HK258" s="67"/>
      <c r="HL258" s="67"/>
      <c r="HM258" s="67"/>
      <c r="HN258" s="67"/>
      <c r="HO258" s="67"/>
      <c r="HP258" s="67"/>
      <c r="HQ258" s="67"/>
      <c r="HR258" s="67"/>
      <c r="HS258" s="67"/>
      <c r="HT258" s="67"/>
      <c r="HU258" s="67"/>
      <c r="HV258" s="67"/>
      <c r="HW258" s="67"/>
      <c r="HX258" s="67"/>
      <c r="HY258" s="67"/>
      <c r="HZ258" s="67"/>
      <c r="IA258" s="67"/>
      <c r="IB258" s="67"/>
      <c r="IC258" s="67"/>
      <c r="ID258" s="67"/>
      <c r="IE258" s="67"/>
      <c r="IF258" s="67"/>
      <c r="IG258" s="67"/>
      <c r="IH258" s="67"/>
      <c r="II258" s="67"/>
      <c r="IJ258" s="67"/>
      <c r="IK258" s="67"/>
      <c r="IL258" s="67"/>
      <c r="IM258" s="67"/>
      <c r="IN258" s="67"/>
      <c r="IO258" s="67"/>
      <c r="IP258" s="67"/>
      <c r="IQ258" s="67"/>
      <c r="IR258" s="67"/>
      <c r="IS258" s="67"/>
      <c r="IT258" s="67"/>
      <c r="IU258" s="67"/>
      <c r="IV258" s="93">
        <f t="shared" si="34"/>
        <v>0</v>
      </c>
      <c r="IW258" s="25"/>
      <c r="IY258" s="125" t="str">
        <f>IF(JA258,VLOOKUP(MIN(JB258:JD258),'Data Validation (hidden)'!$E$2:$F$6,2,FALSE),IF(COUNTA(E258:IU258)&gt;0,"'Name of Collective Investment Scheme' missing but values entered in other columns",""))</f>
        <v/>
      </c>
      <c r="JA258" s="126" t="b">
        <f t="shared" si="35"/>
        <v>0</v>
      </c>
      <c r="JB258" s="127" t="str">
        <f t="shared" si="36"/>
        <v/>
      </c>
      <c r="JC258" s="128" t="str">
        <f t="shared" si="37"/>
        <v>3</v>
      </c>
      <c r="JD258" s="127" t="str">
        <f t="shared" ca="1" si="38"/>
        <v/>
      </c>
      <c r="JE258" s="127" t="b">
        <f t="shared" ca="1" si="39"/>
        <v>1</v>
      </c>
      <c r="JF258" s="127" t="b">
        <f t="shared" ca="1" si="40"/>
        <v>1</v>
      </c>
      <c r="JG258" s="127" t="b">
        <f t="shared" ca="1" si="41"/>
        <v>1</v>
      </c>
      <c r="JH258" s="127" t="b">
        <f t="shared" ca="1" si="42"/>
        <v>1</v>
      </c>
      <c r="JI258" s="127" t="b">
        <f t="shared" ca="1" si="43"/>
        <v>1</v>
      </c>
      <c r="JJ258" s="129" t="b">
        <f t="shared" si="44"/>
        <v>0</v>
      </c>
    </row>
    <row r="259" spans="1:270" ht="28.9" customHeight="1" x14ac:dyDescent="0.2">
      <c r="A259" s="90" t="str">
        <f>IF(ISBLANK('Scheme Details'!A259),"",'Scheme Details'!A259)</f>
        <v/>
      </c>
      <c r="B259" s="87" t="str">
        <f>IF(ISBLANK('Scheme Details'!B259),"",'Scheme Details'!B259)</f>
        <v/>
      </c>
      <c r="C259" s="91" t="str">
        <f>IF(ISBLANK('Scheme Details'!C259),"",'Scheme Details'!C259)</f>
        <v/>
      </c>
      <c r="D259" s="92">
        <f>IF(ISBLANK('Scheme Details'!H259),0,'Scheme Details'!H259)</f>
        <v>0</v>
      </c>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c r="HA259" s="67"/>
      <c r="HB259" s="67"/>
      <c r="HC259" s="67"/>
      <c r="HD259" s="67"/>
      <c r="HE259" s="67"/>
      <c r="HF259" s="67"/>
      <c r="HG259" s="67"/>
      <c r="HH259" s="67"/>
      <c r="HI259" s="67"/>
      <c r="HJ259" s="67"/>
      <c r="HK259" s="67"/>
      <c r="HL259" s="67"/>
      <c r="HM259" s="67"/>
      <c r="HN259" s="67"/>
      <c r="HO259" s="67"/>
      <c r="HP259" s="67"/>
      <c r="HQ259" s="67"/>
      <c r="HR259" s="67"/>
      <c r="HS259" s="67"/>
      <c r="HT259" s="67"/>
      <c r="HU259" s="67"/>
      <c r="HV259" s="67"/>
      <c r="HW259" s="67"/>
      <c r="HX259" s="67"/>
      <c r="HY259" s="67"/>
      <c r="HZ259" s="67"/>
      <c r="IA259" s="67"/>
      <c r="IB259" s="67"/>
      <c r="IC259" s="67"/>
      <c r="ID259" s="67"/>
      <c r="IE259" s="67"/>
      <c r="IF259" s="67"/>
      <c r="IG259" s="67"/>
      <c r="IH259" s="67"/>
      <c r="II259" s="67"/>
      <c r="IJ259" s="67"/>
      <c r="IK259" s="67"/>
      <c r="IL259" s="67"/>
      <c r="IM259" s="67"/>
      <c r="IN259" s="67"/>
      <c r="IO259" s="67"/>
      <c r="IP259" s="67"/>
      <c r="IQ259" s="67"/>
      <c r="IR259" s="67"/>
      <c r="IS259" s="67"/>
      <c r="IT259" s="67"/>
      <c r="IU259" s="67"/>
      <c r="IV259" s="93">
        <f t="shared" si="34"/>
        <v>0</v>
      </c>
      <c r="IW259" s="25"/>
      <c r="IY259" s="125" t="str">
        <f>IF(JA259,VLOOKUP(MIN(JB259:JD259),'Data Validation (hidden)'!$E$2:$F$6,2,FALSE),IF(COUNTA(E259:IU259)&gt;0,"'Name of Collective Investment Scheme' missing but values entered in other columns",""))</f>
        <v/>
      </c>
      <c r="JA259" s="126" t="b">
        <f t="shared" si="35"/>
        <v>0</v>
      </c>
      <c r="JB259" s="127" t="str">
        <f t="shared" si="36"/>
        <v/>
      </c>
      <c r="JC259" s="128" t="str">
        <f t="shared" si="37"/>
        <v>3</v>
      </c>
      <c r="JD259" s="127" t="str">
        <f t="shared" ca="1" si="38"/>
        <v/>
      </c>
      <c r="JE259" s="127" t="b">
        <f t="shared" ca="1" si="39"/>
        <v>1</v>
      </c>
      <c r="JF259" s="127" t="b">
        <f t="shared" ca="1" si="40"/>
        <v>1</v>
      </c>
      <c r="JG259" s="127" t="b">
        <f t="shared" ca="1" si="41"/>
        <v>1</v>
      </c>
      <c r="JH259" s="127" t="b">
        <f t="shared" ca="1" si="42"/>
        <v>1</v>
      </c>
      <c r="JI259" s="127" t="b">
        <f t="shared" ca="1" si="43"/>
        <v>1</v>
      </c>
      <c r="JJ259" s="129" t="b">
        <f t="shared" si="44"/>
        <v>0</v>
      </c>
    </row>
    <row r="260" spans="1:270" ht="28.9" customHeight="1" x14ac:dyDescent="0.2">
      <c r="A260" s="90" t="str">
        <f>IF(ISBLANK('Scheme Details'!A260),"",'Scheme Details'!A260)</f>
        <v/>
      </c>
      <c r="B260" s="87" t="str">
        <f>IF(ISBLANK('Scheme Details'!B260),"",'Scheme Details'!B260)</f>
        <v/>
      </c>
      <c r="C260" s="91" t="str">
        <f>IF(ISBLANK('Scheme Details'!C260),"",'Scheme Details'!C260)</f>
        <v/>
      </c>
      <c r="D260" s="92">
        <f>IF(ISBLANK('Scheme Details'!H260),0,'Scheme Details'!H260)</f>
        <v>0</v>
      </c>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c r="HA260" s="67"/>
      <c r="HB260" s="67"/>
      <c r="HC260" s="67"/>
      <c r="HD260" s="67"/>
      <c r="HE260" s="67"/>
      <c r="HF260" s="67"/>
      <c r="HG260" s="67"/>
      <c r="HH260" s="67"/>
      <c r="HI260" s="67"/>
      <c r="HJ260" s="67"/>
      <c r="HK260" s="67"/>
      <c r="HL260" s="67"/>
      <c r="HM260" s="67"/>
      <c r="HN260" s="67"/>
      <c r="HO260" s="67"/>
      <c r="HP260" s="67"/>
      <c r="HQ260" s="67"/>
      <c r="HR260" s="67"/>
      <c r="HS260" s="67"/>
      <c r="HT260" s="67"/>
      <c r="HU260" s="67"/>
      <c r="HV260" s="67"/>
      <c r="HW260" s="67"/>
      <c r="HX260" s="67"/>
      <c r="HY260" s="67"/>
      <c r="HZ260" s="67"/>
      <c r="IA260" s="67"/>
      <c r="IB260" s="67"/>
      <c r="IC260" s="67"/>
      <c r="ID260" s="67"/>
      <c r="IE260" s="67"/>
      <c r="IF260" s="67"/>
      <c r="IG260" s="67"/>
      <c r="IH260" s="67"/>
      <c r="II260" s="67"/>
      <c r="IJ260" s="67"/>
      <c r="IK260" s="67"/>
      <c r="IL260" s="67"/>
      <c r="IM260" s="67"/>
      <c r="IN260" s="67"/>
      <c r="IO260" s="67"/>
      <c r="IP260" s="67"/>
      <c r="IQ260" s="67"/>
      <c r="IR260" s="67"/>
      <c r="IS260" s="67"/>
      <c r="IT260" s="67"/>
      <c r="IU260" s="67"/>
      <c r="IV260" s="93">
        <f t="shared" si="34"/>
        <v>0</v>
      </c>
      <c r="IW260" s="25"/>
      <c r="IY260" s="125" t="str">
        <f>IF(JA260,VLOOKUP(MIN(JB260:JD260),'Data Validation (hidden)'!$E$2:$F$6,2,FALSE),IF(COUNTA(E260:IU260)&gt;0,"'Name of Collective Investment Scheme' missing but values entered in other columns",""))</f>
        <v/>
      </c>
      <c r="JA260" s="126" t="b">
        <f t="shared" si="35"/>
        <v>0</v>
      </c>
      <c r="JB260" s="127" t="str">
        <f t="shared" si="36"/>
        <v/>
      </c>
      <c r="JC260" s="128" t="str">
        <f t="shared" si="37"/>
        <v>3</v>
      </c>
      <c r="JD260" s="127" t="str">
        <f t="shared" ca="1" si="38"/>
        <v/>
      </c>
      <c r="JE260" s="127" t="b">
        <f t="shared" ca="1" si="39"/>
        <v>1</v>
      </c>
      <c r="JF260" s="127" t="b">
        <f t="shared" ca="1" si="40"/>
        <v>1</v>
      </c>
      <c r="JG260" s="127" t="b">
        <f t="shared" ca="1" si="41"/>
        <v>1</v>
      </c>
      <c r="JH260" s="127" t="b">
        <f t="shared" ca="1" si="42"/>
        <v>1</v>
      </c>
      <c r="JI260" s="127" t="b">
        <f t="shared" ca="1" si="43"/>
        <v>1</v>
      </c>
      <c r="JJ260" s="129" t="b">
        <f t="shared" si="44"/>
        <v>0</v>
      </c>
    </row>
    <row r="261" spans="1:270" ht="28.9" customHeight="1" x14ac:dyDescent="0.2">
      <c r="A261" s="90" t="str">
        <f>IF(ISBLANK('Scheme Details'!A261),"",'Scheme Details'!A261)</f>
        <v/>
      </c>
      <c r="B261" s="87" t="str">
        <f>IF(ISBLANK('Scheme Details'!B261),"",'Scheme Details'!B261)</f>
        <v/>
      </c>
      <c r="C261" s="91" t="str">
        <f>IF(ISBLANK('Scheme Details'!C261),"",'Scheme Details'!C261)</f>
        <v/>
      </c>
      <c r="D261" s="92">
        <f>IF(ISBLANK('Scheme Details'!H261),0,'Scheme Details'!H261)</f>
        <v>0</v>
      </c>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c r="HA261" s="67"/>
      <c r="HB261" s="67"/>
      <c r="HC261" s="67"/>
      <c r="HD261" s="67"/>
      <c r="HE261" s="67"/>
      <c r="HF261" s="67"/>
      <c r="HG261" s="67"/>
      <c r="HH261" s="67"/>
      <c r="HI261" s="67"/>
      <c r="HJ261" s="67"/>
      <c r="HK261" s="67"/>
      <c r="HL261" s="67"/>
      <c r="HM261" s="67"/>
      <c r="HN261" s="67"/>
      <c r="HO261" s="67"/>
      <c r="HP261" s="67"/>
      <c r="HQ261" s="67"/>
      <c r="HR261" s="67"/>
      <c r="HS261" s="67"/>
      <c r="HT261" s="67"/>
      <c r="HU261" s="67"/>
      <c r="HV261" s="67"/>
      <c r="HW261" s="67"/>
      <c r="HX261" s="67"/>
      <c r="HY261" s="67"/>
      <c r="HZ261" s="67"/>
      <c r="IA261" s="67"/>
      <c r="IB261" s="67"/>
      <c r="IC261" s="67"/>
      <c r="ID261" s="67"/>
      <c r="IE261" s="67"/>
      <c r="IF261" s="67"/>
      <c r="IG261" s="67"/>
      <c r="IH261" s="67"/>
      <c r="II261" s="67"/>
      <c r="IJ261" s="67"/>
      <c r="IK261" s="67"/>
      <c r="IL261" s="67"/>
      <c r="IM261" s="67"/>
      <c r="IN261" s="67"/>
      <c r="IO261" s="67"/>
      <c r="IP261" s="67"/>
      <c r="IQ261" s="67"/>
      <c r="IR261" s="67"/>
      <c r="IS261" s="67"/>
      <c r="IT261" s="67"/>
      <c r="IU261" s="67"/>
      <c r="IV261" s="93">
        <f t="shared" si="34"/>
        <v>0</v>
      </c>
      <c r="IW261" s="25"/>
      <c r="IY261" s="125" t="str">
        <f>IF(JA261,VLOOKUP(MIN(JB261:JD261),'Data Validation (hidden)'!$E$2:$F$6,2,FALSE),IF(COUNTA(E261:IU261)&gt;0,"'Name of Collective Investment Scheme' missing but values entered in other columns",""))</f>
        <v/>
      </c>
      <c r="JA261" s="126" t="b">
        <f t="shared" si="35"/>
        <v>0</v>
      </c>
      <c r="JB261" s="127" t="str">
        <f t="shared" si="36"/>
        <v/>
      </c>
      <c r="JC261" s="128" t="str">
        <f t="shared" si="37"/>
        <v>3</v>
      </c>
      <c r="JD261" s="127" t="str">
        <f t="shared" ca="1" si="38"/>
        <v/>
      </c>
      <c r="JE261" s="127" t="b">
        <f t="shared" ca="1" si="39"/>
        <v>1</v>
      </c>
      <c r="JF261" s="127" t="b">
        <f t="shared" ca="1" si="40"/>
        <v>1</v>
      </c>
      <c r="JG261" s="127" t="b">
        <f t="shared" ca="1" si="41"/>
        <v>1</v>
      </c>
      <c r="JH261" s="127" t="b">
        <f t="shared" ca="1" si="42"/>
        <v>1</v>
      </c>
      <c r="JI261" s="127" t="b">
        <f t="shared" ca="1" si="43"/>
        <v>1</v>
      </c>
      <c r="JJ261" s="129" t="b">
        <f t="shared" si="44"/>
        <v>0</v>
      </c>
    </row>
    <row r="262" spans="1:270" ht="28.9" customHeight="1" x14ac:dyDescent="0.2">
      <c r="A262" s="90" t="str">
        <f>IF(ISBLANK('Scheme Details'!A262),"",'Scheme Details'!A262)</f>
        <v/>
      </c>
      <c r="B262" s="87" t="str">
        <f>IF(ISBLANK('Scheme Details'!B262),"",'Scheme Details'!B262)</f>
        <v/>
      </c>
      <c r="C262" s="91" t="str">
        <f>IF(ISBLANK('Scheme Details'!C262),"",'Scheme Details'!C262)</f>
        <v/>
      </c>
      <c r="D262" s="92">
        <f>IF(ISBLANK('Scheme Details'!H262),0,'Scheme Details'!H262)</f>
        <v>0</v>
      </c>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c r="HA262" s="67"/>
      <c r="HB262" s="67"/>
      <c r="HC262" s="67"/>
      <c r="HD262" s="67"/>
      <c r="HE262" s="67"/>
      <c r="HF262" s="67"/>
      <c r="HG262" s="67"/>
      <c r="HH262" s="67"/>
      <c r="HI262" s="67"/>
      <c r="HJ262" s="67"/>
      <c r="HK262" s="67"/>
      <c r="HL262" s="67"/>
      <c r="HM262" s="67"/>
      <c r="HN262" s="67"/>
      <c r="HO262" s="67"/>
      <c r="HP262" s="67"/>
      <c r="HQ262" s="67"/>
      <c r="HR262" s="67"/>
      <c r="HS262" s="67"/>
      <c r="HT262" s="67"/>
      <c r="HU262" s="67"/>
      <c r="HV262" s="67"/>
      <c r="HW262" s="67"/>
      <c r="HX262" s="67"/>
      <c r="HY262" s="67"/>
      <c r="HZ262" s="67"/>
      <c r="IA262" s="67"/>
      <c r="IB262" s="67"/>
      <c r="IC262" s="67"/>
      <c r="ID262" s="67"/>
      <c r="IE262" s="67"/>
      <c r="IF262" s="67"/>
      <c r="IG262" s="67"/>
      <c r="IH262" s="67"/>
      <c r="II262" s="67"/>
      <c r="IJ262" s="67"/>
      <c r="IK262" s="67"/>
      <c r="IL262" s="67"/>
      <c r="IM262" s="67"/>
      <c r="IN262" s="67"/>
      <c r="IO262" s="67"/>
      <c r="IP262" s="67"/>
      <c r="IQ262" s="67"/>
      <c r="IR262" s="67"/>
      <c r="IS262" s="67"/>
      <c r="IT262" s="67"/>
      <c r="IU262" s="67"/>
      <c r="IV262" s="93">
        <f t="shared" si="34"/>
        <v>0</v>
      </c>
      <c r="IW262" s="25"/>
      <c r="IY262" s="125" t="str">
        <f>IF(JA262,VLOOKUP(MIN(JB262:JD262),'Data Validation (hidden)'!$E$2:$F$6,2,FALSE),IF(COUNTA(E262:IU262)&gt;0,"'Name of Collective Investment Scheme' missing but values entered in other columns",""))</f>
        <v/>
      </c>
      <c r="JA262" s="126" t="b">
        <f t="shared" si="35"/>
        <v>0</v>
      </c>
      <c r="JB262" s="127" t="str">
        <f t="shared" si="36"/>
        <v/>
      </c>
      <c r="JC262" s="128" t="str">
        <f t="shared" si="37"/>
        <v>3</v>
      </c>
      <c r="JD262" s="127" t="str">
        <f t="shared" ca="1" si="38"/>
        <v/>
      </c>
      <c r="JE262" s="127" t="b">
        <f t="shared" ca="1" si="39"/>
        <v>1</v>
      </c>
      <c r="JF262" s="127" t="b">
        <f t="shared" ca="1" si="40"/>
        <v>1</v>
      </c>
      <c r="JG262" s="127" t="b">
        <f t="shared" ca="1" si="41"/>
        <v>1</v>
      </c>
      <c r="JH262" s="127" t="b">
        <f t="shared" ca="1" si="42"/>
        <v>1</v>
      </c>
      <c r="JI262" s="127" t="b">
        <f t="shared" ca="1" si="43"/>
        <v>1</v>
      </c>
      <c r="JJ262" s="129" t="b">
        <f t="shared" si="44"/>
        <v>0</v>
      </c>
    </row>
    <row r="263" spans="1:270" ht="28.9" customHeight="1" x14ac:dyDescent="0.2">
      <c r="A263" s="90" t="str">
        <f>IF(ISBLANK('Scheme Details'!A263),"",'Scheme Details'!A263)</f>
        <v/>
      </c>
      <c r="B263" s="87" t="str">
        <f>IF(ISBLANK('Scheme Details'!B263),"",'Scheme Details'!B263)</f>
        <v/>
      </c>
      <c r="C263" s="91" t="str">
        <f>IF(ISBLANK('Scheme Details'!C263),"",'Scheme Details'!C263)</f>
        <v/>
      </c>
      <c r="D263" s="92">
        <f>IF(ISBLANK('Scheme Details'!H263),0,'Scheme Details'!H263)</f>
        <v>0</v>
      </c>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c r="HA263" s="67"/>
      <c r="HB263" s="67"/>
      <c r="HC263" s="67"/>
      <c r="HD263" s="67"/>
      <c r="HE263" s="67"/>
      <c r="HF263" s="67"/>
      <c r="HG263" s="67"/>
      <c r="HH263" s="67"/>
      <c r="HI263" s="67"/>
      <c r="HJ263" s="67"/>
      <c r="HK263" s="67"/>
      <c r="HL263" s="67"/>
      <c r="HM263" s="67"/>
      <c r="HN263" s="67"/>
      <c r="HO263" s="67"/>
      <c r="HP263" s="67"/>
      <c r="HQ263" s="67"/>
      <c r="HR263" s="67"/>
      <c r="HS263" s="67"/>
      <c r="HT263" s="67"/>
      <c r="HU263" s="67"/>
      <c r="HV263" s="67"/>
      <c r="HW263" s="67"/>
      <c r="HX263" s="67"/>
      <c r="HY263" s="67"/>
      <c r="HZ263" s="67"/>
      <c r="IA263" s="67"/>
      <c r="IB263" s="67"/>
      <c r="IC263" s="67"/>
      <c r="ID263" s="67"/>
      <c r="IE263" s="67"/>
      <c r="IF263" s="67"/>
      <c r="IG263" s="67"/>
      <c r="IH263" s="67"/>
      <c r="II263" s="67"/>
      <c r="IJ263" s="67"/>
      <c r="IK263" s="67"/>
      <c r="IL263" s="67"/>
      <c r="IM263" s="67"/>
      <c r="IN263" s="67"/>
      <c r="IO263" s="67"/>
      <c r="IP263" s="67"/>
      <c r="IQ263" s="67"/>
      <c r="IR263" s="67"/>
      <c r="IS263" s="67"/>
      <c r="IT263" s="67"/>
      <c r="IU263" s="67"/>
      <c r="IV263" s="93">
        <f t="shared" si="34"/>
        <v>0</v>
      </c>
      <c r="IW263" s="25"/>
      <c r="IY263" s="125" t="str">
        <f>IF(JA263,VLOOKUP(MIN(JB263:JD263),'Data Validation (hidden)'!$E$2:$F$6,2,FALSE),IF(COUNTA(E263:IU263)&gt;0,"'Name of Collective Investment Scheme' missing but values entered in other columns",""))</f>
        <v/>
      </c>
      <c r="JA263" s="126" t="b">
        <f t="shared" si="35"/>
        <v>0</v>
      </c>
      <c r="JB263" s="127" t="str">
        <f t="shared" si="36"/>
        <v/>
      </c>
      <c r="JC263" s="128" t="str">
        <f t="shared" si="37"/>
        <v>3</v>
      </c>
      <c r="JD263" s="127" t="str">
        <f t="shared" ca="1" si="38"/>
        <v/>
      </c>
      <c r="JE263" s="127" t="b">
        <f t="shared" ca="1" si="39"/>
        <v>1</v>
      </c>
      <c r="JF263" s="127" t="b">
        <f t="shared" ca="1" si="40"/>
        <v>1</v>
      </c>
      <c r="JG263" s="127" t="b">
        <f t="shared" ca="1" si="41"/>
        <v>1</v>
      </c>
      <c r="JH263" s="127" t="b">
        <f t="shared" ca="1" si="42"/>
        <v>1</v>
      </c>
      <c r="JI263" s="127" t="b">
        <f t="shared" ca="1" si="43"/>
        <v>1</v>
      </c>
      <c r="JJ263" s="129" t="b">
        <f t="shared" si="44"/>
        <v>0</v>
      </c>
    </row>
    <row r="264" spans="1:270" ht="28.9" customHeight="1" x14ac:dyDescent="0.2">
      <c r="A264" s="90" t="str">
        <f>IF(ISBLANK('Scheme Details'!A264),"",'Scheme Details'!A264)</f>
        <v/>
      </c>
      <c r="B264" s="87" t="str">
        <f>IF(ISBLANK('Scheme Details'!B264),"",'Scheme Details'!B264)</f>
        <v/>
      </c>
      <c r="C264" s="91" t="str">
        <f>IF(ISBLANK('Scheme Details'!C264),"",'Scheme Details'!C264)</f>
        <v/>
      </c>
      <c r="D264" s="92">
        <f>IF(ISBLANK('Scheme Details'!H264),0,'Scheme Details'!H264)</f>
        <v>0</v>
      </c>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c r="HA264" s="67"/>
      <c r="HB264" s="67"/>
      <c r="HC264" s="67"/>
      <c r="HD264" s="67"/>
      <c r="HE264" s="67"/>
      <c r="HF264" s="67"/>
      <c r="HG264" s="67"/>
      <c r="HH264" s="67"/>
      <c r="HI264" s="67"/>
      <c r="HJ264" s="67"/>
      <c r="HK264" s="67"/>
      <c r="HL264" s="67"/>
      <c r="HM264" s="67"/>
      <c r="HN264" s="67"/>
      <c r="HO264" s="67"/>
      <c r="HP264" s="67"/>
      <c r="HQ264" s="67"/>
      <c r="HR264" s="67"/>
      <c r="HS264" s="67"/>
      <c r="HT264" s="67"/>
      <c r="HU264" s="67"/>
      <c r="HV264" s="67"/>
      <c r="HW264" s="67"/>
      <c r="HX264" s="67"/>
      <c r="HY264" s="67"/>
      <c r="HZ264" s="67"/>
      <c r="IA264" s="67"/>
      <c r="IB264" s="67"/>
      <c r="IC264" s="67"/>
      <c r="ID264" s="67"/>
      <c r="IE264" s="67"/>
      <c r="IF264" s="67"/>
      <c r="IG264" s="67"/>
      <c r="IH264" s="67"/>
      <c r="II264" s="67"/>
      <c r="IJ264" s="67"/>
      <c r="IK264" s="67"/>
      <c r="IL264" s="67"/>
      <c r="IM264" s="67"/>
      <c r="IN264" s="67"/>
      <c r="IO264" s="67"/>
      <c r="IP264" s="67"/>
      <c r="IQ264" s="67"/>
      <c r="IR264" s="67"/>
      <c r="IS264" s="67"/>
      <c r="IT264" s="67"/>
      <c r="IU264" s="67"/>
      <c r="IV264" s="93">
        <f t="shared" si="34"/>
        <v>0</v>
      </c>
      <c r="IW264" s="25"/>
      <c r="IY264" s="125" t="str">
        <f>IF(JA264,VLOOKUP(MIN(JB264:JD264),'Data Validation (hidden)'!$E$2:$F$6,2,FALSE),IF(COUNTA(E264:IU264)&gt;0,"'Name of Collective Investment Scheme' missing but values entered in other columns",""))</f>
        <v/>
      </c>
      <c r="JA264" s="126" t="b">
        <f t="shared" si="35"/>
        <v>0</v>
      </c>
      <c r="JB264" s="127" t="str">
        <f t="shared" si="36"/>
        <v/>
      </c>
      <c r="JC264" s="128" t="str">
        <f t="shared" si="37"/>
        <v>3</v>
      </c>
      <c r="JD264" s="127" t="str">
        <f t="shared" ca="1" si="38"/>
        <v/>
      </c>
      <c r="JE264" s="127" t="b">
        <f t="shared" ca="1" si="39"/>
        <v>1</v>
      </c>
      <c r="JF264" s="127" t="b">
        <f t="shared" ca="1" si="40"/>
        <v>1</v>
      </c>
      <c r="JG264" s="127" t="b">
        <f t="shared" ca="1" si="41"/>
        <v>1</v>
      </c>
      <c r="JH264" s="127" t="b">
        <f t="shared" ca="1" si="42"/>
        <v>1</v>
      </c>
      <c r="JI264" s="127" t="b">
        <f t="shared" ca="1" si="43"/>
        <v>1</v>
      </c>
      <c r="JJ264" s="129" t="b">
        <f t="shared" si="44"/>
        <v>0</v>
      </c>
    </row>
    <row r="265" spans="1:270" ht="28.9" customHeight="1" x14ac:dyDescent="0.2">
      <c r="A265" s="90" t="str">
        <f>IF(ISBLANK('Scheme Details'!A265),"",'Scheme Details'!A265)</f>
        <v/>
      </c>
      <c r="B265" s="87" t="str">
        <f>IF(ISBLANK('Scheme Details'!B265),"",'Scheme Details'!B265)</f>
        <v/>
      </c>
      <c r="C265" s="91" t="str">
        <f>IF(ISBLANK('Scheme Details'!C265),"",'Scheme Details'!C265)</f>
        <v/>
      </c>
      <c r="D265" s="92">
        <f>IF(ISBLANK('Scheme Details'!H265),0,'Scheme Details'!H265)</f>
        <v>0</v>
      </c>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c r="HA265" s="67"/>
      <c r="HB265" s="67"/>
      <c r="HC265" s="67"/>
      <c r="HD265" s="67"/>
      <c r="HE265" s="67"/>
      <c r="HF265" s="67"/>
      <c r="HG265" s="67"/>
      <c r="HH265" s="67"/>
      <c r="HI265" s="67"/>
      <c r="HJ265" s="67"/>
      <c r="HK265" s="67"/>
      <c r="HL265" s="67"/>
      <c r="HM265" s="67"/>
      <c r="HN265" s="67"/>
      <c r="HO265" s="67"/>
      <c r="HP265" s="67"/>
      <c r="HQ265" s="67"/>
      <c r="HR265" s="67"/>
      <c r="HS265" s="67"/>
      <c r="HT265" s="67"/>
      <c r="HU265" s="67"/>
      <c r="HV265" s="67"/>
      <c r="HW265" s="67"/>
      <c r="HX265" s="67"/>
      <c r="HY265" s="67"/>
      <c r="HZ265" s="67"/>
      <c r="IA265" s="67"/>
      <c r="IB265" s="67"/>
      <c r="IC265" s="67"/>
      <c r="ID265" s="67"/>
      <c r="IE265" s="67"/>
      <c r="IF265" s="67"/>
      <c r="IG265" s="67"/>
      <c r="IH265" s="67"/>
      <c r="II265" s="67"/>
      <c r="IJ265" s="67"/>
      <c r="IK265" s="67"/>
      <c r="IL265" s="67"/>
      <c r="IM265" s="67"/>
      <c r="IN265" s="67"/>
      <c r="IO265" s="67"/>
      <c r="IP265" s="67"/>
      <c r="IQ265" s="67"/>
      <c r="IR265" s="67"/>
      <c r="IS265" s="67"/>
      <c r="IT265" s="67"/>
      <c r="IU265" s="67"/>
      <c r="IV265" s="93">
        <f t="shared" ref="IV265:IV328" si="45">(SUM(E265:IU265))</f>
        <v>0</v>
      </c>
      <c r="IW265" s="25"/>
      <c r="IY265" s="125" t="str">
        <f>IF(JA265,VLOOKUP(MIN(JB265:JD265),'Data Validation (hidden)'!$E$2:$F$6,2,FALSE),IF(COUNTA(E265:IU265)&gt;0,"'Name of Collective Investment Scheme' missing but values entered in other columns",""))</f>
        <v/>
      </c>
      <c r="JA265" s="126" t="b">
        <f t="shared" ref="JA265:JA328" si="46">A265&lt;&gt;""</f>
        <v>0</v>
      </c>
      <c r="JB265" s="127" t="str">
        <f t="shared" ref="JB265:JB328" si="47">IF(IV265&lt;&gt;D265,1,"")</f>
        <v/>
      </c>
      <c r="JC265" s="128" t="str">
        <f t="shared" ref="JC265:JC328" si="48">IF(COUNT(JB265:JB265)=0,"3","")</f>
        <v>3</v>
      </c>
      <c r="JD265" s="127" t="str">
        <f t="shared" ref="JD265:JD328" ca="1" si="49">IF(AND(JE265,JF265,JG265,JH265,JI265)=TRUE,"",2)</f>
        <v/>
      </c>
      <c r="JE265" s="127" t="b">
        <f t="shared" ref="JE265:JE328" ca="1" si="50">IF(CELL("format",A265) = "G",TRUE,FALSE)</f>
        <v>1</v>
      </c>
      <c r="JF265" s="127" t="b">
        <f t="shared" ref="JF265:JF328" ca="1" si="51">IF(CELL("format",B265) = "F0",TRUE,FALSE)</f>
        <v>1</v>
      </c>
      <c r="JG265" s="127" t="b">
        <f t="shared" ref="JG265:JG328" ca="1" si="52">IF(CELL("format",D265) = "F0",TRUE,FALSE)</f>
        <v>1</v>
      </c>
      <c r="JH265" s="127" t="b">
        <f t="shared" ref="JH265:JH328" ca="1" si="53">IF(CELL("format",E265) = "F0",TRUE,FALSE)</f>
        <v>1</v>
      </c>
      <c r="JI265" s="127" t="b">
        <f t="shared" ref="JI265:JI328" ca="1" si="54">IF(CELL("format",IV265) = "F0",TRUE,FALSE)</f>
        <v>1</v>
      </c>
      <c r="JJ265" s="129" t="b">
        <f t="shared" ref="JJ265:JJ328" si="55">IF(IY265="",FALSE,IF(IY265="OK",FALSE,TRUE))</f>
        <v>0</v>
      </c>
    </row>
    <row r="266" spans="1:270" ht="28.9" customHeight="1" x14ac:dyDescent="0.2">
      <c r="A266" s="90" t="str">
        <f>IF(ISBLANK('Scheme Details'!A266),"",'Scheme Details'!A266)</f>
        <v/>
      </c>
      <c r="B266" s="87" t="str">
        <f>IF(ISBLANK('Scheme Details'!B266),"",'Scheme Details'!B266)</f>
        <v/>
      </c>
      <c r="C266" s="91" t="str">
        <f>IF(ISBLANK('Scheme Details'!C266),"",'Scheme Details'!C266)</f>
        <v/>
      </c>
      <c r="D266" s="92">
        <f>IF(ISBLANK('Scheme Details'!H266),0,'Scheme Details'!H266)</f>
        <v>0</v>
      </c>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c r="HA266" s="67"/>
      <c r="HB266" s="67"/>
      <c r="HC266" s="67"/>
      <c r="HD266" s="67"/>
      <c r="HE266" s="67"/>
      <c r="HF266" s="67"/>
      <c r="HG266" s="67"/>
      <c r="HH266" s="67"/>
      <c r="HI266" s="67"/>
      <c r="HJ266" s="67"/>
      <c r="HK266" s="67"/>
      <c r="HL266" s="67"/>
      <c r="HM266" s="67"/>
      <c r="HN266" s="67"/>
      <c r="HO266" s="67"/>
      <c r="HP266" s="67"/>
      <c r="HQ266" s="67"/>
      <c r="HR266" s="67"/>
      <c r="HS266" s="67"/>
      <c r="HT266" s="67"/>
      <c r="HU266" s="67"/>
      <c r="HV266" s="67"/>
      <c r="HW266" s="67"/>
      <c r="HX266" s="67"/>
      <c r="HY266" s="67"/>
      <c r="HZ266" s="67"/>
      <c r="IA266" s="67"/>
      <c r="IB266" s="67"/>
      <c r="IC266" s="67"/>
      <c r="ID266" s="67"/>
      <c r="IE266" s="67"/>
      <c r="IF266" s="67"/>
      <c r="IG266" s="67"/>
      <c r="IH266" s="67"/>
      <c r="II266" s="67"/>
      <c r="IJ266" s="67"/>
      <c r="IK266" s="67"/>
      <c r="IL266" s="67"/>
      <c r="IM266" s="67"/>
      <c r="IN266" s="67"/>
      <c r="IO266" s="67"/>
      <c r="IP266" s="67"/>
      <c r="IQ266" s="67"/>
      <c r="IR266" s="67"/>
      <c r="IS266" s="67"/>
      <c r="IT266" s="67"/>
      <c r="IU266" s="67"/>
      <c r="IV266" s="93">
        <f t="shared" si="45"/>
        <v>0</v>
      </c>
      <c r="IW266" s="25"/>
      <c r="IY266" s="125" t="str">
        <f>IF(JA266,VLOOKUP(MIN(JB266:JD266),'Data Validation (hidden)'!$E$2:$F$6,2,FALSE),IF(COUNTA(E266:IU266)&gt;0,"'Name of Collective Investment Scheme' missing but values entered in other columns",""))</f>
        <v/>
      </c>
      <c r="JA266" s="126" t="b">
        <f t="shared" si="46"/>
        <v>0</v>
      </c>
      <c r="JB266" s="127" t="str">
        <f t="shared" si="47"/>
        <v/>
      </c>
      <c r="JC266" s="128" t="str">
        <f t="shared" si="48"/>
        <v>3</v>
      </c>
      <c r="JD266" s="127" t="str">
        <f t="shared" ca="1" si="49"/>
        <v/>
      </c>
      <c r="JE266" s="127" t="b">
        <f t="shared" ca="1" si="50"/>
        <v>1</v>
      </c>
      <c r="JF266" s="127" t="b">
        <f t="shared" ca="1" si="51"/>
        <v>1</v>
      </c>
      <c r="JG266" s="127" t="b">
        <f t="shared" ca="1" si="52"/>
        <v>1</v>
      </c>
      <c r="JH266" s="127" t="b">
        <f t="shared" ca="1" si="53"/>
        <v>1</v>
      </c>
      <c r="JI266" s="127" t="b">
        <f t="shared" ca="1" si="54"/>
        <v>1</v>
      </c>
      <c r="JJ266" s="129" t="b">
        <f t="shared" si="55"/>
        <v>0</v>
      </c>
    </row>
    <row r="267" spans="1:270" ht="28.9" customHeight="1" x14ac:dyDescent="0.2">
      <c r="A267" s="90" t="str">
        <f>IF(ISBLANK('Scheme Details'!A267),"",'Scheme Details'!A267)</f>
        <v/>
      </c>
      <c r="B267" s="87" t="str">
        <f>IF(ISBLANK('Scheme Details'!B267),"",'Scheme Details'!B267)</f>
        <v/>
      </c>
      <c r="C267" s="91" t="str">
        <f>IF(ISBLANK('Scheme Details'!C267),"",'Scheme Details'!C267)</f>
        <v/>
      </c>
      <c r="D267" s="92">
        <f>IF(ISBLANK('Scheme Details'!H267),0,'Scheme Details'!H267)</f>
        <v>0</v>
      </c>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c r="HA267" s="67"/>
      <c r="HB267" s="67"/>
      <c r="HC267" s="67"/>
      <c r="HD267" s="67"/>
      <c r="HE267" s="67"/>
      <c r="HF267" s="67"/>
      <c r="HG267" s="67"/>
      <c r="HH267" s="67"/>
      <c r="HI267" s="67"/>
      <c r="HJ267" s="67"/>
      <c r="HK267" s="67"/>
      <c r="HL267" s="67"/>
      <c r="HM267" s="67"/>
      <c r="HN267" s="67"/>
      <c r="HO267" s="67"/>
      <c r="HP267" s="67"/>
      <c r="HQ267" s="67"/>
      <c r="HR267" s="67"/>
      <c r="HS267" s="67"/>
      <c r="HT267" s="67"/>
      <c r="HU267" s="67"/>
      <c r="HV267" s="67"/>
      <c r="HW267" s="67"/>
      <c r="HX267" s="67"/>
      <c r="HY267" s="67"/>
      <c r="HZ267" s="67"/>
      <c r="IA267" s="67"/>
      <c r="IB267" s="67"/>
      <c r="IC267" s="67"/>
      <c r="ID267" s="67"/>
      <c r="IE267" s="67"/>
      <c r="IF267" s="67"/>
      <c r="IG267" s="67"/>
      <c r="IH267" s="67"/>
      <c r="II267" s="67"/>
      <c r="IJ267" s="67"/>
      <c r="IK267" s="67"/>
      <c r="IL267" s="67"/>
      <c r="IM267" s="67"/>
      <c r="IN267" s="67"/>
      <c r="IO267" s="67"/>
      <c r="IP267" s="67"/>
      <c r="IQ267" s="67"/>
      <c r="IR267" s="67"/>
      <c r="IS267" s="67"/>
      <c r="IT267" s="67"/>
      <c r="IU267" s="67"/>
      <c r="IV267" s="93">
        <f t="shared" si="45"/>
        <v>0</v>
      </c>
      <c r="IW267" s="25"/>
      <c r="IY267" s="125" t="str">
        <f>IF(JA267,VLOOKUP(MIN(JB267:JD267),'Data Validation (hidden)'!$E$2:$F$6,2,FALSE),IF(COUNTA(E267:IU267)&gt;0,"'Name of Collective Investment Scheme' missing but values entered in other columns",""))</f>
        <v/>
      </c>
      <c r="JA267" s="126" t="b">
        <f t="shared" si="46"/>
        <v>0</v>
      </c>
      <c r="JB267" s="127" t="str">
        <f t="shared" si="47"/>
        <v/>
      </c>
      <c r="JC267" s="128" t="str">
        <f t="shared" si="48"/>
        <v>3</v>
      </c>
      <c r="JD267" s="127" t="str">
        <f t="shared" ca="1" si="49"/>
        <v/>
      </c>
      <c r="JE267" s="127" t="b">
        <f t="shared" ca="1" si="50"/>
        <v>1</v>
      </c>
      <c r="JF267" s="127" t="b">
        <f t="shared" ca="1" si="51"/>
        <v>1</v>
      </c>
      <c r="JG267" s="127" t="b">
        <f t="shared" ca="1" si="52"/>
        <v>1</v>
      </c>
      <c r="JH267" s="127" t="b">
        <f t="shared" ca="1" si="53"/>
        <v>1</v>
      </c>
      <c r="JI267" s="127" t="b">
        <f t="shared" ca="1" si="54"/>
        <v>1</v>
      </c>
      <c r="JJ267" s="129" t="b">
        <f t="shared" si="55"/>
        <v>0</v>
      </c>
    </row>
    <row r="268" spans="1:270" ht="28.9" customHeight="1" x14ac:dyDescent="0.2">
      <c r="A268" s="90" t="str">
        <f>IF(ISBLANK('Scheme Details'!A268),"",'Scheme Details'!A268)</f>
        <v/>
      </c>
      <c r="B268" s="87" t="str">
        <f>IF(ISBLANK('Scheme Details'!B268),"",'Scheme Details'!B268)</f>
        <v/>
      </c>
      <c r="C268" s="91" t="str">
        <f>IF(ISBLANK('Scheme Details'!C268),"",'Scheme Details'!C268)</f>
        <v/>
      </c>
      <c r="D268" s="92">
        <f>IF(ISBLANK('Scheme Details'!H268),0,'Scheme Details'!H268)</f>
        <v>0</v>
      </c>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c r="HA268" s="67"/>
      <c r="HB268" s="67"/>
      <c r="HC268" s="67"/>
      <c r="HD268" s="67"/>
      <c r="HE268" s="67"/>
      <c r="HF268" s="67"/>
      <c r="HG268" s="67"/>
      <c r="HH268" s="67"/>
      <c r="HI268" s="67"/>
      <c r="HJ268" s="67"/>
      <c r="HK268" s="67"/>
      <c r="HL268" s="67"/>
      <c r="HM268" s="67"/>
      <c r="HN268" s="67"/>
      <c r="HO268" s="67"/>
      <c r="HP268" s="67"/>
      <c r="HQ268" s="67"/>
      <c r="HR268" s="67"/>
      <c r="HS268" s="67"/>
      <c r="HT268" s="67"/>
      <c r="HU268" s="67"/>
      <c r="HV268" s="67"/>
      <c r="HW268" s="67"/>
      <c r="HX268" s="67"/>
      <c r="HY268" s="67"/>
      <c r="HZ268" s="67"/>
      <c r="IA268" s="67"/>
      <c r="IB268" s="67"/>
      <c r="IC268" s="67"/>
      <c r="ID268" s="67"/>
      <c r="IE268" s="67"/>
      <c r="IF268" s="67"/>
      <c r="IG268" s="67"/>
      <c r="IH268" s="67"/>
      <c r="II268" s="67"/>
      <c r="IJ268" s="67"/>
      <c r="IK268" s="67"/>
      <c r="IL268" s="67"/>
      <c r="IM268" s="67"/>
      <c r="IN268" s="67"/>
      <c r="IO268" s="67"/>
      <c r="IP268" s="67"/>
      <c r="IQ268" s="67"/>
      <c r="IR268" s="67"/>
      <c r="IS268" s="67"/>
      <c r="IT268" s="67"/>
      <c r="IU268" s="67"/>
      <c r="IV268" s="93">
        <f t="shared" si="45"/>
        <v>0</v>
      </c>
      <c r="IW268" s="25"/>
      <c r="IY268" s="125" t="str">
        <f>IF(JA268,VLOOKUP(MIN(JB268:JD268),'Data Validation (hidden)'!$E$2:$F$6,2,FALSE),IF(COUNTA(E268:IU268)&gt;0,"'Name of Collective Investment Scheme' missing but values entered in other columns",""))</f>
        <v/>
      </c>
      <c r="JA268" s="126" t="b">
        <f t="shared" si="46"/>
        <v>0</v>
      </c>
      <c r="JB268" s="127" t="str">
        <f t="shared" si="47"/>
        <v/>
      </c>
      <c r="JC268" s="128" t="str">
        <f t="shared" si="48"/>
        <v>3</v>
      </c>
      <c r="JD268" s="127" t="str">
        <f t="shared" ca="1" si="49"/>
        <v/>
      </c>
      <c r="JE268" s="127" t="b">
        <f t="shared" ca="1" si="50"/>
        <v>1</v>
      </c>
      <c r="JF268" s="127" t="b">
        <f t="shared" ca="1" si="51"/>
        <v>1</v>
      </c>
      <c r="JG268" s="127" t="b">
        <f t="shared" ca="1" si="52"/>
        <v>1</v>
      </c>
      <c r="JH268" s="127" t="b">
        <f t="shared" ca="1" si="53"/>
        <v>1</v>
      </c>
      <c r="JI268" s="127" t="b">
        <f t="shared" ca="1" si="54"/>
        <v>1</v>
      </c>
      <c r="JJ268" s="129" t="b">
        <f t="shared" si="55"/>
        <v>0</v>
      </c>
    </row>
    <row r="269" spans="1:270" ht="28.9" customHeight="1" x14ac:dyDescent="0.2">
      <c r="A269" s="90" t="str">
        <f>IF(ISBLANK('Scheme Details'!A269),"",'Scheme Details'!A269)</f>
        <v/>
      </c>
      <c r="B269" s="87" t="str">
        <f>IF(ISBLANK('Scheme Details'!B269),"",'Scheme Details'!B269)</f>
        <v/>
      </c>
      <c r="C269" s="91" t="str">
        <f>IF(ISBLANK('Scheme Details'!C269),"",'Scheme Details'!C269)</f>
        <v/>
      </c>
      <c r="D269" s="92">
        <f>IF(ISBLANK('Scheme Details'!H269),0,'Scheme Details'!H269)</f>
        <v>0</v>
      </c>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c r="HA269" s="67"/>
      <c r="HB269" s="67"/>
      <c r="HC269" s="67"/>
      <c r="HD269" s="67"/>
      <c r="HE269" s="67"/>
      <c r="HF269" s="67"/>
      <c r="HG269" s="67"/>
      <c r="HH269" s="67"/>
      <c r="HI269" s="67"/>
      <c r="HJ269" s="67"/>
      <c r="HK269" s="67"/>
      <c r="HL269" s="67"/>
      <c r="HM269" s="67"/>
      <c r="HN269" s="67"/>
      <c r="HO269" s="67"/>
      <c r="HP269" s="67"/>
      <c r="HQ269" s="67"/>
      <c r="HR269" s="67"/>
      <c r="HS269" s="67"/>
      <c r="HT269" s="67"/>
      <c r="HU269" s="67"/>
      <c r="HV269" s="67"/>
      <c r="HW269" s="67"/>
      <c r="HX269" s="67"/>
      <c r="HY269" s="67"/>
      <c r="HZ269" s="67"/>
      <c r="IA269" s="67"/>
      <c r="IB269" s="67"/>
      <c r="IC269" s="67"/>
      <c r="ID269" s="67"/>
      <c r="IE269" s="67"/>
      <c r="IF269" s="67"/>
      <c r="IG269" s="67"/>
      <c r="IH269" s="67"/>
      <c r="II269" s="67"/>
      <c r="IJ269" s="67"/>
      <c r="IK269" s="67"/>
      <c r="IL269" s="67"/>
      <c r="IM269" s="67"/>
      <c r="IN269" s="67"/>
      <c r="IO269" s="67"/>
      <c r="IP269" s="67"/>
      <c r="IQ269" s="67"/>
      <c r="IR269" s="67"/>
      <c r="IS269" s="67"/>
      <c r="IT269" s="67"/>
      <c r="IU269" s="67"/>
      <c r="IV269" s="93">
        <f t="shared" si="45"/>
        <v>0</v>
      </c>
      <c r="IW269" s="25"/>
      <c r="IY269" s="125" t="str">
        <f>IF(JA269,VLOOKUP(MIN(JB269:JD269),'Data Validation (hidden)'!$E$2:$F$6,2,FALSE),IF(COUNTA(E269:IU269)&gt;0,"'Name of Collective Investment Scheme' missing but values entered in other columns",""))</f>
        <v/>
      </c>
      <c r="JA269" s="126" t="b">
        <f t="shared" si="46"/>
        <v>0</v>
      </c>
      <c r="JB269" s="127" t="str">
        <f t="shared" si="47"/>
        <v/>
      </c>
      <c r="JC269" s="128" t="str">
        <f t="shared" si="48"/>
        <v>3</v>
      </c>
      <c r="JD269" s="127" t="str">
        <f t="shared" ca="1" si="49"/>
        <v/>
      </c>
      <c r="JE269" s="127" t="b">
        <f t="shared" ca="1" si="50"/>
        <v>1</v>
      </c>
      <c r="JF269" s="127" t="b">
        <f t="shared" ca="1" si="51"/>
        <v>1</v>
      </c>
      <c r="JG269" s="127" t="b">
        <f t="shared" ca="1" si="52"/>
        <v>1</v>
      </c>
      <c r="JH269" s="127" t="b">
        <f t="shared" ca="1" si="53"/>
        <v>1</v>
      </c>
      <c r="JI269" s="127" t="b">
        <f t="shared" ca="1" si="54"/>
        <v>1</v>
      </c>
      <c r="JJ269" s="129" t="b">
        <f t="shared" si="55"/>
        <v>0</v>
      </c>
    </row>
    <row r="270" spans="1:270" ht="28.9" customHeight="1" x14ac:dyDescent="0.2">
      <c r="A270" s="90" t="str">
        <f>IF(ISBLANK('Scheme Details'!A270),"",'Scheme Details'!A270)</f>
        <v/>
      </c>
      <c r="B270" s="87" t="str">
        <f>IF(ISBLANK('Scheme Details'!B270),"",'Scheme Details'!B270)</f>
        <v/>
      </c>
      <c r="C270" s="91" t="str">
        <f>IF(ISBLANK('Scheme Details'!C270),"",'Scheme Details'!C270)</f>
        <v/>
      </c>
      <c r="D270" s="92">
        <f>IF(ISBLANK('Scheme Details'!H270),0,'Scheme Details'!H270)</f>
        <v>0</v>
      </c>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c r="HA270" s="67"/>
      <c r="HB270" s="67"/>
      <c r="HC270" s="67"/>
      <c r="HD270" s="67"/>
      <c r="HE270" s="67"/>
      <c r="HF270" s="67"/>
      <c r="HG270" s="67"/>
      <c r="HH270" s="67"/>
      <c r="HI270" s="67"/>
      <c r="HJ270" s="67"/>
      <c r="HK270" s="67"/>
      <c r="HL270" s="67"/>
      <c r="HM270" s="67"/>
      <c r="HN270" s="67"/>
      <c r="HO270" s="67"/>
      <c r="HP270" s="67"/>
      <c r="HQ270" s="67"/>
      <c r="HR270" s="67"/>
      <c r="HS270" s="67"/>
      <c r="HT270" s="67"/>
      <c r="HU270" s="67"/>
      <c r="HV270" s="67"/>
      <c r="HW270" s="67"/>
      <c r="HX270" s="67"/>
      <c r="HY270" s="67"/>
      <c r="HZ270" s="67"/>
      <c r="IA270" s="67"/>
      <c r="IB270" s="67"/>
      <c r="IC270" s="67"/>
      <c r="ID270" s="67"/>
      <c r="IE270" s="67"/>
      <c r="IF270" s="67"/>
      <c r="IG270" s="67"/>
      <c r="IH270" s="67"/>
      <c r="II270" s="67"/>
      <c r="IJ270" s="67"/>
      <c r="IK270" s="67"/>
      <c r="IL270" s="67"/>
      <c r="IM270" s="67"/>
      <c r="IN270" s="67"/>
      <c r="IO270" s="67"/>
      <c r="IP270" s="67"/>
      <c r="IQ270" s="67"/>
      <c r="IR270" s="67"/>
      <c r="IS270" s="67"/>
      <c r="IT270" s="67"/>
      <c r="IU270" s="67"/>
      <c r="IV270" s="93">
        <f t="shared" si="45"/>
        <v>0</v>
      </c>
      <c r="IW270" s="25"/>
      <c r="IY270" s="125" t="str">
        <f>IF(JA270,VLOOKUP(MIN(JB270:JD270),'Data Validation (hidden)'!$E$2:$F$6,2,FALSE),IF(COUNTA(E270:IU270)&gt;0,"'Name of Collective Investment Scheme' missing but values entered in other columns",""))</f>
        <v/>
      </c>
      <c r="JA270" s="126" t="b">
        <f t="shared" si="46"/>
        <v>0</v>
      </c>
      <c r="JB270" s="127" t="str">
        <f t="shared" si="47"/>
        <v/>
      </c>
      <c r="JC270" s="128" t="str">
        <f t="shared" si="48"/>
        <v>3</v>
      </c>
      <c r="JD270" s="127" t="str">
        <f t="shared" ca="1" si="49"/>
        <v/>
      </c>
      <c r="JE270" s="127" t="b">
        <f t="shared" ca="1" si="50"/>
        <v>1</v>
      </c>
      <c r="JF270" s="127" t="b">
        <f t="shared" ca="1" si="51"/>
        <v>1</v>
      </c>
      <c r="JG270" s="127" t="b">
        <f t="shared" ca="1" si="52"/>
        <v>1</v>
      </c>
      <c r="JH270" s="127" t="b">
        <f t="shared" ca="1" si="53"/>
        <v>1</v>
      </c>
      <c r="JI270" s="127" t="b">
        <f t="shared" ca="1" si="54"/>
        <v>1</v>
      </c>
      <c r="JJ270" s="129" t="b">
        <f t="shared" si="55"/>
        <v>0</v>
      </c>
    </row>
    <row r="271" spans="1:270" ht="28.9" customHeight="1" x14ac:dyDescent="0.2">
      <c r="A271" s="90" t="str">
        <f>IF(ISBLANK('Scheme Details'!A271),"",'Scheme Details'!A271)</f>
        <v/>
      </c>
      <c r="B271" s="87" t="str">
        <f>IF(ISBLANK('Scheme Details'!B271),"",'Scheme Details'!B271)</f>
        <v/>
      </c>
      <c r="C271" s="91" t="str">
        <f>IF(ISBLANK('Scheme Details'!C271),"",'Scheme Details'!C271)</f>
        <v/>
      </c>
      <c r="D271" s="92">
        <f>IF(ISBLANK('Scheme Details'!H271),0,'Scheme Details'!H271)</f>
        <v>0</v>
      </c>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c r="HA271" s="67"/>
      <c r="HB271" s="67"/>
      <c r="HC271" s="67"/>
      <c r="HD271" s="67"/>
      <c r="HE271" s="67"/>
      <c r="HF271" s="67"/>
      <c r="HG271" s="67"/>
      <c r="HH271" s="67"/>
      <c r="HI271" s="67"/>
      <c r="HJ271" s="67"/>
      <c r="HK271" s="67"/>
      <c r="HL271" s="67"/>
      <c r="HM271" s="67"/>
      <c r="HN271" s="67"/>
      <c r="HO271" s="67"/>
      <c r="HP271" s="67"/>
      <c r="HQ271" s="67"/>
      <c r="HR271" s="67"/>
      <c r="HS271" s="67"/>
      <c r="HT271" s="67"/>
      <c r="HU271" s="67"/>
      <c r="HV271" s="67"/>
      <c r="HW271" s="67"/>
      <c r="HX271" s="67"/>
      <c r="HY271" s="67"/>
      <c r="HZ271" s="67"/>
      <c r="IA271" s="67"/>
      <c r="IB271" s="67"/>
      <c r="IC271" s="67"/>
      <c r="ID271" s="67"/>
      <c r="IE271" s="67"/>
      <c r="IF271" s="67"/>
      <c r="IG271" s="67"/>
      <c r="IH271" s="67"/>
      <c r="II271" s="67"/>
      <c r="IJ271" s="67"/>
      <c r="IK271" s="67"/>
      <c r="IL271" s="67"/>
      <c r="IM271" s="67"/>
      <c r="IN271" s="67"/>
      <c r="IO271" s="67"/>
      <c r="IP271" s="67"/>
      <c r="IQ271" s="67"/>
      <c r="IR271" s="67"/>
      <c r="IS271" s="67"/>
      <c r="IT271" s="67"/>
      <c r="IU271" s="67"/>
      <c r="IV271" s="93">
        <f t="shared" si="45"/>
        <v>0</v>
      </c>
      <c r="IW271" s="25"/>
      <c r="IY271" s="125" t="str">
        <f>IF(JA271,VLOOKUP(MIN(JB271:JD271),'Data Validation (hidden)'!$E$2:$F$6,2,FALSE),IF(COUNTA(E271:IU271)&gt;0,"'Name of Collective Investment Scheme' missing but values entered in other columns",""))</f>
        <v/>
      </c>
      <c r="JA271" s="126" t="b">
        <f t="shared" si="46"/>
        <v>0</v>
      </c>
      <c r="JB271" s="127" t="str">
        <f t="shared" si="47"/>
        <v/>
      </c>
      <c r="JC271" s="128" t="str">
        <f t="shared" si="48"/>
        <v>3</v>
      </c>
      <c r="JD271" s="127" t="str">
        <f t="shared" ca="1" si="49"/>
        <v/>
      </c>
      <c r="JE271" s="127" t="b">
        <f t="shared" ca="1" si="50"/>
        <v>1</v>
      </c>
      <c r="JF271" s="127" t="b">
        <f t="shared" ca="1" si="51"/>
        <v>1</v>
      </c>
      <c r="JG271" s="127" t="b">
        <f t="shared" ca="1" si="52"/>
        <v>1</v>
      </c>
      <c r="JH271" s="127" t="b">
        <f t="shared" ca="1" si="53"/>
        <v>1</v>
      </c>
      <c r="JI271" s="127" t="b">
        <f t="shared" ca="1" si="54"/>
        <v>1</v>
      </c>
      <c r="JJ271" s="129" t="b">
        <f t="shared" si="55"/>
        <v>0</v>
      </c>
    </row>
    <row r="272" spans="1:270" ht="28.9" customHeight="1" x14ac:dyDescent="0.2">
      <c r="A272" s="90" t="str">
        <f>IF(ISBLANK('Scheme Details'!A272),"",'Scheme Details'!A272)</f>
        <v/>
      </c>
      <c r="B272" s="87" t="str">
        <f>IF(ISBLANK('Scheme Details'!B272),"",'Scheme Details'!B272)</f>
        <v/>
      </c>
      <c r="C272" s="91" t="str">
        <f>IF(ISBLANK('Scheme Details'!C272),"",'Scheme Details'!C272)</f>
        <v/>
      </c>
      <c r="D272" s="92">
        <f>IF(ISBLANK('Scheme Details'!H272),0,'Scheme Details'!H272)</f>
        <v>0</v>
      </c>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c r="HA272" s="67"/>
      <c r="HB272" s="67"/>
      <c r="HC272" s="67"/>
      <c r="HD272" s="67"/>
      <c r="HE272" s="67"/>
      <c r="HF272" s="67"/>
      <c r="HG272" s="67"/>
      <c r="HH272" s="67"/>
      <c r="HI272" s="67"/>
      <c r="HJ272" s="67"/>
      <c r="HK272" s="67"/>
      <c r="HL272" s="67"/>
      <c r="HM272" s="67"/>
      <c r="HN272" s="67"/>
      <c r="HO272" s="67"/>
      <c r="HP272" s="67"/>
      <c r="HQ272" s="67"/>
      <c r="HR272" s="67"/>
      <c r="HS272" s="67"/>
      <c r="HT272" s="67"/>
      <c r="HU272" s="67"/>
      <c r="HV272" s="67"/>
      <c r="HW272" s="67"/>
      <c r="HX272" s="67"/>
      <c r="HY272" s="67"/>
      <c r="HZ272" s="67"/>
      <c r="IA272" s="67"/>
      <c r="IB272" s="67"/>
      <c r="IC272" s="67"/>
      <c r="ID272" s="67"/>
      <c r="IE272" s="67"/>
      <c r="IF272" s="67"/>
      <c r="IG272" s="67"/>
      <c r="IH272" s="67"/>
      <c r="II272" s="67"/>
      <c r="IJ272" s="67"/>
      <c r="IK272" s="67"/>
      <c r="IL272" s="67"/>
      <c r="IM272" s="67"/>
      <c r="IN272" s="67"/>
      <c r="IO272" s="67"/>
      <c r="IP272" s="67"/>
      <c r="IQ272" s="67"/>
      <c r="IR272" s="67"/>
      <c r="IS272" s="67"/>
      <c r="IT272" s="67"/>
      <c r="IU272" s="67"/>
      <c r="IV272" s="93">
        <f t="shared" si="45"/>
        <v>0</v>
      </c>
      <c r="IW272" s="25"/>
      <c r="IY272" s="125" t="str">
        <f>IF(JA272,VLOOKUP(MIN(JB272:JD272),'Data Validation (hidden)'!$E$2:$F$6,2,FALSE),IF(COUNTA(E272:IU272)&gt;0,"'Name of Collective Investment Scheme' missing but values entered in other columns",""))</f>
        <v/>
      </c>
      <c r="JA272" s="126" t="b">
        <f t="shared" si="46"/>
        <v>0</v>
      </c>
      <c r="JB272" s="127" t="str">
        <f t="shared" si="47"/>
        <v/>
      </c>
      <c r="JC272" s="128" t="str">
        <f t="shared" si="48"/>
        <v>3</v>
      </c>
      <c r="JD272" s="127" t="str">
        <f t="shared" ca="1" si="49"/>
        <v/>
      </c>
      <c r="JE272" s="127" t="b">
        <f t="shared" ca="1" si="50"/>
        <v>1</v>
      </c>
      <c r="JF272" s="127" t="b">
        <f t="shared" ca="1" si="51"/>
        <v>1</v>
      </c>
      <c r="JG272" s="127" t="b">
        <f t="shared" ca="1" si="52"/>
        <v>1</v>
      </c>
      <c r="JH272" s="127" t="b">
        <f t="shared" ca="1" si="53"/>
        <v>1</v>
      </c>
      <c r="JI272" s="127" t="b">
        <f t="shared" ca="1" si="54"/>
        <v>1</v>
      </c>
      <c r="JJ272" s="129" t="b">
        <f t="shared" si="55"/>
        <v>0</v>
      </c>
    </row>
    <row r="273" spans="1:270" ht="28.9" customHeight="1" x14ac:dyDescent="0.2">
      <c r="A273" s="90" t="str">
        <f>IF(ISBLANK('Scheme Details'!A273),"",'Scheme Details'!A273)</f>
        <v/>
      </c>
      <c r="B273" s="87" t="str">
        <f>IF(ISBLANK('Scheme Details'!B273),"",'Scheme Details'!B273)</f>
        <v/>
      </c>
      <c r="C273" s="91" t="str">
        <f>IF(ISBLANK('Scheme Details'!C273),"",'Scheme Details'!C273)</f>
        <v/>
      </c>
      <c r="D273" s="92">
        <f>IF(ISBLANK('Scheme Details'!H273),0,'Scheme Details'!H273)</f>
        <v>0</v>
      </c>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c r="HA273" s="67"/>
      <c r="HB273" s="67"/>
      <c r="HC273" s="67"/>
      <c r="HD273" s="67"/>
      <c r="HE273" s="67"/>
      <c r="HF273" s="67"/>
      <c r="HG273" s="67"/>
      <c r="HH273" s="67"/>
      <c r="HI273" s="67"/>
      <c r="HJ273" s="67"/>
      <c r="HK273" s="67"/>
      <c r="HL273" s="67"/>
      <c r="HM273" s="67"/>
      <c r="HN273" s="67"/>
      <c r="HO273" s="67"/>
      <c r="HP273" s="67"/>
      <c r="HQ273" s="67"/>
      <c r="HR273" s="67"/>
      <c r="HS273" s="67"/>
      <c r="HT273" s="67"/>
      <c r="HU273" s="67"/>
      <c r="HV273" s="67"/>
      <c r="HW273" s="67"/>
      <c r="HX273" s="67"/>
      <c r="HY273" s="67"/>
      <c r="HZ273" s="67"/>
      <c r="IA273" s="67"/>
      <c r="IB273" s="67"/>
      <c r="IC273" s="67"/>
      <c r="ID273" s="67"/>
      <c r="IE273" s="67"/>
      <c r="IF273" s="67"/>
      <c r="IG273" s="67"/>
      <c r="IH273" s="67"/>
      <c r="II273" s="67"/>
      <c r="IJ273" s="67"/>
      <c r="IK273" s="67"/>
      <c r="IL273" s="67"/>
      <c r="IM273" s="67"/>
      <c r="IN273" s="67"/>
      <c r="IO273" s="67"/>
      <c r="IP273" s="67"/>
      <c r="IQ273" s="67"/>
      <c r="IR273" s="67"/>
      <c r="IS273" s="67"/>
      <c r="IT273" s="67"/>
      <c r="IU273" s="67"/>
      <c r="IV273" s="93">
        <f t="shared" si="45"/>
        <v>0</v>
      </c>
      <c r="IW273" s="25"/>
      <c r="IY273" s="125" t="str">
        <f>IF(JA273,VLOOKUP(MIN(JB273:JD273),'Data Validation (hidden)'!$E$2:$F$6,2,FALSE),IF(COUNTA(E273:IU273)&gt;0,"'Name of Collective Investment Scheme' missing but values entered in other columns",""))</f>
        <v/>
      </c>
      <c r="JA273" s="126" t="b">
        <f t="shared" si="46"/>
        <v>0</v>
      </c>
      <c r="JB273" s="127" t="str">
        <f t="shared" si="47"/>
        <v/>
      </c>
      <c r="JC273" s="128" t="str">
        <f t="shared" si="48"/>
        <v>3</v>
      </c>
      <c r="JD273" s="127" t="str">
        <f t="shared" ca="1" si="49"/>
        <v/>
      </c>
      <c r="JE273" s="127" t="b">
        <f t="shared" ca="1" si="50"/>
        <v>1</v>
      </c>
      <c r="JF273" s="127" t="b">
        <f t="shared" ca="1" si="51"/>
        <v>1</v>
      </c>
      <c r="JG273" s="127" t="b">
        <f t="shared" ca="1" si="52"/>
        <v>1</v>
      </c>
      <c r="JH273" s="127" t="b">
        <f t="shared" ca="1" si="53"/>
        <v>1</v>
      </c>
      <c r="JI273" s="127" t="b">
        <f t="shared" ca="1" si="54"/>
        <v>1</v>
      </c>
      <c r="JJ273" s="129" t="b">
        <f t="shared" si="55"/>
        <v>0</v>
      </c>
    </row>
    <row r="274" spans="1:270" ht="28.9" customHeight="1" x14ac:dyDescent="0.2">
      <c r="A274" s="90" t="str">
        <f>IF(ISBLANK('Scheme Details'!A274),"",'Scheme Details'!A274)</f>
        <v/>
      </c>
      <c r="B274" s="87" t="str">
        <f>IF(ISBLANK('Scheme Details'!B274),"",'Scheme Details'!B274)</f>
        <v/>
      </c>
      <c r="C274" s="91" t="str">
        <f>IF(ISBLANK('Scheme Details'!C274),"",'Scheme Details'!C274)</f>
        <v/>
      </c>
      <c r="D274" s="92">
        <f>IF(ISBLANK('Scheme Details'!H274),0,'Scheme Details'!H274)</f>
        <v>0</v>
      </c>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c r="HA274" s="67"/>
      <c r="HB274" s="67"/>
      <c r="HC274" s="67"/>
      <c r="HD274" s="67"/>
      <c r="HE274" s="67"/>
      <c r="HF274" s="67"/>
      <c r="HG274" s="67"/>
      <c r="HH274" s="67"/>
      <c r="HI274" s="67"/>
      <c r="HJ274" s="67"/>
      <c r="HK274" s="67"/>
      <c r="HL274" s="67"/>
      <c r="HM274" s="67"/>
      <c r="HN274" s="67"/>
      <c r="HO274" s="67"/>
      <c r="HP274" s="67"/>
      <c r="HQ274" s="67"/>
      <c r="HR274" s="67"/>
      <c r="HS274" s="67"/>
      <c r="HT274" s="67"/>
      <c r="HU274" s="67"/>
      <c r="HV274" s="67"/>
      <c r="HW274" s="67"/>
      <c r="HX274" s="67"/>
      <c r="HY274" s="67"/>
      <c r="HZ274" s="67"/>
      <c r="IA274" s="67"/>
      <c r="IB274" s="67"/>
      <c r="IC274" s="67"/>
      <c r="ID274" s="67"/>
      <c r="IE274" s="67"/>
      <c r="IF274" s="67"/>
      <c r="IG274" s="67"/>
      <c r="IH274" s="67"/>
      <c r="II274" s="67"/>
      <c r="IJ274" s="67"/>
      <c r="IK274" s="67"/>
      <c r="IL274" s="67"/>
      <c r="IM274" s="67"/>
      <c r="IN274" s="67"/>
      <c r="IO274" s="67"/>
      <c r="IP274" s="67"/>
      <c r="IQ274" s="67"/>
      <c r="IR274" s="67"/>
      <c r="IS274" s="67"/>
      <c r="IT274" s="67"/>
      <c r="IU274" s="67"/>
      <c r="IV274" s="93">
        <f t="shared" si="45"/>
        <v>0</v>
      </c>
      <c r="IW274" s="25"/>
      <c r="IY274" s="125" t="str">
        <f>IF(JA274,VLOOKUP(MIN(JB274:JD274),'Data Validation (hidden)'!$E$2:$F$6,2,FALSE),IF(COUNTA(E274:IU274)&gt;0,"'Name of Collective Investment Scheme' missing but values entered in other columns",""))</f>
        <v/>
      </c>
      <c r="JA274" s="126" t="b">
        <f t="shared" si="46"/>
        <v>0</v>
      </c>
      <c r="JB274" s="127" t="str">
        <f t="shared" si="47"/>
        <v/>
      </c>
      <c r="JC274" s="128" t="str">
        <f t="shared" si="48"/>
        <v>3</v>
      </c>
      <c r="JD274" s="127" t="str">
        <f t="shared" ca="1" si="49"/>
        <v/>
      </c>
      <c r="JE274" s="127" t="b">
        <f t="shared" ca="1" si="50"/>
        <v>1</v>
      </c>
      <c r="JF274" s="127" t="b">
        <f t="shared" ca="1" si="51"/>
        <v>1</v>
      </c>
      <c r="JG274" s="127" t="b">
        <f t="shared" ca="1" si="52"/>
        <v>1</v>
      </c>
      <c r="JH274" s="127" t="b">
        <f t="shared" ca="1" si="53"/>
        <v>1</v>
      </c>
      <c r="JI274" s="127" t="b">
        <f t="shared" ca="1" si="54"/>
        <v>1</v>
      </c>
      <c r="JJ274" s="129" t="b">
        <f t="shared" si="55"/>
        <v>0</v>
      </c>
    </row>
    <row r="275" spans="1:270" ht="28.9" customHeight="1" x14ac:dyDescent="0.2">
      <c r="A275" s="90" t="str">
        <f>IF(ISBLANK('Scheme Details'!A275),"",'Scheme Details'!A275)</f>
        <v/>
      </c>
      <c r="B275" s="87" t="str">
        <f>IF(ISBLANK('Scheme Details'!B275),"",'Scheme Details'!B275)</f>
        <v/>
      </c>
      <c r="C275" s="91" t="str">
        <f>IF(ISBLANK('Scheme Details'!C275),"",'Scheme Details'!C275)</f>
        <v/>
      </c>
      <c r="D275" s="92">
        <f>IF(ISBLANK('Scheme Details'!H275),0,'Scheme Details'!H275)</f>
        <v>0</v>
      </c>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c r="HA275" s="67"/>
      <c r="HB275" s="67"/>
      <c r="HC275" s="67"/>
      <c r="HD275" s="67"/>
      <c r="HE275" s="67"/>
      <c r="HF275" s="67"/>
      <c r="HG275" s="67"/>
      <c r="HH275" s="67"/>
      <c r="HI275" s="67"/>
      <c r="HJ275" s="67"/>
      <c r="HK275" s="67"/>
      <c r="HL275" s="67"/>
      <c r="HM275" s="67"/>
      <c r="HN275" s="67"/>
      <c r="HO275" s="67"/>
      <c r="HP275" s="67"/>
      <c r="HQ275" s="67"/>
      <c r="HR275" s="67"/>
      <c r="HS275" s="67"/>
      <c r="HT275" s="67"/>
      <c r="HU275" s="67"/>
      <c r="HV275" s="67"/>
      <c r="HW275" s="67"/>
      <c r="HX275" s="67"/>
      <c r="HY275" s="67"/>
      <c r="HZ275" s="67"/>
      <c r="IA275" s="67"/>
      <c r="IB275" s="67"/>
      <c r="IC275" s="67"/>
      <c r="ID275" s="67"/>
      <c r="IE275" s="67"/>
      <c r="IF275" s="67"/>
      <c r="IG275" s="67"/>
      <c r="IH275" s="67"/>
      <c r="II275" s="67"/>
      <c r="IJ275" s="67"/>
      <c r="IK275" s="67"/>
      <c r="IL275" s="67"/>
      <c r="IM275" s="67"/>
      <c r="IN275" s="67"/>
      <c r="IO275" s="67"/>
      <c r="IP275" s="67"/>
      <c r="IQ275" s="67"/>
      <c r="IR275" s="67"/>
      <c r="IS275" s="67"/>
      <c r="IT275" s="67"/>
      <c r="IU275" s="67"/>
      <c r="IV275" s="93">
        <f t="shared" si="45"/>
        <v>0</v>
      </c>
      <c r="IW275" s="25"/>
      <c r="IY275" s="125" t="str">
        <f>IF(JA275,VLOOKUP(MIN(JB275:JD275),'Data Validation (hidden)'!$E$2:$F$6,2,FALSE),IF(COUNTA(E275:IU275)&gt;0,"'Name of Collective Investment Scheme' missing but values entered in other columns",""))</f>
        <v/>
      </c>
      <c r="JA275" s="126" t="b">
        <f t="shared" si="46"/>
        <v>0</v>
      </c>
      <c r="JB275" s="127" t="str">
        <f t="shared" si="47"/>
        <v/>
      </c>
      <c r="JC275" s="128" t="str">
        <f t="shared" si="48"/>
        <v>3</v>
      </c>
      <c r="JD275" s="127" t="str">
        <f t="shared" ca="1" si="49"/>
        <v/>
      </c>
      <c r="JE275" s="127" t="b">
        <f t="shared" ca="1" si="50"/>
        <v>1</v>
      </c>
      <c r="JF275" s="127" t="b">
        <f t="shared" ca="1" si="51"/>
        <v>1</v>
      </c>
      <c r="JG275" s="127" t="b">
        <f t="shared" ca="1" si="52"/>
        <v>1</v>
      </c>
      <c r="JH275" s="127" t="b">
        <f t="shared" ca="1" si="53"/>
        <v>1</v>
      </c>
      <c r="JI275" s="127" t="b">
        <f t="shared" ca="1" si="54"/>
        <v>1</v>
      </c>
      <c r="JJ275" s="129" t="b">
        <f t="shared" si="55"/>
        <v>0</v>
      </c>
    </row>
    <row r="276" spans="1:270" ht="28.9" customHeight="1" x14ac:dyDescent="0.2">
      <c r="A276" s="90" t="str">
        <f>IF(ISBLANK('Scheme Details'!A276),"",'Scheme Details'!A276)</f>
        <v/>
      </c>
      <c r="B276" s="87" t="str">
        <f>IF(ISBLANK('Scheme Details'!B276),"",'Scheme Details'!B276)</f>
        <v/>
      </c>
      <c r="C276" s="91" t="str">
        <f>IF(ISBLANK('Scheme Details'!C276),"",'Scheme Details'!C276)</f>
        <v/>
      </c>
      <c r="D276" s="92">
        <f>IF(ISBLANK('Scheme Details'!H276),0,'Scheme Details'!H276)</f>
        <v>0</v>
      </c>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c r="HA276" s="67"/>
      <c r="HB276" s="67"/>
      <c r="HC276" s="67"/>
      <c r="HD276" s="67"/>
      <c r="HE276" s="67"/>
      <c r="HF276" s="67"/>
      <c r="HG276" s="67"/>
      <c r="HH276" s="67"/>
      <c r="HI276" s="67"/>
      <c r="HJ276" s="67"/>
      <c r="HK276" s="67"/>
      <c r="HL276" s="67"/>
      <c r="HM276" s="67"/>
      <c r="HN276" s="67"/>
      <c r="HO276" s="67"/>
      <c r="HP276" s="67"/>
      <c r="HQ276" s="67"/>
      <c r="HR276" s="67"/>
      <c r="HS276" s="67"/>
      <c r="HT276" s="67"/>
      <c r="HU276" s="67"/>
      <c r="HV276" s="67"/>
      <c r="HW276" s="67"/>
      <c r="HX276" s="67"/>
      <c r="HY276" s="67"/>
      <c r="HZ276" s="67"/>
      <c r="IA276" s="67"/>
      <c r="IB276" s="67"/>
      <c r="IC276" s="67"/>
      <c r="ID276" s="67"/>
      <c r="IE276" s="67"/>
      <c r="IF276" s="67"/>
      <c r="IG276" s="67"/>
      <c r="IH276" s="67"/>
      <c r="II276" s="67"/>
      <c r="IJ276" s="67"/>
      <c r="IK276" s="67"/>
      <c r="IL276" s="67"/>
      <c r="IM276" s="67"/>
      <c r="IN276" s="67"/>
      <c r="IO276" s="67"/>
      <c r="IP276" s="67"/>
      <c r="IQ276" s="67"/>
      <c r="IR276" s="67"/>
      <c r="IS276" s="67"/>
      <c r="IT276" s="67"/>
      <c r="IU276" s="67"/>
      <c r="IV276" s="93">
        <f t="shared" si="45"/>
        <v>0</v>
      </c>
      <c r="IW276" s="25"/>
      <c r="IY276" s="125" t="str">
        <f>IF(JA276,VLOOKUP(MIN(JB276:JD276),'Data Validation (hidden)'!$E$2:$F$6,2,FALSE),IF(COUNTA(E276:IU276)&gt;0,"'Name of Collective Investment Scheme' missing but values entered in other columns",""))</f>
        <v/>
      </c>
      <c r="JA276" s="126" t="b">
        <f t="shared" si="46"/>
        <v>0</v>
      </c>
      <c r="JB276" s="127" t="str">
        <f t="shared" si="47"/>
        <v/>
      </c>
      <c r="JC276" s="128" t="str">
        <f t="shared" si="48"/>
        <v>3</v>
      </c>
      <c r="JD276" s="127" t="str">
        <f t="shared" ca="1" si="49"/>
        <v/>
      </c>
      <c r="JE276" s="127" t="b">
        <f t="shared" ca="1" si="50"/>
        <v>1</v>
      </c>
      <c r="JF276" s="127" t="b">
        <f t="shared" ca="1" si="51"/>
        <v>1</v>
      </c>
      <c r="JG276" s="127" t="b">
        <f t="shared" ca="1" si="52"/>
        <v>1</v>
      </c>
      <c r="JH276" s="127" t="b">
        <f t="shared" ca="1" si="53"/>
        <v>1</v>
      </c>
      <c r="JI276" s="127" t="b">
        <f t="shared" ca="1" si="54"/>
        <v>1</v>
      </c>
      <c r="JJ276" s="129" t="b">
        <f t="shared" si="55"/>
        <v>0</v>
      </c>
    </row>
    <row r="277" spans="1:270" ht="28.9" customHeight="1" x14ac:dyDescent="0.2">
      <c r="A277" s="90" t="str">
        <f>IF(ISBLANK('Scheme Details'!A277),"",'Scheme Details'!A277)</f>
        <v/>
      </c>
      <c r="B277" s="87" t="str">
        <f>IF(ISBLANK('Scheme Details'!B277),"",'Scheme Details'!B277)</f>
        <v/>
      </c>
      <c r="C277" s="91" t="str">
        <f>IF(ISBLANK('Scheme Details'!C277),"",'Scheme Details'!C277)</f>
        <v/>
      </c>
      <c r="D277" s="92">
        <f>IF(ISBLANK('Scheme Details'!H277),0,'Scheme Details'!H277)</f>
        <v>0</v>
      </c>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c r="HA277" s="67"/>
      <c r="HB277" s="67"/>
      <c r="HC277" s="67"/>
      <c r="HD277" s="67"/>
      <c r="HE277" s="67"/>
      <c r="HF277" s="67"/>
      <c r="HG277" s="67"/>
      <c r="HH277" s="67"/>
      <c r="HI277" s="67"/>
      <c r="HJ277" s="67"/>
      <c r="HK277" s="67"/>
      <c r="HL277" s="67"/>
      <c r="HM277" s="67"/>
      <c r="HN277" s="67"/>
      <c r="HO277" s="67"/>
      <c r="HP277" s="67"/>
      <c r="HQ277" s="67"/>
      <c r="HR277" s="67"/>
      <c r="HS277" s="67"/>
      <c r="HT277" s="67"/>
      <c r="HU277" s="67"/>
      <c r="HV277" s="67"/>
      <c r="HW277" s="67"/>
      <c r="HX277" s="67"/>
      <c r="HY277" s="67"/>
      <c r="HZ277" s="67"/>
      <c r="IA277" s="67"/>
      <c r="IB277" s="67"/>
      <c r="IC277" s="67"/>
      <c r="ID277" s="67"/>
      <c r="IE277" s="67"/>
      <c r="IF277" s="67"/>
      <c r="IG277" s="67"/>
      <c r="IH277" s="67"/>
      <c r="II277" s="67"/>
      <c r="IJ277" s="67"/>
      <c r="IK277" s="67"/>
      <c r="IL277" s="67"/>
      <c r="IM277" s="67"/>
      <c r="IN277" s="67"/>
      <c r="IO277" s="67"/>
      <c r="IP277" s="67"/>
      <c r="IQ277" s="67"/>
      <c r="IR277" s="67"/>
      <c r="IS277" s="67"/>
      <c r="IT277" s="67"/>
      <c r="IU277" s="67"/>
      <c r="IV277" s="93">
        <f t="shared" si="45"/>
        <v>0</v>
      </c>
      <c r="IW277" s="25"/>
      <c r="IY277" s="125" t="str">
        <f>IF(JA277,VLOOKUP(MIN(JB277:JD277),'Data Validation (hidden)'!$E$2:$F$6,2,FALSE),IF(COUNTA(E277:IU277)&gt;0,"'Name of Collective Investment Scheme' missing but values entered in other columns",""))</f>
        <v/>
      </c>
      <c r="JA277" s="126" t="b">
        <f t="shared" si="46"/>
        <v>0</v>
      </c>
      <c r="JB277" s="127" t="str">
        <f t="shared" si="47"/>
        <v/>
      </c>
      <c r="JC277" s="128" t="str">
        <f t="shared" si="48"/>
        <v>3</v>
      </c>
      <c r="JD277" s="127" t="str">
        <f t="shared" ca="1" si="49"/>
        <v/>
      </c>
      <c r="JE277" s="127" t="b">
        <f t="shared" ca="1" si="50"/>
        <v>1</v>
      </c>
      <c r="JF277" s="127" t="b">
        <f t="shared" ca="1" si="51"/>
        <v>1</v>
      </c>
      <c r="JG277" s="127" t="b">
        <f t="shared" ca="1" si="52"/>
        <v>1</v>
      </c>
      <c r="JH277" s="127" t="b">
        <f t="shared" ca="1" si="53"/>
        <v>1</v>
      </c>
      <c r="JI277" s="127" t="b">
        <f t="shared" ca="1" si="54"/>
        <v>1</v>
      </c>
      <c r="JJ277" s="129" t="b">
        <f t="shared" si="55"/>
        <v>0</v>
      </c>
    </row>
    <row r="278" spans="1:270" ht="28.9" customHeight="1" x14ac:dyDescent="0.2">
      <c r="A278" s="90" t="str">
        <f>IF(ISBLANK('Scheme Details'!A278),"",'Scheme Details'!A278)</f>
        <v/>
      </c>
      <c r="B278" s="87" t="str">
        <f>IF(ISBLANK('Scheme Details'!B278),"",'Scheme Details'!B278)</f>
        <v/>
      </c>
      <c r="C278" s="91" t="str">
        <f>IF(ISBLANK('Scheme Details'!C278),"",'Scheme Details'!C278)</f>
        <v/>
      </c>
      <c r="D278" s="92">
        <f>IF(ISBLANK('Scheme Details'!H278),0,'Scheme Details'!H278)</f>
        <v>0</v>
      </c>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c r="HA278" s="67"/>
      <c r="HB278" s="67"/>
      <c r="HC278" s="67"/>
      <c r="HD278" s="67"/>
      <c r="HE278" s="67"/>
      <c r="HF278" s="67"/>
      <c r="HG278" s="67"/>
      <c r="HH278" s="67"/>
      <c r="HI278" s="67"/>
      <c r="HJ278" s="67"/>
      <c r="HK278" s="67"/>
      <c r="HL278" s="67"/>
      <c r="HM278" s="67"/>
      <c r="HN278" s="67"/>
      <c r="HO278" s="67"/>
      <c r="HP278" s="67"/>
      <c r="HQ278" s="67"/>
      <c r="HR278" s="67"/>
      <c r="HS278" s="67"/>
      <c r="HT278" s="67"/>
      <c r="HU278" s="67"/>
      <c r="HV278" s="67"/>
      <c r="HW278" s="67"/>
      <c r="HX278" s="67"/>
      <c r="HY278" s="67"/>
      <c r="HZ278" s="67"/>
      <c r="IA278" s="67"/>
      <c r="IB278" s="67"/>
      <c r="IC278" s="67"/>
      <c r="ID278" s="67"/>
      <c r="IE278" s="67"/>
      <c r="IF278" s="67"/>
      <c r="IG278" s="67"/>
      <c r="IH278" s="67"/>
      <c r="II278" s="67"/>
      <c r="IJ278" s="67"/>
      <c r="IK278" s="67"/>
      <c r="IL278" s="67"/>
      <c r="IM278" s="67"/>
      <c r="IN278" s="67"/>
      <c r="IO278" s="67"/>
      <c r="IP278" s="67"/>
      <c r="IQ278" s="67"/>
      <c r="IR278" s="67"/>
      <c r="IS278" s="67"/>
      <c r="IT278" s="67"/>
      <c r="IU278" s="67"/>
      <c r="IV278" s="93">
        <f t="shared" si="45"/>
        <v>0</v>
      </c>
      <c r="IW278" s="25"/>
      <c r="IY278" s="125" t="str">
        <f>IF(JA278,VLOOKUP(MIN(JB278:JD278),'Data Validation (hidden)'!$E$2:$F$6,2,FALSE),IF(COUNTA(E278:IU278)&gt;0,"'Name of Collective Investment Scheme' missing but values entered in other columns",""))</f>
        <v/>
      </c>
      <c r="JA278" s="126" t="b">
        <f t="shared" si="46"/>
        <v>0</v>
      </c>
      <c r="JB278" s="127" t="str">
        <f t="shared" si="47"/>
        <v/>
      </c>
      <c r="JC278" s="128" t="str">
        <f t="shared" si="48"/>
        <v>3</v>
      </c>
      <c r="JD278" s="127" t="str">
        <f t="shared" ca="1" si="49"/>
        <v/>
      </c>
      <c r="JE278" s="127" t="b">
        <f t="shared" ca="1" si="50"/>
        <v>1</v>
      </c>
      <c r="JF278" s="127" t="b">
        <f t="shared" ca="1" si="51"/>
        <v>1</v>
      </c>
      <c r="JG278" s="127" t="b">
        <f t="shared" ca="1" si="52"/>
        <v>1</v>
      </c>
      <c r="JH278" s="127" t="b">
        <f t="shared" ca="1" si="53"/>
        <v>1</v>
      </c>
      <c r="JI278" s="127" t="b">
        <f t="shared" ca="1" si="54"/>
        <v>1</v>
      </c>
      <c r="JJ278" s="129" t="b">
        <f t="shared" si="55"/>
        <v>0</v>
      </c>
    </row>
    <row r="279" spans="1:270" ht="28.9" customHeight="1" x14ac:dyDescent="0.2">
      <c r="A279" s="90" t="str">
        <f>IF(ISBLANK('Scheme Details'!A279),"",'Scheme Details'!A279)</f>
        <v/>
      </c>
      <c r="B279" s="87" t="str">
        <f>IF(ISBLANK('Scheme Details'!B279),"",'Scheme Details'!B279)</f>
        <v/>
      </c>
      <c r="C279" s="91" t="str">
        <f>IF(ISBLANK('Scheme Details'!C279),"",'Scheme Details'!C279)</f>
        <v/>
      </c>
      <c r="D279" s="92">
        <f>IF(ISBLANK('Scheme Details'!H279),0,'Scheme Details'!H279)</f>
        <v>0</v>
      </c>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c r="HA279" s="67"/>
      <c r="HB279" s="67"/>
      <c r="HC279" s="67"/>
      <c r="HD279" s="67"/>
      <c r="HE279" s="67"/>
      <c r="HF279" s="67"/>
      <c r="HG279" s="67"/>
      <c r="HH279" s="67"/>
      <c r="HI279" s="67"/>
      <c r="HJ279" s="67"/>
      <c r="HK279" s="67"/>
      <c r="HL279" s="67"/>
      <c r="HM279" s="67"/>
      <c r="HN279" s="67"/>
      <c r="HO279" s="67"/>
      <c r="HP279" s="67"/>
      <c r="HQ279" s="67"/>
      <c r="HR279" s="67"/>
      <c r="HS279" s="67"/>
      <c r="HT279" s="67"/>
      <c r="HU279" s="67"/>
      <c r="HV279" s="67"/>
      <c r="HW279" s="67"/>
      <c r="HX279" s="67"/>
      <c r="HY279" s="67"/>
      <c r="HZ279" s="67"/>
      <c r="IA279" s="67"/>
      <c r="IB279" s="67"/>
      <c r="IC279" s="67"/>
      <c r="ID279" s="67"/>
      <c r="IE279" s="67"/>
      <c r="IF279" s="67"/>
      <c r="IG279" s="67"/>
      <c r="IH279" s="67"/>
      <c r="II279" s="67"/>
      <c r="IJ279" s="67"/>
      <c r="IK279" s="67"/>
      <c r="IL279" s="67"/>
      <c r="IM279" s="67"/>
      <c r="IN279" s="67"/>
      <c r="IO279" s="67"/>
      <c r="IP279" s="67"/>
      <c r="IQ279" s="67"/>
      <c r="IR279" s="67"/>
      <c r="IS279" s="67"/>
      <c r="IT279" s="67"/>
      <c r="IU279" s="67"/>
      <c r="IV279" s="93">
        <f t="shared" si="45"/>
        <v>0</v>
      </c>
      <c r="IW279" s="25"/>
      <c r="IY279" s="125" t="str">
        <f>IF(JA279,VLOOKUP(MIN(JB279:JD279),'Data Validation (hidden)'!$E$2:$F$6,2,FALSE),IF(COUNTA(E279:IU279)&gt;0,"'Name of Collective Investment Scheme' missing but values entered in other columns",""))</f>
        <v/>
      </c>
      <c r="JA279" s="126" t="b">
        <f t="shared" si="46"/>
        <v>0</v>
      </c>
      <c r="JB279" s="127" t="str">
        <f t="shared" si="47"/>
        <v/>
      </c>
      <c r="JC279" s="128" t="str">
        <f t="shared" si="48"/>
        <v>3</v>
      </c>
      <c r="JD279" s="127" t="str">
        <f t="shared" ca="1" si="49"/>
        <v/>
      </c>
      <c r="JE279" s="127" t="b">
        <f t="shared" ca="1" si="50"/>
        <v>1</v>
      </c>
      <c r="JF279" s="127" t="b">
        <f t="shared" ca="1" si="51"/>
        <v>1</v>
      </c>
      <c r="JG279" s="127" t="b">
        <f t="shared" ca="1" si="52"/>
        <v>1</v>
      </c>
      <c r="JH279" s="127" t="b">
        <f t="shared" ca="1" si="53"/>
        <v>1</v>
      </c>
      <c r="JI279" s="127" t="b">
        <f t="shared" ca="1" si="54"/>
        <v>1</v>
      </c>
      <c r="JJ279" s="129" t="b">
        <f t="shared" si="55"/>
        <v>0</v>
      </c>
    </row>
    <row r="280" spans="1:270" ht="28.9" customHeight="1" x14ac:dyDescent="0.2">
      <c r="A280" s="90" t="str">
        <f>IF(ISBLANK('Scheme Details'!A280),"",'Scheme Details'!A280)</f>
        <v/>
      </c>
      <c r="B280" s="87" t="str">
        <f>IF(ISBLANK('Scheme Details'!B280),"",'Scheme Details'!B280)</f>
        <v/>
      </c>
      <c r="C280" s="91" t="str">
        <f>IF(ISBLANK('Scheme Details'!C280),"",'Scheme Details'!C280)</f>
        <v/>
      </c>
      <c r="D280" s="92">
        <f>IF(ISBLANK('Scheme Details'!H280),0,'Scheme Details'!H280)</f>
        <v>0</v>
      </c>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c r="HA280" s="67"/>
      <c r="HB280" s="67"/>
      <c r="HC280" s="67"/>
      <c r="HD280" s="67"/>
      <c r="HE280" s="67"/>
      <c r="HF280" s="67"/>
      <c r="HG280" s="67"/>
      <c r="HH280" s="67"/>
      <c r="HI280" s="67"/>
      <c r="HJ280" s="67"/>
      <c r="HK280" s="67"/>
      <c r="HL280" s="67"/>
      <c r="HM280" s="67"/>
      <c r="HN280" s="67"/>
      <c r="HO280" s="67"/>
      <c r="HP280" s="67"/>
      <c r="HQ280" s="67"/>
      <c r="HR280" s="67"/>
      <c r="HS280" s="67"/>
      <c r="HT280" s="67"/>
      <c r="HU280" s="67"/>
      <c r="HV280" s="67"/>
      <c r="HW280" s="67"/>
      <c r="HX280" s="67"/>
      <c r="HY280" s="67"/>
      <c r="HZ280" s="67"/>
      <c r="IA280" s="67"/>
      <c r="IB280" s="67"/>
      <c r="IC280" s="67"/>
      <c r="ID280" s="67"/>
      <c r="IE280" s="67"/>
      <c r="IF280" s="67"/>
      <c r="IG280" s="67"/>
      <c r="IH280" s="67"/>
      <c r="II280" s="67"/>
      <c r="IJ280" s="67"/>
      <c r="IK280" s="67"/>
      <c r="IL280" s="67"/>
      <c r="IM280" s="67"/>
      <c r="IN280" s="67"/>
      <c r="IO280" s="67"/>
      <c r="IP280" s="67"/>
      <c r="IQ280" s="67"/>
      <c r="IR280" s="67"/>
      <c r="IS280" s="67"/>
      <c r="IT280" s="67"/>
      <c r="IU280" s="67"/>
      <c r="IV280" s="93">
        <f t="shared" si="45"/>
        <v>0</v>
      </c>
      <c r="IW280" s="25"/>
      <c r="IY280" s="125" t="str">
        <f>IF(JA280,VLOOKUP(MIN(JB280:JD280),'Data Validation (hidden)'!$E$2:$F$6,2,FALSE),IF(COUNTA(E280:IU280)&gt;0,"'Name of Collective Investment Scheme' missing but values entered in other columns",""))</f>
        <v/>
      </c>
      <c r="JA280" s="126" t="b">
        <f t="shared" si="46"/>
        <v>0</v>
      </c>
      <c r="JB280" s="127" t="str">
        <f t="shared" si="47"/>
        <v/>
      </c>
      <c r="JC280" s="128" t="str">
        <f t="shared" si="48"/>
        <v>3</v>
      </c>
      <c r="JD280" s="127" t="str">
        <f t="shared" ca="1" si="49"/>
        <v/>
      </c>
      <c r="JE280" s="127" t="b">
        <f t="shared" ca="1" si="50"/>
        <v>1</v>
      </c>
      <c r="JF280" s="127" t="b">
        <f t="shared" ca="1" si="51"/>
        <v>1</v>
      </c>
      <c r="JG280" s="127" t="b">
        <f t="shared" ca="1" si="52"/>
        <v>1</v>
      </c>
      <c r="JH280" s="127" t="b">
        <f t="shared" ca="1" si="53"/>
        <v>1</v>
      </c>
      <c r="JI280" s="127" t="b">
        <f t="shared" ca="1" si="54"/>
        <v>1</v>
      </c>
      <c r="JJ280" s="129" t="b">
        <f t="shared" si="55"/>
        <v>0</v>
      </c>
    </row>
    <row r="281" spans="1:270" ht="28.9" customHeight="1" x14ac:dyDescent="0.2">
      <c r="A281" s="90" t="str">
        <f>IF(ISBLANK('Scheme Details'!A281),"",'Scheme Details'!A281)</f>
        <v/>
      </c>
      <c r="B281" s="87" t="str">
        <f>IF(ISBLANK('Scheme Details'!B281),"",'Scheme Details'!B281)</f>
        <v/>
      </c>
      <c r="C281" s="91" t="str">
        <f>IF(ISBLANK('Scheme Details'!C281),"",'Scheme Details'!C281)</f>
        <v/>
      </c>
      <c r="D281" s="92">
        <f>IF(ISBLANK('Scheme Details'!H281),0,'Scheme Details'!H281)</f>
        <v>0</v>
      </c>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c r="HA281" s="67"/>
      <c r="HB281" s="67"/>
      <c r="HC281" s="67"/>
      <c r="HD281" s="67"/>
      <c r="HE281" s="67"/>
      <c r="HF281" s="67"/>
      <c r="HG281" s="67"/>
      <c r="HH281" s="67"/>
      <c r="HI281" s="67"/>
      <c r="HJ281" s="67"/>
      <c r="HK281" s="67"/>
      <c r="HL281" s="67"/>
      <c r="HM281" s="67"/>
      <c r="HN281" s="67"/>
      <c r="HO281" s="67"/>
      <c r="HP281" s="67"/>
      <c r="HQ281" s="67"/>
      <c r="HR281" s="67"/>
      <c r="HS281" s="67"/>
      <c r="HT281" s="67"/>
      <c r="HU281" s="67"/>
      <c r="HV281" s="67"/>
      <c r="HW281" s="67"/>
      <c r="HX281" s="67"/>
      <c r="HY281" s="67"/>
      <c r="HZ281" s="67"/>
      <c r="IA281" s="67"/>
      <c r="IB281" s="67"/>
      <c r="IC281" s="67"/>
      <c r="ID281" s="67"/>
      <c r="IE281" s="67"/>
      <c r="IF281" s="67"/>
      <c r="IG281" s="67"/>
      <c r="IH281" s="67"/>
      <c r="II281" s="67"/>
      <c r="IJ281" s="67"/>
      <c r="IK281" s="67"/>
      <c r="IL281" s="67"/>
      <c r="IM281" s="67"/>
      <c r="IN281" s="67"/>
      <c r="IO281" s="67"/>
      <c r="IP281" s="67"/>
      <c r="IQ281" s="67"/>
      <c r="IR281" s="67"/>
      <c r="IS281" s="67"/>
      <c r="IT281" s="67"/>
      <c r="IU281" s="67"/>
      <c r="IV281" s="93">
        <f t="shared" si="45"/>
        <v>0</v>
      </c>
      <c r="IW281" s="25"/>
      <c r="IY281" s="125" t="str">
        <f>IF(JA281,VLOOKUP(MIN(JB281:JD281),'Data Validation (hidden)'!$E$2:$F$6,2,FALSE),IF(COUNTA(E281:IU281)&gt;0,"'Name of Collective Investment Scheme' missing but values entered in other columns",""))</f>
        <v/>
      </c>
      <c r="JA281" s="126" t="b">
        <f t="shared" si="46"/>
        <v>0</v>
      </c>
      <c r="JB281" s="127" t="str">
        <f t="shared" si="47"/>
        <v/>
      </c>
      <c r="JC281" s="128" t="str">
        <f t="shared" si="48"/>
        <v>3</v>
      </c>
      <c r="JD281" s="127" t="str">
        <f t="shared" ca="1" si="49"/>
        <v/>
      </c>
      <c r="JE281" s="127" t="b">
        <f t="shared" ca="1" si="50"/>
        <v>1</v>
      </c>
      <c r="JF281" s="127" t="b">
        <f t="shared" ca="1" si="51"/>
        <v>1</v>
      </c>
      <c r="JG281" s="127" t="b">
        <f t="shared" ca="1" si="52"/>
        <v>1</v>
      </c>
      <c r="JH281" s="127" t="b">
        <f t="shared" ca="1" si="53"/>
        <v>1</v>
      </c>
      <c r="JI281" s="127" t="b">
        <f t="shared" ca="1" si="54"/>
        <v>1</v>
      </c>
      <c r="JJ281" s="129" t="b">
        <f t="shared" si="55"/>
        <v>0</v>
      </c>
    </row>
    <row r="282" spans="1:270" ht="28.9" customHeight="1" x14ac:dyDescent="0.2">
      <c r="A282" s="90" t="str">
        <f>IF(ISBLANK('Scheme Details'!A282),"",'Scheme Details'!A282)</f>
        <v/>
      </c>
      <c r="B282" s="87" t="str">
        <f>IF(ISBLANK('Scheme Details'!B282),"",'Scheme Details'!B282)</f>
        <v/>
      </c>
      <c r="C282" s="91" t="str">
        <f>IF(ISBLANK('Scheme Details'!C282),"",'Scheme Details'!C282)</f>
        <v/>
      </c>
      <c r="D282" s="92">
        <f>IF(ISBLANK('Scheme Details'!H282),0,'Scheme Details'!H282)</f>
        <v>0</v>
      </c>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c r="HA282" s="67"/>
      <c r="HB282" s="67"/>
      <c r="HC282" s="67"/>
      <c r="HD282" s="67"/>
      <c r="HE282" s="67"/>
      <c r="HF282" s="67"/>
      <c r="HG282" s="67"/>
      <c r="HH282" s="67"/>
      <c r="HI282" s="67"/>
      <c r="HJ282" s="67"/>
      <c r="HK282" s="67"/>
      <c r="HL282" s="67"/>
      <c r="HM282" s="67"/>
      <c r="HN282" s="67"/>
      <c r="HO282" s="67"/>
      <c r="HP282" s="67"/>
      <c r="HQ282" s="67"/>
      <c r="HR282" s="67"/>
      <c r="HS282" s="67"/>
      <c r="HT282" s="67"/>
      <c r="HU282" s="67"/>
      <c r="HV282" s="67"/>
      <c r="HW282" s="67"/>
      <c r="HX282" s="67"/>
      <c r="HY282" s="67"/>
      <c r="HZ282" s="67"/>
      <c r="IA282" s="67"/>
      <c r="IB282" s="67"/>
      <c r="IC282" s="67"/>
      <c r="ID282" s="67"/>
      <c r="IE282" s="67"/>
      <c r="IF282" s="67"/>
      <c r="IG282" s="67"/>
      <c r="IH282" s="67"/>
      <c r="II282" s="67"/>
      <c r="IJ282" s="67"/>
      <c r="IK282" s="67"/>
      <c r="IL282" s="67"/>
      <c r="IM282" s="67"/>
      <c r="IN282" s="67"/>
      <c r="IO282" s="67"/>
      <c r="IP282" s="67"/>
      <c r="IQ282" s="67"/>
      <c r="IR282" s="67"/>
      <c r="IS282" s="67"/>
      <c r="IT282" s="67"/>
      <c r="IU282" s="67"/>
      <c r="IV282" s="93">
        <f t="shared" si="45"/>
        <v>0</v>
      </c>
      <c r="IW282" s="25"/>
      <c r="IY282" s="125" t="str">
        <f>IF(JA282,VLOOKUP(MIN(JB282:JD282),'Data Validation (hidden)'!$E$2:$F$6,2,FALSE),IF(COUNTA(E282:IU282)&gt;0,"'Name of Collective Investment Scheme' missing but values entered in other columns",""))</f>
        <v/>
      </c>
      <c r="JA282" s="126" t="b">
        <f t="shared" si="46"/>
        <v>0</v>
      </c>
      <c r="JB282" s="127" t="str">
        <f t="shared" si="47"/>
        <v/>
      </c>
      <c r="JC282" s="128" t="str">
        <f t="shared" si="48"/>
        <v>3</v>
      </c>
      <c r="JD282" s="127" t="str">
        <f t="shared" ca="1" si="49"/>
        <v/>
      </c>
      <c r="JE282" s="127" t="b">
        <f t="shared" ca="1" si="50"/>
        <v>1</v>
      </c>
      <c r="JF282" s="127" t="b">
        <f t="shared" ca="1" si="51"/>
        <v>1</v>
      </c>
      <c r="JG282" s="127" t="b">
        <f t="shared" ca="1" si="52"/>
        <v>1</v>
      </c>
      <c r="JH282" s="127" t="b">
        <f t="shared" ca="1" si="53"/>
        <v>1</v>
      </c>
      <c r="JI282" s="127" t="b">
        <f t="shared" ca="1" si="54"/>
        <v>1</v>
      </c>
      <c r="JJ282" s="129" t="b">
        <f t="shared" si="55"/>
        <v>0</v>
      </c>
    </row>
    <row r="283" spans="1:270" ht="28.9" customHeight="1" x14ac:dyDescent="0.2">
      <c r="A283" s="90" t="str">
        <f>IF(ISBLANK('Scheme Details'!A283),"",'Scheme Details'!A283)</f>
        <v/>
      </c>
      <c r="B283" s="87" t="str">
        <f>IF(ISBLANK('Scheme Details'!B283),"",'Scheme Details'!B283)</f>
        <v/>
      </c>
      <c r="C283" s="91" t="str">
        <f>IF(ISBLANK('Scheme Details'!C283),"",'Scheme Details'!C283)</f>
        <v/>
      </c>
      <c r="D283" s="92">
        <f>IF(ISBLANK('Scheme Details'!H283),0,'Scheme Details'!H283)</f>
        <v>0</v>
      </c>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c r="HA283" s="67"/>
      <c r="HB283" s="67"/>
      <c r="HC283" s="67"/>
      <c r="HD283" s="67"/>
      <c r="HE283" s="67"/>
      <c r="HF283" s="67"/>
      <c r="HG283" s="67"/>
      <c r="HH283" s="67"/>
      <c r="HI283" s="67"/>
      <c r="HJ283" s="67"/>
      <c r="HK283" s="67"/>
      <c r="HL283" s="67"/>
      <c r="HM283" s="67"/>
      <c r="HN283" s="67"/>
      <c r="HO283" s="67"/>
      <c r="HP283" s="67"/>
      <c r="HQ283" s="67"/>
      <c r="HR283" s="67"/>
      <c r="HS283" s="67"/>
      <c r="HT283" s="67"/>
      <c r="HU283" s="67"/>
      <c r="HV283" s="67"/>
      <c r="HW283" s="67"/>
      <c r="HX283" s="67"/>
      <c r="HY283" s="67"/>
      <c r="HZ283" s="67"/>
      <c r="IA283" s="67"/>
      <c r="IB283" s="67"/>
      <c r="IC283" s="67"/>
      <c r="ID283" s="67"/>
      <c r="IE283" s="67"/>
      <c r="IF283" s="67"/>
      <c r="IG283" s="67"/>
      <c r="IH283" s="67"/>
      <c r="II283" s="67"/>
      <c r="IJ283" s="67"/>
      <c r="IK283" s="67"/>
      <c r="IL283" s="67"/>
      <c r="IM283" s="67"/>
      <c r="IN283" s="67"/>
      <c r="IO283" s="67"/>
      <c r="IP283" s="67"/>
      <c r="IQ283" s="67"/>
      <c r="IR283" s="67"/>
      <c r="IS283" s="67"/>
      <c r="IT283" s="67"/>
      <c r="IU283" s="67"/>
      <c r="IV283" s="93">
        <f t="shared" si="45"/>
        <v>0</v>
      </c>
      <c r="IW283" s="25"/>
      <c r="IY283" s="125" t="str">
        <f>IF(JA283,VLOOKUP(MIN(JB283:JD283),'Data Validation (hidden)'!$E$2:$F$6,2,FALSE),IF(COUNTA(E283:IU283)&gt;0,"'Name of Collective Investment Scheme' missing but values entered in other columns",""))</f>
        <v/>
      </c>
      <c r="JA283" s="126" t="b">
        <f t="shared" si="46"/>
        <v>0</v>
      </c>
      <c r="JB283" s="127" t="str">
        <f t="shared" si="47"/>
        <v/>
      </c>
      <c r="JC283" s="128" t="str">
        <f t="shared" si="48"/>
        <v>3</v>
      </c>
      <c r="JD283" s="127" t="str">
        <f t="shared" ca="1" si="49"/>
        <v/>
      </c>
      <c r="JE283" s="127" t="b">
        <f t="shared" ca="1" si="50"/>
        <v>1</v>
      </c>
      <c r="JF283" s="127" t="b">
        <f t="shared" ca="1" si="51"/>
        <v>1</v>
      </c>
      <c r="JG283" s="127" t="b">
        <f t="shared" ca="1" si="52"/>
        <v>1</v>
      </c>
      <c r="JH283" s="127" t="b">
        <f t="shared" ca="1" si="53"/>
        <v>1</v>
      </c>
      <c r="JI283" s="127" t="b">
        <f t="shared" ca="1" si="54"/>
        <v>1</v>
      </c>
      <c r="JJ283" s="129" t="b">
        <f t="shared" si="55"/>
        <v>0</v>
      </c>
    </row>
    <row r="284" spans="1:270" ht="28.9" customHeight="1" x14ac:dyDescent="0.2">
      <c r="A284" s="90" t="str">
        <f>IF(ISBLANK('Scheme Details'!A284),"",'Scheme Details'!A284)</f>
        <v/>
      </c>
      <c r="B284" s="87" t="str">
        <f>IF(ISBLANK('Scheme Details'!B284),"",'Scheme Details'!B284)</f>
        <v/>
      </c>
      <c r="C284" s="91" t="str">
        <f>IF(ISBLANK('Scheme Details'!C284),"",'Scheme Details'!C284)</f>
        <v/>
      </c>
      <c r="D284" s="92">
        <f>IF(ISBLANK('Scheme Details'!H284),0,'Scheme Details'!H284)</f>
        <v>0</v>
      </c>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c r="HA284" s="67"/>
      <c r="HB284" s="67"/>
      <c r="HC284" s="67"/>
      <c r="HD284" s="67"/>
      <c r="HE284" s="67"/>
      <c r="HF284" s="67"/>
      <c r="HG284" s="67"/>
      <c r="HH284" s="67"/>
      <c r="HI284" s="67"/>
      <c r="HJ284" s="67"/>
      <c r="HK284" s="67"/>
      <c r="HL284" s="67"/>
      <c r="HM284" s="67"/>
      <c r="HN284" s="67"/>
      <c r="HO284" s="67"/>
      <c r="HP284" s="67"/>
      <c r="HQ284" s="67"/>
      <c r="HR284" s="67"/>
      <c r="HS284" s="67"/>
      <c r="HT284" s="67"/>
      <c r="HU284" s="67"/>
      <c r="HV284" s="67"/>
      <c r="HW284" s="67"/>
      <c r="HX284" s="67"/>
      <c r="HY284" s="67"/>
      <c r="HZ284" s="67"/>
      <c r="IA284" s="67"/>
      <c r="IB284" s="67"/>
      <c r="IC284" s="67"/>
      <c r="ID284" s="67"/>
      <c r="IE284" s="67"/>
      <c r="IF284" s="67"/>
      <c r="IG284" s="67"/>
      <c r="IH284" s="67"/>
      <c r="II284" s="67"/>
      <c r="IJ284" s="67"/>
      <c r="IK284" s="67"/>
      <c r="IL284" s="67"/>
      <c r="IM284" s="67"/>
      <c r="IN284" s="67"/>
      <c r="IO284" s="67"/>
      <c r="IP284" s="67"/>
      <c r="IQ284" s="67"/>
      <c r="IR284" s="67"/>
      <c r="IS284" s="67"/>
      <c r="IT284" s="67"/>
      <c r="IU284" s="67"/>
      <c r="IV284" s="93">
        <f t="shared" si="45"/>
        <v>0</v>
      </c>
      <c r="IW284" s="25"/>
      <c r="IY284" s="125" t="str">
        <f>IF(JA284,VLOOKUP(MIN(JB284:JD284),'Data Validation (hidden)'!$E$2:$F$6,2,FALSE),IF(COUNTA(E284:IU284)&gt;0,"'Name of Collective Investment Scheme' missing but values entered in other columns",""))</f>
        <v/>
      </c>
      <c r="JA284" s="126" t="b">
        <f t="shared" si="46"/>
        <v>0</v>
      </c>
      <c r="JB284" s="127" t="str">
        <f t="shared" si="47"/>
        <v/>
      </c>
      <c r="JC284" s="128" t="str">
        <f t="shared" si="48"/>
        <v>3</v>
      </c>
      <c r="JD284" s="127" t="str">
        <f t="shared" ca="1" si="49"/>
        <v/>
      </c>
      <c r="JE284" s="127" t="b">
        <f t="shared" ca="1" si="50"/>
        <v>1</v>
      </c>
      <c r="JF284" s="127" t="b">
        <f t="shared" ca="1" si="51"/>
        <v>1</v>
      </c>
      <c r="JG284" s="127" t="b">
        <f t="shared" ca="1" si="52"/>
        <v>1</v>
      </c>
      <c r="JH284" s="127" t="b">
        <f t="shared" ca="1" si="53"/>
        <v>1</v>
      </c>
      <c r="JI284" s="127" t="b">
        <f t="shared" ca="1" si="54"/>
        <v>1</v>
      </c>
      <c r="JJ284" s="129" t="b">
        <f t="shared" si="55"/>
        <v>0</v>
      </c>
    </row>
    <row r="285" spans="1:270" ht="28.9" customHeight="1" x14ac:dyDescent="0.2">
      <c r="A285" s="90" t="str">
        <f>IF(ISBLANK('Scheme Details'!A285),"",'Scheme Details'!A285)</f>
        <v/>
      </c>
      <c r="B285" s="87" t="str">
        <f>IF(ISBLANK('Scheme Details'!B285),"",'Scheme Details'!B285)</f>
        <v/>
      </c>
      <c r="C285" s="91" t="str">
        <f>IF(ISBLANK('Scheme Details'!C285),"",'Scheme Details'!C285)</f>
        <v/>
      </c>
      <c r="D285" s="92">
        <f>IF(ISBLANK('Scheme Details'!H285),0,'Scheme Details'!H285)</f>
        <v>0</v>
      </c>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c r="HA285" s="67"/>
      <c r="HB285" s="67"/>
      <c r="HC285" s="67"/>
      <c r="HD285" s="67"/>
      <c r="HE285" s="67"/>
      <c r="HF285" s="67"/>
      <c r="HG285" s="67"/>
      <c r="HH285" s="67"/>
      <c r="HI285" s="67"/>
      <c r="HJ285" s="67"/>
      <c r="HK285" s="67"/>
      <c r="HL285" s="67"/>
      <c r="HM285" s="67"/>
      <c r="HN285" s="67"/>
      <c r="HO285" s="67"/>
      <c r="HP285" s="67"/>
      <c r="HQ285" s="67"/>
      <c r="HR285" s="67"/>
      <c r="HS285" s="67"/>
      <c r="HT285" s="67"/>
      <c r="HU285" s="67"/>
      <c r="HV285" s="67"/>
      <c r="HW285" s="67"/>
      <c r="HX285" s="67"/>
      <c r="HY285" s="67"/>
      <c r="HZ285" s="67"/>
      <c r="IA285" s="67"/>
      <c r="IB285" s="67"/>
      <c r="IC285" s="67"/>
      <c r="ID285" s="67"/>
      <c r="IE285" s="67"/>
      <c r="IF285" s="67"/>
      <c r="IG285" s="67"/>
      <c r="IH285" s="67"/>
      <c r="II285" s="67"/>
      <c r="IJ285" s="67"/>
      <c r="IK285" s="67"/>
      <c r="IL285" s="67"/>
      <c r="IM285" s="67"/>
      <c r="IN285" s="67"/>
      <c r="IO285" s="67"/>
      <c r="IP285" s="67"/>
      <c r="IQ285" s="67"/>
      <c r="IR285" s="67"/>
      <c r="IS285" s="67"/>
      <c r="IT285" s="67"/>
      <c r="IU285" s="67"/>
      <c r="IV285" s="93">
        <f t="shared" si="45"/>
        <v>0</v>
      </c>
      <c r="IW285" s="25"/>
      <c r="IY285" s="125" t="str">
        <f>IF(JA285,VLOOKUP(MIN(JB285:JD285),'Data Validation (hidden)'!$E$2:$F$6,2,FALSE),IF(COUNTA(E285:IU285)&gt;0,"'Name of Collective Investment Scheme' missing but values entered in other columns",""))</f>
        <v/>
      </c>
      <c r="JA285" s="126" t="b">
        <f t="shared" si="46"/>
        <v>0</v>
      </c>
      <c r="JB285" s="127" t="str">
        <f t="shared" si="47"/>
        <v/>
      </c>
      <c r="JC285" s="128" t="str">
        <f t="shared" si="48"/>
        <v>3</v>
      </c>
      <c r="JD285" s="127" t="str">
        <f t="shared" ca="1" si="49"/>
        <v/>
      </c>
      <c r="JE285" s="127" t="b">
        <f t="shared" ca="1" si="50"/>
        <v>1</v>
      </c>
      <c r="JF285" s="127" t="b">
        <f t="shared" ca="1" si="51"/>
        <v>1</v>
      </c>
      <c r="JG285" s="127" t="b">
        <f t="shared" ca="1" si="52"/>
        <v>1</v>
      </c>
      <c r="JH285" s="127" t="b">
        <f t="shared" ca="1" si="53"/>
        <v>1</v>
      </c>
      <c r="JI285" s="127" t="b">
        <f t="shared" ca="1" si="54"/>
        <v>1</v>
      </c>
      <c r="JJ285" s="129" t="b">
        <f t="shared" si="55"/>
        <v>0</v>
      </c>
    </row>
    <row r="286" spans="1:270" ht="28.9" customHeight="1" x14ac:dyDescent="0.2">
      <c r="A286" s="90" t="str">
        <f>IF(ISBLANK('Scheme Details'!A286),"",'Scheme Details'!A286)</f>
        <v/>
      </c>
      <c r="B286" s="87" t="str">
        <f>IF(ISBLANK('Scheme Details'!B286),"",'Scheme Details'!B286)</f>
        <v/>
      </c>
      <c r="C286" s="91" t="str">
        <f>IF(ISBLANK('Scheme Details'!C286),"",'Scheme Details'!C286)</f>
        <v/>
      </c>
      <c r="D286" s="92">
        <f>IF(ISBLANK('Scheme Details'!H286),0,'Scheme Details'!H286)</f>
        <v>0</v>
      </c>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c r="HA286" s="67"/>
      <c r="HB286" s="67"/>
      <c r="HC286" s="67"/>
      <c r="HD286" s="67"/>
      <c r="HE286" s="67"/>
      <c r="HF286" s="67"/>
      <c r="HG286" s="67"/>
      <c r="HH286" s="67"/>
      <c r="HI286" s="67"/>
      <c r="HJ286" s="67"/>
      <c r="HK286" s="67"/>
      <c r="HL286" s="67"/>
      <c r="HM286" s="67"/>
      <c r="HN286" s="67"/>
      <c r="HO286" s="67"/>
      <c r="HP286" s="67"/>
      <c r="HQ286" s="67"/>
      <c r="HR286" s="67"/>
      <c r="HS286" s="67"/>
      <c r="HT286" s="67"/>
      <c r="HU286" s="67"/>
      <c r="HV286" s="67"/>
      <c r="HW286" s="67"/>
      <c r="HX286" s="67"/>
      <c r="HY286" s="67"/>
      <c r="HZ286" s="67"/>
      <c r="IA286" s="67"/>
      <c r="IB286" s="67"/>
      <c r="IC286" s="67"/>
      <c r="ID286" s="67"/>
      <c r="IE286" s="67"/>
      <c r="IF286" s="67"/>
      <c r="IG286" s="67"/>
      <c r="IH286" s="67"/>
      <c r="II286" s="67"/>
      <c r="IJ286" s="67"/>
      <c r="IK286" s="67"/>
      <c r="IL286" s="67"/>
      <c r="IM286" s="67"/>
      <c r="IN286" s="67"/>
      <c r="IO286" s="67"/>
      <c r="IP286" s="67"/>
      <c r="IQ286" s="67"/>
      <c r="IR286" s="67"/>
      <c r="IS286" s="67"/>
      <c r="IT286" s="67"/>
      <c r="IU286" s="67"/>
      <c r="IV286" s="93">
        <f t="shared" si="45"/>
        <v>0</v>
      </c>
      <c r="IW286" s="25"/>
      <c r="IY286" s="125" t="str">
        <f>IF(JA286,VLOOKUP(MIN(JB286:JD286),'Data Validation (hidden)'!$E$2:$F$6,2,FALSE),IF(COUNTA(E286:IU286)&gt;0,"'Name of Collective Investment Scheme' missing but values entered in other columns",""))</f>
        <v/>
      </c>
      <c r="JA286" s="126" t="b">
        <f t="shared" si="46"/>
        <v>0</v>
      </c>
      <c r="JB286" s="127" t="str">
        <f t="shared" si="47"/>
        <v/>
      </c>
      <c r="JC286" s="128" t="str">
        <f t="shared" si="48"/>
        <v>3</v>
      </c>
      <c r="JD286" s="127" t="str">
        <f t="shared" ca="1" si="49"/>
        <v/>
      </c>
      <c r="JE286" s="127" t="b">
        <f t="shared" ca="1" si="50"/>
        <v>1</v>
      </c>
      <c r="JF286" s="127" t="b">
        <f t="shared" ca="1" si="51"/>
        <v>1</v>
      </c>
      <c r="JG286" s="127" t="b">
        <f t="shared" ca="1" si="52"/>
        <v>1</v>
      </c>
      <c r="JH286" s="127" t="b">
        <f t="shared" ca="1" si="53"/>
        <v>1</v>
      </c>
      <c r="JI286" s="127" t="b">
        <f t="shared" ca="1" si="54"/>
        <v>1</v>
      </c>
      <c r="JJ286" s="129" t="b">
        <f t="shared" si="55"/>
        <v>0</v>
      </c>
    </row>
    <row r="287" spans="1:270" ht="28.9" customHeight="1" x14ac:dyDescent="0.2">
      <c r="A287" s="90" t="str">
        <f>IF(ISBLANK('Scheme Details'!A287),"",'Scheme Details'!A287)</f>
        <v/>
      </c>
      <c r="B287" s="87" t="str">
        <f>IF(ISBLANK('Scheme Details'!B287),"",'Scheme Details'!B287)</f>
        <v/>
      </c>
      <c r="C287" s="91" t="str">
        <f>IF(ISBLANK('Scheme Details'!C287),"",'Scheme Details'!C287)</f>
        <v/>
      </c>
      <c r="D287" s="92">
        <f>IF(ISBLANK('Scheme Details'!H287),0,'Scheme Details'!H287)</f>
        <v>0</v>
      </c>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c r="HA287" s="67"/>
      <c r="HB287" s="67"/>
      <c r="HC287" s="67"/>
      <c r="HD287" s="67"/>
      <c r="HE287" s="67"/>
      <c r="HF287" s="67"/>
      <c r="HG287" s="67"/>
      <c r="HH287" s="67"/>
      <c r="HI287" s="67"/>
      <c r="HJ287" s="67"/>
      <c r="HK287" s="67"/>
      <c r="HL287" s="67"/>
      <c r="HM287" s="67"/>
      <c r="HN287" s="67"/>
      <c r="HO287" s="67"/>
      <c r="HP287" s="67"/>
      <c r="HQ287" s="67"/>
      <c r="HR287" s="67"/>
      <c r="HS287" s="67"/>
      <c r="HT287" s="67"/>
      <c r="HU287" s="67"/>
      <c r="HV287" s="67"/>
      <c r="HW287" s="67"/>
      <c r="HX287" s="67"/>
      <c r="HY287" s="67"/>
      <c r="HZ287" s="67"/>
      <c r="IA287" s="67"/>
      <c r="IB287" s="67"/>
      <c r="IC287" s="67"/>
      <c r="ID287" s="67"/>
      <c r="IE287" s="67"/>
      <c r="IF287" s="67"/>
      <c r="IG287" s="67"/>
      <c r="IH287" s="67"/>
      <c r="II287" s="67"/>
      <c r="IJ287" s="67"/>
      <c r="IK287" s="67"/>
      <c r="IL287" s="67"/>
      <c r="IM287" s="67"/>
      <c r="IN287" s="67"/>
      <c r="IO287" s="67"/>
      <c r="IP287" s="67"/>
      <c r="IQ287" s="67"/>
      <c r="IR287" s="67"/>
      <c r="IS287" s="67"/>
      <c r="IT287" s="67"/>
      <c r="IU287" s="67"/>
      <c r="IV287" s="93">
        <f t="shared" si="45"/>
        <v>0</v>
      </c>
      <c r="IW287" s="25"/>
      <c r="IY287" s="125" t="str">
        <f>IF(JA287,VLOOKUP(MIN(JB287:JD287),'Data Validation (hidden)'!$E$2:$F$6,2,FALSE),IF(COUNTA(E287:IU287)&gt;0,"'Name of Collective Investment Scheme' missing but values entered in other columns",""))</f>
        <v/>
      </c>
      <c r="JA287" s="126" t="b">
        <f t="shared" si="46"/>
        <v>0</v>
      </c>
      <c r="JB287" s="127" t="str">
        <f t="shared" si="47"/>
        <v/>
      </c>
      <c r="JC287" s="128" t="str">
        <f t="shared" si="48"/>
        <v>3</v>
      </c>
      <c r="JD287" s="127" t="str">
        <f t="shared" ca="1" si="49"/>
        <v/>
      </c>
      <c r="JE287" s="127" t="b">
        <f t="shared" ca="1" si="50"/>
        <v>1</v>
      </c>
      <c r="JF287" s="127" t="b">
        <f t="shared" ca="1" si="51"/>
        <v>1</v>
      </c>
      <c r="JG287" s="127" t="b">
        <f t="shared" ca="1" si="52"/>
        <v>1</v>
      </c>
      <c r="JH287" s="127" t="b">
        <f t="shared" ca="1" si="53"/>
        <v>1</v>
      </c>
      <c r="JI287" s="127" t="b">
        <f t="shared" ca="1" si="54"/>
        <v>1</v>
      </c>
      <c r="JJ287" s="129" t="b">
        <f t="shared" si="55"/>
        <v>0</v>
      </c>
    </row>
    <row r="288" spans="1:270" ht="28.9" customHeight="1" x14ac:dyDescent="0.2">
      <c r="A288" s="90" t="str">
        <f>IF(ISBLANK('Scheme Details'!A288),"",'Scheme Details'!A288)</f>
        <v/>
      </c>
      <c r="B288" s="87" t="str">
        <f>IF(ISBLANK('Scheme Details'!B288),"",'Scheme Details'!B288)</f>
        <v/>
      </c>
      <c r="C288" s="91" t="str">
        <f>IF(ISBLANK('Scheme Details'!C288),"",'Scheme Details'!C288)</f>
        <v/>
      </c>
      <c r="D288" s="92">
        <f>IF(ISBLANK('Scheme Details'!H288),0,'Scheme Details'!H288)</f>
        <v>0</v>
      </c>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c r="HA288" s="67"/>
      <c r="HB288" s="67"/>
      <c r="HC288" s="67"/>
      <c r="HD288" s="67"/>
      <c r="HE288" s="67"/>
      <c r="HF288" s="67"/>
      <c r="HG288" s="67"/>
      <c r="HH288" s="67"/>
      <c r="HI288" s="67"/>
      <c r="HJ288" s="67"/>
      <c r="HK288" s="67"/>
      <c r="HL288" s="67"/>
      <c r="HM288" s="67"/>
      <c r="HN288" s="67"/>
      <c r="HO288" s="67"/>
      <c r="HP288" s="67"/>
      <c r="HQ288" s="67"/>
      <c r="HR288" s="67"/>
      <c r="HS288" s="67"/>
      <c r="HT288" s="67"/>
      <c r="HU288" s="67"/>
      <c r="HV288" s="67"/>
      <c r="HW288" s="67"/>
      <c r="HX288" s="67"/>
      <c r="HY288" s="67"/>
      <c r="HZ288" s="67"/>
      <c r="IA288" s="67"/>
      <c r="IB288" s="67"/>
      <c r="IC288" s="67"/>
      <c r="ID288" s="67"/>
      <c r="IE288" s="67"/>
      <c r="IF288" s="67"/>
      <c r="IG288" s="67"/>
      <c r="IH288" s="67"/>
      <c r="II288" s="67"/>
      <c r="IJ288" s="67"/>
      <c r="IK288" s="67"/>
      <c r="IL288" s="67"/>
      <c r="IM288" s="67"/>
      <c r="IN288" s="67"/>
      <c r="IO288" s="67"/>
      <c r="IP288" s="67"/>
      <c r="IQ288" s="67"/>
      <c r="IR288" s="67"/>
      <c r="IS288" s="67"/>
      <c r="IT288" s="67"/>
      <c r="IU288" s="67"/>
      <c r="IV288" s="93">
        <f t="shared" si="45"/>
        <v>0</v>
      </c>
      <c r="IW288" s="25"/>
      <c r="IY288" s="125" t="str">
        <f>IF(JA288,VLOOKUP(MIN(JB288:JD288),'Data Validation (hidden)'!$E$2:$F$6,2,FALSE),IF(COUNTA(E288:IU288)&gt;0,"'Name of Collective Investment Scheme' missing but values entered in other columns",""))</f>
        <v/>
      </c>
      <c r="JA288" s="126" t="b">
        <f t="shared" si="46"/>
        <v>0</v>
      </c>
      <c r="JB288" s="127" t="str">
        <f t="shared" si="47"/>
        <v/>
      </c>
      <c r="JC288" s="128" t="str">
        <f t="shared" si="48"/>
        <v>3</v>
      </c>
      <c r="JD288" s="127" t="str">
        <f t="shared" ca="1" si="49"/>
        <v/>
      </c>
      <c r="JE288" s="127" t="b">
        <f t="shared" ca="1" si="50"/>
        <v>1</v>
      </c>
      <c r="JF288" s="127" t="b">
        <f t="shared" ca="1" si="51"/>
        <v>1</v>
      </c>
      <c r="JG288" s="127" t="b">
        <f t="shared" ca="1" si="52"/>
        <v>1</v>
      </c>
      <c r="JH288" s="127" t="b">
        <f t="shared" ca="1" si="53"/>
        <v>1</v>
      </c>
      <c r="JI288" s="127" t="b">
        <f t="shared" ca="1" si="54"/>
        <v>1</v>
      </c>
      <c r="JJ288" s="129" t="b">
        <f t="shared" si="55"/>
        <v>0</v>
      </c>
    </row>
    <row r="289" spans="1:270" ht="28.9" customHeight="1" x14ac:dyDescent="0.2">
      <c r="A289" s="90" t="str">
        <f>IF(ISBLANK('Scheme Details'!A289),"",'Scheme Details'!A289)</f>
        <v/>
      </c>
      <c r="B289" s="87" t="str">
        <f>IF(ISBLANK('Scheme Details'!B289),"",'Scheme Details'!B289)</f>
        <v/>
      </c>
      <c r="C289" s="91" t="str">
        <f>IF(ISBLANK('Scheme Details'!C289),"",'Scheme Details'!C289)</f>
        <v/>
      </c>
      <c r="D289" s="92">
        <f>IF(ISBLANK('Scheme Details'!H289),0,'Scheme Details'!H289)</f>
        <v>0</v>
      </c>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c r="HA289" s="67"/>
      <c r="HB289" s="67"/>
      <c r="HC289" s="67"/>
      <c r="HD289" s="67"/>
      <c r="HE289" s="67"/>
      <c r="HF289" s="67"/>
      <c r="HG289" s="67"/>
      <c r="HH289" s="67"/>
      <c r="HI289" s="67"/>
      <c r="HJ289" s="67"/>
      <c r="HK289" s="67"/>
      <c r="HL289" s="67"/>
      <c r="HM289" s="67"/>
      <c r="HN289" s="67"/>
      <c r="HO289" s="67"/>
      <c r="HP289" s="67"/>
      <c r="HQ289" s="67"/>
      <c r="HR289" s="67"/>
      <c r="HS289" s="67"/>
      <c r="HT289" s="67"/>
      <c r="HU289" s="67"/>
      <c r="HV289" s="67"/>
      <c r="HW289" s="67"/>
      <c r="HX289" s="67"/>
      <c r="HY289" s="67"/>
      <c r="HZ289" s="67"/>
      <c r="IA289" s="67"/>
      <c r="IB289" s="67"/>
      <c r="IC289" s="67"/>
      <c r="ID289" s="67"/>
      <c r="IE289" s="67"/>
      <c r="IF289" s="67"/>
      <c r="IG289" s="67"/>
      <c r="IH289" s="67"/>
      <c r="II289" s="67"/>
      <c r="IJ289" s="67"/>
      <c r="IK289" s="67"/>
      <c r="IL289" s="67"/>
      <c r="IM289" s="67"/>
      <c r="IN289" s="67"/>
      <c r="IO289" s="67"/>
      <c r="IP289" s="67"/>
      <c r="IQ289" s="67"/>
      <c r="IR289" s="67"/>
      <c r="IS289" s="67"/>
      <c r="IT289" s="67"/>
      <c r="IU289" s="67"/>
      <c r="IV289" s="93">
        <f t="shared" si="45"/>
        <v>0</v>
      </c>
      <c r="IW289" s="25"/>
      <c r="IY289" s="125" t="str">
        <f>IF(JA289,VLOOKUP(MIN(JB289:JD289),'Data Validation (hidden)'!$E$2:$F$6,2,FALSE),IF(COUNTA(E289:IU289)&gt;0,"'Name of Collective Investment Scheme' missing but values entered in other columns",""))</f>
        <v/>
      </c>
      <c r="JA289" s="126" t="b">
        <f t="shared" si="46"/>
        <v>0</v>
      </c>
      <c r="JB289" s="127" t="str">
        <f t="shared" si="47"/>
        <v/>
      </c>
      <c r="JC289" s="128" t="str">
        <f t="shared" si="48"/>
        <v>3</v>
      </c>
      <c r="JD289" s="127" t="str">
        <f t="shared" ca="1" si="49"/>
        <v/>
      </c>
      <c r="JE289" s="127" t="b">
        <f t="shared" ca="1" si="50"/>
        <v>1</v>
      </c>
      <c r="JF289" s="127" t="b">
        <f t="shared" ca="1" si="51"/>
        <v>1</v>
      </c>
      <c r="JG289" s="127" t="b">
        <f t="shared" ca="1" si="52"/>
        <v>1</v>
      </c>
      <c r="JH289" s="127" t="b">
        <f t="shared" ca="1" si="53"/>
        <v>1</v>
      </c>
      <c r="JI289" s="127" t="b">
        <f t="shared" ca="1" si="54"/>
        <v>1</v>
      </c>
      <c r="JJ289" s="129" t="b">
        <f t="shared" si="55"/>
        <v>0</v>
      </c>
    </row>
    <row r="290" spans="1:270" ht="28.9" customHeight="1" x14ac:dyDescent="0.2">
      <c r="A290" s="90" t="str">
        <f>IF(ISBLANK('Scheme Details'!A290),"",'Scheme Details'!A290)</f>
        <v/>
      </c>
      <c r="B290" s="87" t="str">
        <f>IF(ISBLANK('Scheme Details'!B290),"",'Scheme Details'!B290)</f>
        <v/>
      </c>
      <c r="C290" s="91" t="str">
        <f>IF(ISBLANK('Scheme Details'!C290),"",'Scheme Details'!C290)</f>
        <v/>
      </c>
      <c r="D290" s="92">
        <f>IF(ISBLANK('Scheme Details'!H290),0,'Scheme Details'!H290)</f>
        <v>0</v>
      </c>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c r="HA290" s="67"/>
      <c r="HB290" s="67"/>
      <c r="HC290" s="67"/>
      <c r="HD290" s="67"/>
      <c r="HE290" s="67"/>
      <c r="HF290" s="67"/>
      <c r="HG290" s="67"/>
      <c r="HH290" s="67"/>
      <c r="HI290" s="67"/>
      <c r="HJ290" s="67"/>
      <c r="HK290" s="67"/>
      <c r="HL290" s="67"/>
      <c r="HM290" s="67"/>
      <c r="HN290" s="67"/>
      <c r="HO290" s="67"/>
      <c r="HP290" s="67"/>
      <c r="HQ290" s="67"/>
      <c r="HR290" s="67"/>
      <c r="HS290" s="67"/>
      <c r="HT290" s="67"/>
      <c r="HU290" s="67"/>
      <c r="HV290" s="67"/>
      <c r="HW290" s="67"/>
      <c r="HX290" s="67"/>
      <c r="HY290" s="67"/>
      <c r="HZ290" s="67"/>
      <c r="IA290" s="67"/>
      <c r="IB290" s="67"/>
      <c r="IC290" s="67"/>
      <c r="ID290" s="67"/>
      <c r="IE290" s="67"/>
      <c r="IF290" s="67"/>
      <c r="IG290" s="67"/>
      <c r="IH290" s="67"/>
      <c r="II290" s="67"/>
      <c r="IJ290" s="67"/>
      <c r="IK290" s="67"/>
      <c r="IL290" s="67"/>
      <c r="IM290" s="67"/>
      <c r="IN290" s="67"/>
      <c r="IO290" s="67"/>
      <c r="IP290" s="67"/>
      <c r="IQ290" s="67"/>
      <c r="IR290" s="67"/>
      <c r="IS290" s="67"/>
      <c r="IT290" s="67"/>
      <c r="IU290" s="67"/>
      <c r="IV290" s="93">
        <f t="shared" si="45"/>
        <v>0</v>
      </c>
      <c r="IW290" s="25"/>
      <c r="IY290" s="125" t="str">
        <f>IF(JA290,VLOOKUP(MIN(JB290:JD290),'Data Validation (hidden)'!$E$2:$F$6,2,FALSE),IF(COUNTA(E290:IU290)&gt;0,"'Name of Collective Investment Scheme' missing but values entered in other columns",""))</f>
        <v/>
      </c>
      <c r="JA290" s="126" t="b">
        <f t="shared" si="46"/>
        <v>0</v>
      </c>
      <c r="JB290" s="127" t="str">
        <f t="shared" si="47"/>
        <v/>
      </c>
      <c r="JC290" s="128" t="str">
        <f t="shared" si="48"/>
        <v>3</v>
      </c>
      <c r="JD290" s="127" t="str">
        <f t="shared" ca="1" si="49"/>
        <v/>
      </c>
      <c r="JE290" s="127" t="b">
        <f t="shared" ca="1" si="50"/>
        <v>1</v>
      </c>
      <c r="JF290" s="127" t="b">
        <f t="shared" ca="1" si="51"/>
        <v>1</v>
      </c>
      <c r="JG290" s="127" t="b">
        <f t="shared" ca="1" si="52"/>
        <v>1</v>
      </c>
      <c r="JH290" s="127" t="b">
        <f t="shared" ca="1" si="53"/>
        <v>1</v>
      </c>
      <c r="JI290" s="127" t="b">
        <f t="shared" ca="1" si="54"/>
        <v>1</v>
      </c>
      <c r="JJ290" s="129" t="b">
        <f t="shared" si="55"/>
        <v>0</v>
      </c>
    </row>
    <row r="291" spans="1:270" ht="28.9" customHeight="1" x14ac:dyDescent="0.2">
      <c r="A291" s="90" t="str">
        <f>IF(ISBLANK('Scheme Details'!A291),"",'Scheme Details'!A291)</f>
        <v/>
      </c>
      <c r="B291" s="87" t="str">
        <f>IF(ISBLANK('Scheme Details'!B291),"",'Scheme Details'!B291)</f>
        <v/>
      </c>
      <c r="C291" s="91" t="str">
        <f>IF(ISBLANK('Scheme Details'!C291),"",'Scheme Details'!C291)</f>
        <v/>
      </c>
      <c r="D291" s="92">
        <f>IF(ISBLANK('Scheme Details'!H291),0,'Scheme Details'!H291)</f>
        <v>0</v>
      </c>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c r="HA291" s="67"/>
      <c r="HB291" s="67"/>
      <c r="HC291" s="67"/>
      <c r="HD291" s="67"/>
      <c r="HE291" s="67"/>
      <c r="HF291" s="67"/>
      <c r="HG291" s="67"/>
      <c r="HH291" s="67"/>
      <c r="HI291" s="67"/>
      <c r="HJ291" s="67"/>
      <c r="HK291" s="67"/>
      <c r="HL291" s="67"/>
      <c r="HM291" s="67"/>
      <c r="HN291" s="67"/>
      <c r="HO291" s="67"/>
      <c r="HP291" s="67"/>
      <c r="HQ291" s="67"/>
      <c r="HR291" s="67"/>
      <c r="HS291" s="67"/>
      <c r="HT291" s="67"/>
      <c r="HU291" s="67"/>
      <c r="HV291" s="67"/>
      <c r="HW291" s="67"/>
      <c r="HX291" s="67"/>
      <c r="HY291" s="67"/>
      <c r="HZ291" s="67"/>
      <c r="IA291" s="67"/>
      <c r="IB291" s="67"/>
      <c r="IC291" s="67"/>
      <c r="ID291" s="67"/>
      <c r="IE291" s="67"/>
      <c r="IF291" s="67"/>
      <c r="IG291" s="67"/>
      <c r="IH291" s="67"/>
      <c r="II291" s="67"/>
      <c r="IJ291" s="67"/>
      <c r="IK291" s="67"/>
      <c r="IL291" s="67"/>
      <c r="IM291" s="67"/>
      <c r="IN291" s="67"/>
      <c r="IO291" s="67"/>
      <c r="IP291" s="67"/>
      <c r="IQ291" s="67"/>
      <c r="IR291" s="67"/>
      <c r="IS291" s="67"/>
      <c r="IT291" s="67"/>
      <c r="IU291" s="67"/>
      <c r="IV291" s="93">
        <f t="shared" si="45"/>
        <v>0</v>
      </c>
      <c r="IW291" s="25"/>
      <c r="IY291" s="125" t="str">
        <f>IF(JA291,VLOOKUP(MIN(JB291:JD291),'Data Validation (hidden)'!$E$2:$F$6,2,FALSE),IF(COUNTA(E291:IU291)&gt;0,"'Name of Collective Investment Scheme' missing but values entered in other columns",""))</f>
        <v/>
      </c>
      <c r="JA291" s="126" t="b">
        <f t="shared" si="46"/>
        <v>0</v>
      </c>
      <c r="JB291" s="127" t="str">
        <f t="shared" si="47"/>
        <v/>
      </c>
      <c r="JC291" s="128" t="str">
        <f t="shared" si="48"/>
        <v>3</v>
      </c>
      <c r="JD291" s="127" t="str">
        <f t="shared" ca="1" si="49"/>
        <v/>
      </c>
      <c r="JE291" s="127" t="b">
        <f t="shared" ca="1" si="50"/>
        <v>1</v>
      </c>
      <c r="JF291" s="127" t="b">
        <f t="shared" ca="1" si="51"/>
        <v>1</v>
      </c>
      <c r="JG291" s="127" t="b">
        <f t="shared" ca="1" si="52"/>
        <v>1</v>
      </c>
      <c r="JH291" s="127" t="b">
        <f t="shared" ca="1" si="53"/>
        <v>1</v>
      </c>
      <c r="JI291" s="127" t="b">
        <f t="shared" ca="1" si="54"/>
        <v>1</v>
      </c>
      <c r="JJ291" s="129" t="b">
        <f t="shared" si="55"/>
        <v>0</v>
      </c>
    </row>
    <row r="292" spans="1:270" ht="28.9" customHeight="1" x14ac:dyDescent="0.2">
      <c r="A292" s="90" t="str">
        <f>IF(ISBLANK('Scheme Details'!A292),"",'Scheme Details'!A292)</f>
        <v/>
      </c>
      <c r="B292" s="87" t="str">
        <f>IF(ISBLANK('Scheme Details'!B292),"",'Scheme Details'!B292)</f>
        <v/>
      </c>
      <c r="C292" s="91" t="str">
        <f>IF(ISBLANK('Scheme Details'!C292),"",'Scheme Details'!C292)</f>
        <v/>
      </c>
      <c r="D292" s="92">
        <f>IF(ISBLANK('Scheme Details'!H292),0,'Scheme Details'!H292)</f>
        <v>0</v>
      </c>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c r="HA292" s="67"/>
      <c r="HB292" s="67"/>
      <c r="HC292" s="67"/>
      <c r="HD292" s="67"/>
      <c r="HE292" s="67"/>
      <c r="HF292" s="67"/>
      <c r="HG292" s="67"/>
      <c r="HH292" s="67"/>
      <c r="HI292" s="67"/>
      <c r="HJ292" s="67"/>
      <c r="HK292" s="67"/>
      <c r="HL292" s="67"/>
      <c r="HM292" s="67"/>
      <c r="HN292" s="67"/>
      <c r="HO292" s="67"/>
      <c r="HP292" s="67"/>
      <c r="HQ292" s="67"/>
      <c r="HR292" s="67"/>
      <c r="HS292" s="67"/>
      <c r="HT292" s="67"/>
      <c r="HU292" s="67"/>
      <c r="HV292" s="67"/>
      <c r="HW292" s="67"/>
      <c r="HX292" s="67"/>
      <c r="HY292" s="67"/>
      <c r="HZ292" s="67"/>
      <c r="IA292" s="67"/>
      <c r="IB292" s="67"/>
      <c r="IC292" s="67"/>
      <c r="ID292" s="67"/>
      <c r="IE292" s="67"/>
      <c r="IF292" s="67"/>
      <c r="IG292" s="67"/>
      <c r="IH292" s="67"/>
      <c r="II292" s="67"/>
      <c r="IJ292" s="67"/>
      <c r="IK292" s="67"/>
      <c r="IL292" s="67"/>
      <c r="IM292" s="67"/>
      <c r="IN292" s="67"/>
      <c r="IO292" s="67"/>
      <c r="IP292" s="67"/>
      <c r="IQ292" s="67"/>
      <c r="IR292" s="67"/>
      <c r="IS292" s="67"/>
      <c r="IT292" s="67"/>
      <c r="IU292" s="67"/>
      <c r="IV292" s="93">
        <f t="shared" si="45"/>
        <v>0</v>
      </c>
      <c r="IW292" s="25"/>
      <c r="IY292" s="125" t="str">
        <f>IF(JA292,VLOOKUP(MIN(JB292:JD292),'Data Validation (hidden)'!$E$2:$F$6,2,FALSE),IF(COUNTA(E292:IU292)&gt;0,"'Name of Collective Investment Scheme' missing but values entered in other columns",""))</f>
        <v/>
      </c>
      <c r="JA292" s="126" t="b">
        <f t="shared" si="46"/>
        <v>0</v>
      </c>
      <c r="JB292" s="127" t="str">
        <f t="shared" si="47"/>
        <v/>
      </c>
      <c r="JC292" s="128" t="str">
        <f t="shared" si="48"/>
        <v>3</v>
      </c>
      <c r="JD292" s="127" t="str">
        <f t="shared" ca="1" si="49"/>
        <v/>
      </c>
      <c r="JE292" s="127" t="b">
        <f t="shared" ca="1" si="50"/>
        <v>1</v>
      </c>
      <c r="JF292" s="127" t="b">
        <f t="shared" ca="1" si="51"/>
        <v>1</v>
      </c>
      <c r="JG292" s="127" t="b">
        <f t="shared" ca="1" si="52"/>
        <v>1</v>
      </c>
      <c r="JH292" s="127" t="b">
        <f t="shared" ca="1" si="53"/>
        <v>1</v>
      </c>
      <c r="JI292" s="127" t="b">
        <f t="shared" ca="1" si="54"/>
        <v>1</v>
      </c>
      <c r="JJ292" s="129" t="b">
        <f t="shared" si="55"/>
        <v>0</v>
      </c>
    </row>
    <row r="293" spans="1:270" ht="28.9" customHeight="1" x14ac:dyDescent="0.2">
      <c r="A293" s="90" t="str">
        <f>IF(ISBLANK('Scheme Details'!A293),"",'Scheme Details'!A293)</f>
        <v/>
      </c>
      <c r="B293" s="87" t="str">
        <f>IF(ISBLANK('Scheme Details'!B293),"",'Scheme Details'!B293)</f>
        <v/>
      </c>
      <c r="C293" s="91" t="str">
        <f>IF(ISBLANK('Scheme Details'!C293),"",'Scheme Details'!C293)</f>
        <v/>
      </c>
      <c r="D293" s="92">
        <f>IF(ISBLANK('Scheme Details'!H293),0,'Scheme Details'!H293)</f>
        <v>0</v>
      </c>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c r="HA293" s="67"/>
      <c r="HB293" s="67"/>
      <c r="HC293" s="67"/>
      <c r="HD293" s="67"/>
      <c r="HE293" s="67"/>
      <c r="HF293" s="67"/>
      <c r="HG293" s="67"/>
      <c r="HH293" s="67"/>
      <c r="HI293" s="67"/>
      <c r="HJ293" s="67"/>
      <c r="HK293" s="67"/>
      <c r="HL293" s="67"/>
      <c r="HM293" s="67"/>
      <c r="HN293" s="67"/>
      <c r="HO293" s="67"/>
      <c r="HP293" s="67"/>
      <c r="HQ293" s="67"/>
      <c r="HR293" s="67"/>
      <c r="HS293" s="67"/>
      <c r="HT293" s="67"/>
      <c r="HU293" s="67"/>
      <c r="HV293" s="67"/>
      <c r="HW293" s="67"/>
      <c r="HX293" s="67"/>
      <c r="HY293" s="67"/>
      <c r="HZ293" s="67"/>
      <c r="IA293" s="67"/>
      <c r="IB293" s="67"/>
      <c r="IC293" s="67"/>
      <c r="ID293" s="67"/>
      <c r="IE293" s="67"/>
      <c r="IF293" s="67"/>
      <c r="IG293" s="67"/>
      <c r="IH293" s="67"/>
      <c r="II293" s="67"/>
      <c r="IJ293" s="67"/>
      <c r="IK293" s="67"/>
      <c r="IL293" s="67"/>
      <c r="IM293" s="67"/>
      <c r="IN293" s="67"/>
      <c r="IO293" s="67"/>
      <c r="IP293" s="67"/>
      <c r="IQ293" s="67"/>
      <c r="IR293" s="67"/>
      <c r="IS293" s="67"/>
      <c r="IT293" s="67"/>
      <c r="IU293" s="67"/>
      <c r="IV293" s="93">
        <f t="shared" si="45"/>
        <v>0</v>
      </c>
      <c r="IW293" s="25"/>
      <c r="IY293" s="125" t="str">
        <f>IF(JA293,VLOOKUP(MIN(JB293:JD293),'Data Validation (hidden)'!$E$2:$F$6,2,FALSE),IF(COUNTA(E293:IU293)&gt;0,"'Name of Collective Investment Scheme' missing but values entered in other columns",""))</f>
        <v/>
      </c>
      <c r="JA293" s="126" t="b">
        <f t="shared" si="46"/>
        <v>0</v>
      </c>
      <c r="JB293" s="127" t="str">
        <f t="shared" si="47"/>
        <v/>
      </c>
      <c r="JC293" s="128" t="str">
        <f t="shared" si="48"/>
        <v>3</v>
      </c>
      <c r="JD293" s="127" t="str">
        <f t="shared" ca="1" si="49"/>
        <v/>
      </c>
      <c r="JE293" s="127" t="b">
        <f t="shared" ca="1" si="50"/>
        <v>1</v>
      </c>
      <c r="JF293" s="127" t="b">
        <f t="shared" ca="1" si="51"/>
        <v>1</v>
      </c>
      <c r="JG293" s="127" t="b">
        <f t="shared" ca="1" si="52"/>
        <v>1</v>
      </c>
      <c r="JH293" s="127" t="b">
        <f t="shared" ca="1" si="53"/>
        <v>1</v>
      </c>
      <c r="JI293" s="127" t="b">
        <f t="shared" ca="1" si="54"/>
        <v>1</v>
      </c>
      <c r="JJ293" s="129" t="b">
        <f t="shared" si="55"/>
        <v>0</v>
      </c>
    </row>
    <row r="294" spans="1:270" ht="28.9" customHeight="1" x14ac:dyDescent="0.2">
      <c r="A294" s="90" t="str">
        <f>IF(ISBLANK('Scheme Details'!A294),"",'Scheme Details'!A294)</f>
        <v/>
      </c>
      <c r="B294" s="87" t="str">
        <f>IF(ISBLANK('Scheme Details'!B294),"",'Scheme Details'!B294)</f>
        <v/>
      </c>
      <c r="C294" s="91" t="str">
        <f>IF(ISBLANK('Scheme Details'!C294),"",'Scheme Details'!C294)</f>
        <v/>
      </c>
      <c r="D294" s="92">
        <f>IF(ISBLANK('Scheme Details'!H294),0,'Scheme Details'!H294)</f>
        <v>0</v>
      </c>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c r="HA294" s="67"/>
      <c r="HB294" s="67"/>
      <c r="HC294" s="67"/>
      <c r="HD294" s="67"/>
      <c r="HE294" s="67"/>
      <c r="HF294" s="67"/>
      <c r="HG294" s="67"/>
      <c r="HH294" s="67"/>
      <c r="HI294" s="67"/>
      <c r="HJ294" s="67"/>
      <c r="HK294" s="67"/>
      <c r="HL294" s="67"/>
      <c r="HM294" s="67"/>
      <c r="HN294" s="67"/>
      <c r="HO294" s="67"/>
      <c r="HP294" s="67"/>
      <c r="HQ294" s="67"/>
      <c r="HR294" s="67"/>
      <c r="HS294" s="67"/>
      <c r="HT294" s="67"/>
      <c r="HU294" s="67"/>
      <c r="HV294" s="67"/>
      <c r="HW294" s="67"/>
      <c r="HX294" s="67"/>
      <c r="HY294" s="67"/>
      <c r="HZ294" s="67"/>
      <c r="IA294" s="67"/>
      <c r="IB294" s="67"/>
      <c r="IC294" s="67"/>
      <c r="ID294" s="67"/>
      <c r="IE294" s="67"/>
      <c r="IF294" s="67"/>
      <c r="IG294" s="67"/>
      <c r="IH294" s="67"/>
      <c r="II294" s="67"/>
      <c r="IJ294" s="67"/>
      <c r="IK294" s="67"/>
      <c r="IL294" s="67"/>
      <c r="IM294" s="67"/>
      <c r="IN294" s="67"/>
      <c r="IO294" s="67"/>
      <c r="IP294" s="67"/>
      <c r="IQ294" s="67"/>
      <c r="IR294" s="67"/>
      <c r="IS294" s="67"/>
      <c r="IT294" s="67"/>
      <c r="IU294" s="67"/>
      <c r="IV294" s="93">
        <f t="shared" si="45"/>
        <v>0</v>
      </c>
      <c r="IW294" s="25"/>
      <c r="IY294" s="125" t="str">
        <f>IF(JA294,VLOOKUP(MIN(JB294:JD294),'Data Validation (hidden)'!$E$2:$F$6,2,FALSE),IF(COUNTA(E294:IU294)&gt;0,"'Name of Collective Investment Scheme' missing but values entered in other columns",""))</f>
        <v/>
      </c>
      <c r="JA294" s="126" t="b">
        <f t="shared" si="46"/>
        <v>0</v>
      </c>
      <c r="JB294" s="127" t="str">
        <f t="shared" si="47"/>
        <v/>
      </c>
      <c r="JC294" s="128" t="str">
        <f t="shared" si="48"/>
        <v>3</v>
      </c>
      <c r="JD294" s="127" t="str">
        <f t="shared" ca="1" si="49"/>
        <v/>
      </c>
      <c r="JE294" s="127" t="b">
        <f t="shared" ca="1" si="50"/>
        <v>1</v>
      </c>
      <c r="JF294" s="127" t="b">
        <f t="shared" ca="1" si="51"/>
        <v>1</v>
      </c>
      <c r="JG294" s="127" t="b">
        <f t="shared" ca="1" si="52"/>
        <v>1</v>
      </c>
      <c r="JH294" s="127" t="b">
        <f t="shared" ca="1" si="53"/>
        <v>1</v>
      </c>
      <c r="JI294" s="127" t="b">
        <f t="shared" ca="1" si="54"/>
        <v>1</v>
      </c>
      <c r="JJ294" s="129" t="b">
        <f t="shared" si="55"/>
        <v>0</v>
      </c>
    </row>
    <row r="295" spans="1:270" ht="28.9" customHeight="1" x14ac:dyDescent="0.2">
      <c r="A295" s="90" t="str">
        <f>IF(ISBLANK('Scheme Details'!A295),"",'Scheme Details'!A295)</f>
        <v/>
      </c>
      <c r="B295" s="87" t="str">
        <f>IF(ISBLANK('Scheme Details'!B295),"",'Scheme Details'!B295)</f>
        <v/>
      </c>
      <c r="C295" s="91" t="str">
        <f>IF(ISBLANK('Scheme Details'!C295),"",'Scheme Details'!C295)</f>
        <v/>
      </c>
      <c r="D295" s="92">
        <f>IF(ISBLANK('Scheme Details'!H295),0,'Scheme Details'!H295)</f>
        <v>0</v>
      </c>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c r="HA295" s="67"/>
      <c r="HB295" s="67"/>
      <c r="HC295" s="67"/>
      <c r="HD295" s="67"/>
      <c r="HE295" s="67"/>
      <c r="HF295" s="67"/>
      <c r="HG295" s="67"/>
      <c r="HH295" s="67"/>
      <c r="HI295" s="67"/>
      <c r="HJ295" s="67"/>
      <c r="HK295" s="67"/>
      <c r="HL295" s="67"/>
      <c r="HM295" s="67"/>
      <c r="HN295" s="67"/>
      <c r="HO295" s="67"/>
      <c r="HP295" s="67"/>
      <c r="HQ295" s="67"/>
      <c r="HR295" s="67"/>
      <c r="HS295" s="67"/>
      <c r="HT295" s="67"/>
      <c r="HU295" s="67"/>
      <c r="HV295" s="67"/>
      <c r="HW295" s="67"/>
      <c r="HX295" s="67"/>
      <c r="HY295" s="67"/>
      <c r="HZ295" s="67"/>
      <c r="IA295" s="67"/>
      <c r="IB295" s="67"/>
      <c r="IC295" s="67"/>
      <c r="ID295" s="67"/>
      <c r="IE295" s="67"/>
      <c r="IF295" s="67"/>
      <c r="IG295" s="67"/>
      <c r="IH295" s="67"/>
      <c r="II295" s="67"/>
      <c r="IJ295" s="67"/>
      <c r="IK295" s="67"/>
      <c r="IL295" s="67"/>
      <c r="IM295" s="67"/>
      <c r="IN295" s="67"/>
      <c r="IO295" s="67"/>
      <c r="IP295" s="67"/>
      <c r="IQ295" s="67"/>
      <c r="IR295" s="67"/>
      <c r="IS295" s="67"/>
      <c r="IT295" s="67"/>
      <c r="IU295" s="67"/>
      <c r="IV295" s="93">
        <f t="shared" si="45"/>
        <v>0</v>
      </c>
      <c r="IW295" s="25"/>
      <c r="IY295" s="125" t="str">
        <f>IF(JA295,VLOOKUP(MIN(JB295:JD295),'Data Validation (hidden)'!$E$2:$F$6,2,FALSE),IF(COUNTA(E295:IU295)&gt;0,"'Name of Collective Investment Scheme' missing but values entered in other columns",""))</f>
        <v/>
      </c>
      <c r="JA295" s="126" t="b">
        <f t="shared" si="46"/>
        <v>0</v>
      </c>
      <c r="JB295" s="127" t="str">
        <f t="shared" si="47"/>
        <v/>
      </c>
      <c r="JC295" s="128" t="str">
        <f t="shared" si="48"/>
        <v>3</v>
      </c>
      <c r="JD295" s="127" t="str">
        <f t="shared" ca="1" si="49"/>
        <v/>
      </c>
      <c r="JE295" s="127" t="b">
        <f t="shared" ca="1" si="50"/>
        <v>1</v>
      </c>
      <c r="JF295" s="127" t="b">
        <f t="shared" ca="1" si="51"/>
        <v>1</v>
      </c>
      <c r="JG295" s="127" t="b">
        <f t="shared" ca="1" si="52"/>
        <v>1</v>
      </c>
      <c r="JH295" s="127" t="b">
        <f t="shared" ca="1" si="53"/>
        <v>1</v>
      </c>
      <c r="JI295" s="127" t="b">
        <f t="shared" ca="1" si="54"/>
        <v>1</v>
      </c>
      <c r="JJ295" s="129" t="b">
        <f t="shared" si="55"/>
        <v>0</v>
      </c>
    </row>
    <row r="296" spans="1:270" ht="28.9" customHeight="1" x14ac:dyDescent="0.2">
      <c r="A296" s="90" t="str">
        <f>IF(ISBLANK('Scheme Details'!A296),"",'Scheme Details'!A296)</f>
        <v/>
      </c>
      <c r="B296" s="87" t="str">
        <f>IF(ISBLANK('Scheme Details'!B296),"",'Scheme Details'!B296)</f>
        <v/>
      </c>
      <c r="C296" s="91" t="str">
        <f>IF(ISBLANK('Scheme Details'!C296),"",'Scheme Details'!C296)</f>
        <v/>
      </c>
      <c r="D296" s="92">
        <f>IF(ISBLANK('Scheme Details'!H296),0,'Scheme Details'!H296)</f>
        <v>0</v>
      </c>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c r="HA296" s="67"/>
      <c r="HB296" s="67"/>
      <c r="HC296" s="67"/>
      <c r="HD296" s="67"/>
      <c r="HE296" s="67"/>
      <c r="HF296" s="67"/>
      <c r="HG296" s="67"/>
      <c r="HH296" s="67"/>
      <c r="HI296" s="67"/>
      <c r="HJ296" s="67"/>
      <c r="HK296" s="67"/>
      <c r="HL296" s="67"/>
      <c r="HM296" s="67"/>
      <c r="HN296" s="67"/>
      <c r="HO296" s="67"/>
      <c r="HP296" s="67"/>
      <c r="HQ296" s="67"/>
      <c r="HR296" s="67"/>
      <c r="HS296" s="67"/>
      <c r="HT296" s="67"/>
      <c r="HU296" s="67"/>
      <c r="HV296" s="67"/>
      <c r="HW296" s="67"/>
      <c r="HX296" s="67"/>
      <c r="HY296" s="67"/>
      <c r="HZ296" s="67"/>
      <c r="IA296" s="67"/>
      <c r="IB296" s="67"/>
      <c r="IC296" s="67"/>
      <c r="ID296" s="67"/>
      <c r="IE296" s="67"/>
      <c r="IF296" s="67"/>
      <c r="IG296" s="67"/>
      <c r="IH296" s="67"/>
      <c r="II296" s="67"/>
      <c r="IJ296" s="67"/>
      <c r="IK296" s="67"/>
      <c r="IL296" s="67"/>
      <c r="IM296" s="67"/>
      <c r="IN296" s="67"/>
      <c r="IO296" s="67"/>
      <c r="IP296" s="67"/>
      <c r="IQ296" s="67"/>
      <c r="IR296" s="67"/>
      <c r="IS296" s="67"/>
      <c r="IT296" s="67"/>
      <c r="IU296" s="67"/>
      <c r="IV296" s="93">
        <f t="shared" si="45"/>
        <v>0</v>
      </c>
      <c r="IW296" s="25"/>
      <c r="IY296" s="125" t="str">
        <f>IF(JA296,VLOOKUP(MIN(JB296:JD296),'Data Validation (hidden)'!$E$2:$F$6,2,FALSE),IF(COUNTA(E296:IU296)&gt;0,"'Name of Collective Investment Scheme' missing but values entered in other columns",""))</f>
        <v/>
      </c>
      <c r="JA296" s="126" t="b">
        <f t="shared" si="46"/>
        <v>0</v>
      </c>
      <c r="JB296" s="127" t="str">
        <f t="shared" si="47"/>
        <v/>
      </c>
      <c r="JC296" s="128" t="str">
        <f t="shared" si="48"/>
        <v>3</v>
      </c>
      <c r="JD296" s="127" t="str">
        <f t="shared" ca="1" si="49"/>
        <v/>
      </c>
      <c r="JE296" s="127" t="b">
        <f t="shared" ca="1" si="50"/>
        <v>1</v>
      </c>
      <c r="JF296" s="127" t="b">
        <f t="shared" ca="1" si="51"/>
        <v>1</v>
      </c>
      <c r="JG296" s="127" t="b">
        <f t="shared" ca="1" si="52"/>
        <v>1</v>
      </c>
      <c r="JH296" s="127" t="b">
        <f t="shared" ca="1" si="53"/>
        <v>1</v>
      </c>
      <c r="JI296" s="127" t="b">
        <f t="shared" ca="1" si="54"/>
        <v>1</v>
      </c>
      <c r="JJ296" s="129" t="b">
        <f t="shared" si="55"/>
        <v>0</v>
      </c>
    </row>
    <row r="297" spans="1:270" ht="28.9" customHeight="1" x14ac:dyDescent="0.2">
      <c r="A297" s="90" t="str">
        <f>IF(ISBLANK('Scheme Details'!A297),"",'Scheme Details'!A297)</f>
        <v/>
      </c>
      <c r="B297" s="87" t="str">
        <f>IF(ISBLANK('Scheme Details'!B297),"",'Scheme Details'!B297)</f>
        <v/>
      </c>
      <c r="C297" s="91" t="str">
        <f>IF(ISBLANK('Scheme Details'!C297),"",'Scheme Details'!C297)</f>
        <v/>
      </c>
      <c r="D297" s="92">
        <f>IF(ISBLANK('Scheme Details'!H297),0,'Scheme Details'!H297)</f>
        <v>0</v>
      </c>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c r="HA297" s="67"/>
      <c r="HB297" s="67"/>
      <c r="HC297" s="67"/>
      <c r="HD297" s="67"/>
      <c r="HE297" s="67"/>
      <c r="HF297" s="67"/>
      <c r="HG297" s="67"/>
      <c r="HH297" s="67"/>
      <c r="HI297" s="67"/>
      <c r="HJ297" s="67"/>
      <c r="HK297" s="67"/>
      <c r="HL297" s="67"/>
      <c r="HM297" s="67"/>
      <c r="HN297" s="67"/>
      <c r="HO297" s="67"/>
      <c r="HP297" s="67"/>
      <c r="HQ297" s="67"/>
      <c r="HR297" s="67"/>
      <c r="HS297" s="67"/>
      <c r="HT297" s="67"/>
      <c r="HU297" s="67"/>
      <c r="HV297" s="67"/>
      <c r="HW297" s="67"/>
      <c r="HX297" s="67"/>
      <c r="HY297" s="67"/>
      <c r="HZ297" s="67"/>
      <c r="IA297" s="67"/>
      <c r="IB297" s="67"/>
      <c r="IC297" s="67"/>
      <c r="ID297" s="67"/>
      <c r="IE297" s="67"/>
      <c r="IF297" s="67"/>
      <c r="IG297" s="67"/>
      <c r="IH297" s="67"/>
      <c r="II297" s="67"/>
      <c r="IJ297" s="67"/>
      <c r="IK297" s="67"/>
      <c r="IL297" s="67"/>
      <c r="IM297" s="67"/>
      <c r="IN297" s="67"/>
      <c r="IO297" s="67"/>
      <c r="IP297" s="67"/>
      <c r="IQ297" s="67"/>
      <c r="IR297" s="67"/>
      <c r="IS297" s="67"/>
      <c r="IT297" s="67"/>
      <c r="IU297" s="67"/>
      <c r="IV297" s="93">
        <f t="shared" si="45"/>
        <v>0</v>
      </c>
      <c r="IW297" s="25"/>
      <c r="IY297" s="125" t="str">
        <f>IF(JA297,VLOOKUP(MIN(JB297:JD297),'Data Validation (hidden)'!$E$2:$F$6,2,FALSE),IF(COUNTA(E297:IU297)&gt;0,"'Name of Collective Investment Scheme' missing but values entered in other columns",""))</f>
        <v/>
      </c>
      <c r="JA297" s="126" t="b">
        <f t="shared" si="46"/>
        <v>0</v>
      </c>
      <c r="JB297" s="127" t="str">
        <f t="shared" si="47"/>
        <v/>
      </c>
      <c r="JC297" s="128" t="str">
        <f t="shared" si="48"/>
        <v>3</v>
      </c>
      <c r="JD297" s="127" t="str">
        <f t="shared" ca="1" si="49"/>
        <v/>
      </c>
      <c r="JE297" s="127" t="b">
        <f t="shared" ca="1" si="50"/>
        <v>1</v>
      </c>
      <c r="JF297" s="127" t="b">
        <f t="shared" ca="1" si="51"/>
        <v>1</v>
      </c>
      <c r="JG297" s="127" t="b">
        <f t="shared" ca="1" si="52"/>
        <v>1</v>
      </c>
      <c r="JH297" s="127" t="b">
        <f t="shared" ca="1" si="53"/>
        <v>1</v>
      </c>
      <c r="JI297" s="127" t="b">
        <f t="shared" ca="1" si="54"/>
        <v>1</v>
      </c>
      <c r="JJ297" s="129" t="b">
        <f t="shared" si="55"/>
        <v>0</v>
      </c>
    </row>
    <row r="298" spans="1:270" ht="28.9" customHeight="1" x14ac:dyDescent="0.2">
      <c r="A298" s="90" t="str">
        <f>IF(ISBLANK('Scheme Details'!A298),"",'Scheme Details'!A298)</f>
        <v/>
      </c>
      <c r="B298" s="87" t="str">
        <f>IF(ISBLANK('Scheme Details'!B298),"",'Scheme Details'!B298)</f>
        <v/>
      </c>
      <c r="C298" s="91" t="str">
        <f>IF(ISBLANK('Scheme Details'!C298),"",'Scheme Details'!C298)</f>
        <v/>
      </c>
      <c r="D298" s="92">
        <f>IF(ISBLANK('Scheme Details'!H298),0,'Scheme Details'!H298)</f>
        <v>0</v>
      </c>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c r="HT298" s="67"/>
      <c r="HU298" s="67"/>
      <c r="HV298" s="67"/>
      <c r="HW298" s="67"/>
      <c r="HX298" s="67"/>
      <c r="HY298" s="67"/>
      <c r="HZ298" s="67"/>
      <c r="IA298" s="67"/>
      <c r="IB298" s="67"/>
      <c r="IC298" s="67"/>
      <c r="ID298" s="67"/>
      <c r="IE298" s="67"/>
      <c r="IF298" s="67"/>
      <c r="IG298" s="67"/>
      <c r="IH298" s="67"/>
      <c r="II298" s="67"/>
      <c r="IJ298" s="67"/>
      <c r="IK298" s="67"/>
      <c r="IL298" s="67"/>
      <c r="IM298" s="67"/>
      <c r="IN298" s="67"/>
      <c r="IO298" s="67"/>
      <c r="IP298" s="67"/>
      <c r="IQ298" s="67"/>
      <c r="IR298" s="67"/>
      <c r="IS298" s="67"/>
      <c r="IT298" s="67"/>
      <c r="IU298" s="67"/>
      <c r="IV298" s="93">
        <f t="shared" si="45"/>
        <v>0</v>
      </c>
      <c r="IW298" s="25"/>
      <c r="IY298" s="125" t="str">
        <f>IF(JA298,VLOOKUP(MIN(JB298:JD298),'Data Validation (hidden)'!$E$2:$F$6,2,FALSE),IF(COUNTA(E298:IU298)&gt;0,"'Name of Collective Investment Scheme' missing but values entered in other columns",""))</f>
        <v/>
      </c>
      <c r="JA298" s="126" t="b">
        <f t="shared" si="46"/>
        <v>0</v>
      </c>
      <c r="JB298" s="127" t="str">
        <f t="shared" si="47"/>
        <v/>
      </c>
      <c r="JC298" s="128" t="str">
        <f t="shared" si="48"/>
        <v>3</v>
      </c>
      <c r="JD298" s="127" t="str">
        <f t="shared" ca="1" si="49"/>
        <v/>
      </c>
      <c r="JE298" s="127" t="b">
        <f t="shared" ca="1" si="50"/>
        <v>1</v>
      </c>
      <c r="JF298" s="127" t="b">
        <f t="shared" ca="1" si="51"/>
        <v>1</v>
      </c>
      <c r="JG298" s="127" t="b">
        <f t="shared" ca="1" si="52"/>
        <v>1</v>
      </c>
      <c r="JH298" s="127" t="b">
        <f t="shared" ca="1" si="53"/>
        <v>1</v>
      </c>
      <c r="JI298" s="127" t="b">
        <f t="shared" ca="1" si="54"/>
        <v>1</v>
      </c>
      <c r="JJ298" s="129" t="b">
        <f t="shared" si="55"/>
        <v>0</v>
      </c>
    </row>
    <row r="299" spans="1:270" ht="28.9" customHeight="1" x14ac:dyDescent="0.2">
      <c r="A299" s="90" t="str">
        <f>IF(ISBLANK('Scheme Details'!A299),"",'Scheme Details'!A299)</f>
        <v/>
      </c>
      <c r="B299" s="87" t="str">
        <f>IF(ISBLANK('Scheme Details'!B299),"",'Scheme Details'!B299)</f>
        <v/>
      </c>
      <c r="C299" s="91" t="str">
        <f>IF(ISBLANK('Scheme Details'!C299),"",'Scheme Details'!C299)</f>
        <v/>
      </c>
      <c r="D299" s="92">
        <f>IF(ISBLANK('Scheme Details'!H299),0,'Scheme Details'!H299)</f>
        <v>0</v>
      </c>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c r="HT299" s="67"/>
      <c r="HU299" s="67"/>
      <c r="HV299" s="67"/>
      <c r="HW299" s="67"/>
      <c r="HX299" s="67"/>
      <c r="HY299" s="67"/>
      <c r="HZ299" s="67"/>
      <c r="IA299" s="67"/>
      <c r="IB299" s="67"/>
      <c r="IC299" s="67"/>
      <c r="ID299" s="67"/>
      <c r="IE299" s="67"/>
      <c r="IF299" s="67"/>
      <c r="IG299" s="67"/>
      <c r="IH299" s="67"/>
      <c r="II299" s="67"/>
      <c r="IJ299" s="67"/>
      <c r="IK299" s="67"/>
      <c r="IL299" s="67"/>
      <c r="IM299" s="67"/>
      <c r="IN299" s="67"/>
      <c r="IO299" s="67"/>
      <c r="IP299" s="67"/>
      <c r="IQ299" s="67"/>
      <c r="IR299" s="67"/>
      <c r="IS299" s="67"/>
      <c r="IT299" s="67"/>
      <c r="IU299" s="67"/>
      <c r="IV299" s="93">
        <f t="shared" si="45"/>
        <v>0</v>
      </c>
      <c r="IW299" s="25"/>
      <c r="IY299" s="125" t="str">
        <f>IF(JA299,VLOOKUP(MIN(JB299:JD299),'Data Validation (hidden)'!$E$2:$F$6,2,FALSE),IF(COUNTA(E299:IU299)&gt;0,"'Name of Collective Investment Scheme' missing but values entered in other columns",""))</f>
        <v/>
      </c>
      <c r="JA299" s="126" t="b">
        <f t="shared" si="46"/>
        <v>0</v>
      </c>
      <c r="JB299" s="127" t="str">
        <f t="shared" si="47"/>
        <v/>
      </c>
      <c r="JC299" s="128" t="str">
        <f t="shared" si="48"/>
        <v>3</v>
      </c>
      <c r="JD299" s="127" t="str">
        <f t="shared" ca="1" si="49"/>
        <v/>
      </c>
      <c r="JE299" s="127" t="b">
        <f t="shared" ca="1" si="50"/>
        <v>1</v>
      </c>
      <c r="JF299" s="127" t="b">
        <f t="shared" ca="1" si="51"/>
        <v>1</v>
      </c>
      <c r="JG299" s="127" t="b">
        <f t="shared" ca="1" si="52"/>
        <v>1</v>
      </c>
      <c r="JH299" s="127" t="b">
        <f t="shared" ca="1" si="53"/>
        <v>1</v>
      </c>
      <c r="JI299" s="127" t="b">
        <f t="shared" ca="1" si="54"/>
        <v>1</v>
      </c>
      <c r="JJ299" s="129" t="b">
        <f t="shared" si="55"/>
        <v>0</v>
      </c>
    </row>
    <row r="300" spans="1:270" ht="28.9" customHeight="1" x14ac:dyDescent="0.2">
      <c r="A300" s="90" t="str">
        <f>IF(ISBLANK('Scheme Details'!A300),"",'Scheme Details'!A300)</f>
        <v/>
      </c>
      <c r="B300" s="87" t="str">
        <f>IF(ISBLANK('Scheme Details'!B300),"",'Scheme Details'!B300)</f>
        <v/>
      </c>
      <c r="C300" s="91" t="str">
        <f>IF(ISBLANK('Scheme Details'!C300),"",'Scheme Details'!C300)</f>
        <v/>
      </c>
      <c r="D300" s="92">
        <f>IF(ISBLANK('Scheme Details'!H300),0,'Scheme Details'!H300)</f>
        <v>0</v>
      </c>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c r="HT300" s="67"/>
      <c r="HU300" s="67"/>
      <c r="HV300" s="67"/>
      <c r="HW300" s="67"/>
      <c r="HX300" s="67"/>
      <c r="HY300" s="67"/>
      <c r="HZ300" s="67"/>
      <c r="IA300" s="67"/>
      <c r="IB300" s="67"/>
      <c r="IC300" s="67"/>
      <c r="ID300" s="67"/>
      <c r="IE300" s="67"/>
      <c r="IF300" s="67"/>
      <c r="IG300" s="67"/>
      <c r="IH300" s="67"/>
      <c r="II300" s="67"/>
      <c r="IJ300" s="67"/>
      <c r="IK300" s="67"/>
      <c r="IL300" s="67"/>
      <c r="IM300" s="67"/>
      <c r="IN300" s="67"/>
      <c r="IO300" s="67"/>
      <c r="IP300" s="67"/>
      <c r="IQ300" s="67"/>
      <c r="IR300" s="67"/>
      <c r="IS300" s="67"/>
      <c r="IT300" s="67"/>
      <c r="IU300" s="67"/>
      <c r="IV300" s="93">
        <f t="shared" si="45"/>
        <v>0</v>
      </c>
      <c r="IW300" s="25"/>
      <c r="IY300" s="125" t="str">
        <f>IF(JA300,VLOOKUP(MIN(JB300:JD300),'Data Validation (hidden)'!$E$2:$F$6,2,FALSE),IF(COUNTA(E300:IU300)&gt;0,"'Name of Collective Investment Scheme' missing but values entered in other columns",""))</f>
        <v/>
      </c>
      <c r="JA300" s="126" t="b">
        <f t="shared" si="46"/>
        <v>0</v>
      </c>
      <c r="JB300" s="127" t="str">
        <f t="shared" si="47"/>
        <v/>
      </c>
      <c r="JC300" s="128" t="str">
        <f t="shared" si="48"/>
        <v>3</v>
      </c>
      <c r="JD300" s="127" t="str">
        <f t="shared" ca="1" si="49"/>
        <v/>
      </c>
      <c r="JE300" s="127" t="b">
        <f t="shared" ca="1" si="50"/>
        <v>1</v>
      </c>
      <c r="JF300" s="127" t="b">
        <f t="shared" ca="1" si="51"/>
        <v>1</v>
      </c>
      <c r="JG300" s="127" t="b">
        <f t="shared" ca="1" si="52"/>
        <v>1</v>
      </c>
      <c r="JH300" s="127" t="b">
        <f t="shared" ca="1" si="53"/>
        <v>1</v>
      </c>
      <c r="JI300" s="127" t="b">
        <f t="shared" ca="1" si="54"/>
        <v>1</v>
      </c>
      <c r="JJ300" s="129" t="b">
        <f t="shared" si="55"/>
        <v>0</v>
      </c>
    </row>
    <row r="301" spans="1:270" ht="28.9" customHeight="1" x14ac:dyDescent="0.2">
      <c r="A301" s="90" t="str">
        <f>IF(ISBLANK('Scheme Details'!A301),"",'Scheme Details'!A301)</f>
        <v/>
      </c>
      <c r="B301" s="87" t="str">
        <f>IF(ISBLANK('Scheme Details'!B301),"",'Scheme Details'!B301)</f>
        <v/>
      </c>
      <c r="C301" s="91" t="str">
        <f>IF(ISBLANK('Scheme Details'!C301),"",'Scheme Details'!C301)</f>
        <v/>
      </c>
      <c r="D301" s="92">
        <f>IF(ISBLANK('Scheme Details'!H301),0,'Scheme Details'!H301)</f>
        <v>0</v>
      </c>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c r="HT301" s="67"/>
      <c r="HU301" s="67"/>
      <c r="HV301" s="67"/>
      <c r="HW301" s="67"/>
      <c r="HX301" s="67"/>
      <c r="HY301" s="67"/>
      <c r="HZ301" s="67"/>
      <c r="IA301" s="67"/>
      <c r="IB301" s="67"/>
      <c r="IC301" s="67"/>
      <c r="ID301" s="67"/>
      <c r="IE301" s="67"/>
      <c r="IF301" s="67"/>
      <c r="IG301" s="67"/>
      <c r="IH301" s="67"/>
      <c r="II301" s="67"/>
      <c r="IJ301" s="67"/>
      <c r="IK301" s="67"/>
      <c r="IL301" s="67"/>
      <c r="IM301" s="67"/>
      <c r="IN301" s="67"/>
      <c r="IO301" s="67"/>
      <c r="IP301" s="67"/>
      <c r="IQ301" s="67"/>
      <c r="IR301" s="67"/>
      <c r="IS301" s="67"/>
      <c r="IT301" s="67"/>
      <c r="IU301" s="67"/>
      <c r="IV301" s="93">
        <f t="shared" si="45"/>
        <v>0</v>
      </c>
      <c r="IW301" s="25"/>
      <c r="IY301" s="125" t="str">
        <f>IF(JA301,VLOOKUP(MIN(JB301:JD301),'Data Validation (hidden)'!$E$2:$F$6,2,FALSE),IF(COUNTA(E301:IU301)&gt;0,"'Name of Collective Investment Scheme' missing but values entered in other columns",""))</f>
        <v/>
      </c>
      <c r="JA301" s="126" t="b">
        <f t="shared" si="46"/>
        <v>0</v>
      </c>
      <c r="JB301" s="127" t="str">
        <f t="shared" si="47"/>
        <v/>
      </c>
      <c r="JC301" s="128" t="str">
        <f t="shared" si="48"/>
        <v>3</v>
      </c>
      <c r="JD301" s="127" t="str">
        <f t="shared" ca="1" si="49"/>
        <v/>
      </c>
      <c r="JE301" s="127" t="b">
        <f t="shared" ca="1" si="50"/>
        <v>1</v>
      </c>
      <c r="JF301" s="127" t="b">
        <f t="shared" ca="1" si="51"/>
        <v>1</v>
      </c>
      <c r="JG301" s="127" t="b">
        <f t="shared" ca="1" si="52"/>
        <v>1</v>
      </c>
      <c r="JH301" s="127" t="b">
        <f t="shared" ca="1" si="53"/>
        <v>1</v>
      </c>
      <c r="JI301" s="127" t="b">
        <f t="shared" ca="1" si="54"/>
        <v>1</v>
      </c>
      <c r="JJ301" s="129" t="b">
        <f t="shared" si="55"/>
        <v>0</v>
      </c>
    </row>
    <row r="302" spans="1:270" ht="28.9" customHeight="1" x14ac:dyDescent="0.2">
      <c r="A302" s="90" t="str">
        <f>IF(ISBLANK('Scheme Details'!A302),"",'Scheme Details'!A302)</f>
        <v/>
      </c>
      <c r="B302" s="87" t="str">
        <f>IF(ISBLANK('Scheme Details'!B302),"",'Scheme Details'!B302)</f>
        <v/>
      </c>
      <c r="C302" s="91" t="str">
        <f>IF(ISBLANK('Scheme Details'!C302),"",'Scheme Details'!C302)</f>
        <v/>
      </c>
      <c r="D302" s="92">
        <f>IF(ISBLANK('Scheme Details'!H302),0,'Scheme Details'!H302)</f>
        <v>0</v>
      </c>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c r="HT302" s="67"/>
      <c r="HU302" s="67"/>
      <c r="HV302" s="67"/>
      <c r="HW302" s="67"/>
      <c r="HX302" s="67"/>
      <c r="HY302" s="67"/>
      <c r="HZ302" s="67"/>
      <c r="IA302" s="67"/>
      <c r="IB302" s="67"/>
      <c r="IC302" s="67"/>
      <c r="ID302" s="67"/>
      <c r="IE302" s="67"/>
      <c r="IF302" s="67"/>
      <c r="IG302" s="67"/>
      <c r="IH302" s="67"/>
      <c r="II302" s="67"/>
      <c r="IJ302" s="67"/>
      <c r="IK302" s="67"/>
      <c r="IL302" s="67"/>
      <c r="IM302" s="67"/>
      <c r="IN302" s="67"/>
      <c r="IO302" s="67"/>
      <c r="IP302" s="67"/>
      <c r="IQ302" s="67"/>
      <c r="IR302" s="67"/>
      <c r="IS302" s="67"/>
      <c r="IT302" s="67"/>
      <c r="IU302" s="67"/>
      <c r="IV302" s="93">
        <f t="shared" si="45"/>
        <v>0</v>
      </c>
      <c r="IW302" s="25"/>
      <c r="IY302" s="125" t="str">
        <f>IF(JA302,VLOOKUP(MIN(JB302:JD302),'Data Validation (hidden)'!$E$2:$F$6,2,FALSE),IF(COUNTA(E302:IU302)&gt;0,"'Name of Collective Investment Scheme' missing but values entered in other columns",""))</f>
        <v/>
      </c>
      <c r="JA302" s="126" t="b">
        <f t="shared" si="46"/>
        <v>0</v>
      </c>
      <c r="JB302" s="127" t="str">
        <f t="shared" si="47"/>
        <v/>
      </c>
      <c r="JC302" s="128" t="str">
        <f t="shared" si="48"/>
        <v>3</v>
      </c>
      <c r="JD302" s="127" t="str">
        <f t="shared" ca="1" si="49"/>
        <v/>
      </c>
      <c r="JE302" s="127" t="b">
        <f t="shared" ca="1" si="50"/>
        <v>1</v>
      </c>
      <c r="JF302" s="127" t="b">
        <f t="shared" ca="1" si="51"/>
        <v>1</v>
      </c>
      <c r="JG302" s="127" t="b">
        <f t="shared" ca="1" si="52"/>
        <v>1</v>
      </c>
      <c r="JH302" s="127" t="b">
        <f t="shared" ca="1" si="53"/>
        <v>1</v>
      </c>
      <c r="JI302" s="127" t="b">
        <f t="shared" ca="1" si="54"/>
        <v>1</v>
      </c>
      <c r="JJ302" s="129" t="b">
        <f t="shared" si="55"/>
        <v>0</v>
      </c>
    </row>
    <row r="303" spans="1:270" ht="28.9" customHeight="1" x14ac:dyDescent="0.2">
      <c r="A303" s="90" t="str">
        <f>IF(ISBLANK('Scheme Details'!A303),"",'Scheme Details'!A303)</f>
        <v/>
      </c>
      <c r="B303" s="87" t="str">
        <f>IF(ISBLANK('Scheme Details'!B303),"",'Scheme Details'!B303)</f>
        <v/>
      </c>
      <c r="C303" s="91" t="str">
        <f>IF(ISBLANK('Scheme Details'!C303),"",'Scheme Details'!C303)</f>
        <v/>
      </c>
      <c r="D303" s="92">
        <f>IF(ISBLANK('Scheme Details'!H303),0,'Scheme Details'!H303)</f>
        <v>0</v>
      </c>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c r="HT303" s="67"/>
      <c r="HU303" s="67"/>
      <c r="HV303" s="67"/>
      <c r="HW303" s="67"/>
      <c r="HX303" s="67"/>
      <c r="HY303" s="67"/>
      <c r="HZ303" s="67"/>
      <c r="IA303" s="67"/>
      <c r="IB303" s="67"/>
      <c r="IC303" s="67"/>
      <c r="ID303" s="67"/>
      <c r="IE303" s="67"/>
      <c r="IF303" s="67"/>
      <c r="IG303" s="67"/>
      <c r="IH303" s="67"/>
      <c r="II303" s="67"/>
      <c r="IJ303" s="67"/>
      <c r="IK303" s="67"/>
      <c r="IL303" s="67"/>
      <c r="IM303" s="67"/>
      <c r="IN303" s="67"/>
      <c r="IO303" s="67"/>
      <c r="IP303" s="67"/>
      <c r="IQ303" s="67"/>
      <c r="IR303" s="67"/>
      <c r="IS303" s="67"/>
      <c r="IT303" s="67"/>
      <c r="IU303" s="67"/>
      <c r="IV303" s="93">
        <f t="shared" si="45"/>
        <v>0</v>
      </c>
      <c r="IW303" s="25"/>
      <c r="IY303" s="125" t="str">
        <f>IF(JA303,VLOOKUP(MIN(JB303:JD303),'Data Validation (hidden)'!$E$2:$F$6,2,FALSE),IF(COUNTA(E303:IU303)&gt;0,"'Name of Collective Investment Scheme' missing but values entered in other columns",""))</f>
        <v/>
      </c>
      <c r="JA303" s="126" t="b">
        <f t="shared" si="46"/>
        <v>0</v>
      </c>
      <c r="JB303" s="127" t="str">
        <f t="shared" si="47"/>
        <v/>
      </c>
      <c r="JC303" s="128" t="str">
        <f t="shared" si="48"/>
        <v>3</v>
      </c>
      <c r="JD303" s="127" t="str">
        <f t="shared" ca="1" si="49"/>
        <v/>
      </c>
      <c r="JE303" s="127" t="b">
        <f t="shared" ca="1" si="50"/>
        <v>1</v>
      </c>
      <c r="JF303" s="127" t="b">
        <f t="shared" ca="1" si="51"/>
        <v>1</v>
      </c>
      <c r="JG303" s="127" t="b">
        <f t="shared" ca="1" si="52"/>
        <v>1</v>
      </c>
      <c r="JH303" s="127" t="b">
        <f t="shared" ca="1" si="53"/>
        <v>1</v>
      </c>
      <c r="JI303" s="127" t="b">
        <f t="shared" ca="1" si="54"/>
        <v>1</v>
      </c>
      <c r="JJ303" s="129" t="b">
        <f t="shared" si="55"/>
        <v>0</v>
      </c>
    </row>
    <row r="304" spans="1:270" ht="28.9" customHeight="1" x14ac:dyDescent="0.2">
      <c r="A304" s="90" t="str">
        <f>IF(ISBLANK('Scheme Details'!A304),"",'Scheme Details'!A304)</f>
        <v/>
      </c>
      <c r="B304" s="87" t="str">
        <f>IF(ISBLANK('Scheme Details'!B304),"",'Scheme Details'!B304)</f>
        <v/>
      </c>
      <c r="C304" s="91" t="str">
        <f>IF(ISBLANK('Scheme Details'!C304),"",'Scheme Details'!C304)</f>
        <v/>
      </c>
      <c r="D304" s="92">
        <f>IF(ISBLANK('Scheme Details'!H304),0,'Scheme Details'!H304)</f>
        <v>0</v>
      </c>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c r="HT304" s="67"/>
      <c r="HU304" s="67"/>
      <c r="HV304" s="67"/>
      <c r="HW304" s="67"/>
      <c r="HX304" s="67"/>
      <c r="HY304" s="67"/>
      <c r="HZ304" s="67"/>
      <c r="IA304" s="67"/>
      <c r="IB304" s="67"/>
      <c r="IC304" s="67"/>
      <c r="ID304" s="67"/>
      <c r="IE304" s="67"/>
      <c r="IF304" s="67"/>
      <c r="IG304" s="67"/>
      <c r="IH304" s="67"/>
      <c r="II304" s="67"/>
      <c r="IJ304" s="67"/>
      <c r="IK304" s="67"/>
      <c r="IL304" s="67"/>
      <c r="IM304" s="67"/>
      <c r="IN304" s="67"/>
      <c r="IO304" s="67"/>
      <c r="IP304" s="67"/>
      <c r="IQ304" s="67"/>
      <c r="IR304" s="67"/>
      <c r="IS304" s="67"/>
      <c r="IT304" s="67"/>
      <c r="IU304" s="67"/>
      <c r="IV304" s="93">
        <f t="shared" si="45"/>
        <v>0</v>
      </c>
      <c r="IW304" s="25"/>
      <c r="IY304" s="125" t="str">
        <f>IF(JA304,VLOOKUP(MIN(JB304:JD304),'Data Validation (hidden)'!$E$2:$F$6,2,FALSE),IF(COUNTA(E304:IU304)&gt;0,"'Name of Collective Investment Scheme' missing but values entered in other columns",""))</f>
        <v/>
      </c>
      <c r="JA304" s="126" t="b">
        <f t="shared" si="46"/>
        <v>0</v>
      </c>
      <c r="JB304" s="127" t="str">
        <f t="shared" si="47"/>
        <v/>
      </c>
      <c r="JC304" s="128" t="str">
        <f t="shared" si="48"/>
        <v>3</v>
      </c>
      <c r="JD304" s="127" t="str">
        <f t="shared" ca="1" si="49"/>
        <v/>
      </c>
      <c r="JE304" s="127" t="b">
        <f t="shared" ca="1" si="50"/>
        <v>1</v>
      </c>
      <c r="JF304" s="127" t="b">
        <f t="shared" ca="1" si="51"/>
        <v>1</v>
      </c>
      <c r="JG304" s="127" t="b">
        <f t="shared" ca="1" si="52"/>
        <v>1</v>
      </c>
      <c r="JH304" s="127" t="b">
        <f t="shared" ca="1" si="53"/>
        <v>1</v>
      </c>
      <c r="JI304" s="127" t="b">
        <f t="shared" ca="1" si="54"/>
        <v>1</v>
      </c>
      <c r="JJ304" s="129" t="b">
        <f t="shared" si="55"/>
        <v>0</v>
      </c>
    </row>
    <row r="305" spans="1:270" ht="28.9" customHeight="1" x14ac:dyDescent="0.2">
      <c r="A305" s="90" t="str">
        <f>IF(ISBLANK('Scheme Details'!A305),"",'Scheme Details'!A305)</f>
        <v/>
      </c>
      <c r="B305" s="87" t="str">
        <f>IF(ISBLANK('Scheme Details'!B305),"",'Scheme Details'!B305)</f>
        <v/>
      </c>
      <c r="C305" s="91" t="str">
        <f>IF(ISBLANK('Scheme Details'!C305),"",'Scheme Details'!C305)</f>
        <v/>
      </c>
      <c r="D305" s="92">
        <f>IF(ISBLANK('Scheme Details'!H305),0,'Scheme Details'!H305)</f>
        <v>0</v>
      </c>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c r="HT305" s="67"/>
      <c r="HU305" s="67"/>
      <c r="HV305" s="67"/>
      <c r="HW305" s="67"/>
      <c r="HX305" s="67"/>
      <c r="HY305" s="67"/>
      <c r="HZ305" s="67"/>
      <c r="IA305" s="67"/>
      <c r="IB305" s="67"/>
      <c r="IC305" s="67"/>
      <c r="ID305" s="67"/>
      <c r="IE305" s="67"/>
      <c r="IF305" s="67"/>
      <c r="IG305" s="67"/>
      <c r="IH305" s="67"/>
      <c r="II305" s="67"/>
      <c r="IJ305" s="67"/>
      <c r="IK305" s="67"/>
      <c r="IL305" s="67"/>
      <c r="IM305" s="67"/>
      <c r="IN305" s="67"/>
      <c r="IO305" s="67"/>
      <c r="IP305" s="67"/>
      <c r="IQ305" s="67"/>
      <c r="IR305" s="67"/>
      <c r="IS305" s="67"/>
      <c r="IT305" s="67"/>
      <c r="IU305" s="67"/>
      <c r="IV305" s="93">
        <f t="shared" si="45"/>
        <v>0</v>
      </c>
      <c r="IW305" s="25"/>
      <c r="IY305" s="125" t="str">
        <f>IF(JA305,VLOOKUP(MIN(JB305:JD305),'Data Validation (hidden)'!$E$2:$F$6,2,FALSE),IF(COUNTA(E305:IU305)&gt;0,"'Name of Collective Investment Scheme' missing but values entered in other columns",""))</f>
        <v/>
      </c>
      <c r="JA305" s="126" t="b">
        <f t="shared" si="46"/>
        <v>0</v>
      </c>
      <c r="JB305" s="127" t="str">
        <f t="shared" si="47"/>
        <v/>
      </c>
      <c r="JC305" s="128" t="str">
        <f t="shared" si="48"/>
        <v>3</v>
      </c>
      <c r="JD305" s="127" t="str">
        <f t="shared" ca="1" si="49"/>
        <v/>
      </c>
      <c r="JE305" s="127" t="b">
        <f t="shared" ca="1" si="50"/>
        <v>1</v>
      </c>
      <c r="JF305" s="127" t="b">
        <f t="shared" ca="1" si="51"/>
        <v>1</v>
      </c>
      <c r="JG305" s="127" t="b">
        <f t="shared" ca="1" si="52"/>
        <v>1</v>
      </c>
      <c r="JH305" s="127" t="b">
        <f t="shared" ca="1" si="53"/>
        <v>1</v>
      </c>
      <c r="JI305" s="127" t="b">
        <f t="shared" ca="1" si="54"/>
        <v>1</v>
      </c>
      <c r="JJ305" s="129" t="b">
        <f t="shared" si="55"/>
        <v>0</v>
      </c>
    </row>
    <row r="306" spans="1:270" ht="28.9" customHeight="1" x14ac:dyDescent="0.2">
      <c r="A306" s="90" t="str">
        <f>IF(ISBLANK('Scheme Details'!A306),"",'Scheme Details'!A306)</f>
        <v/>
      </c>
      <c r="B306" s="87" t="str">
        <f>IF(ISBLANK('Scheme Details'!B306),"",'Scheme Details'!B306)</f>
        <v/>
      </c>
      <c r="C306" s="91" t="str">
        <f>IF(ISBLANK('Scheme Details'!C306),"",'Scheme Details'!C306)</f>
        <v/>
      </c>
      <c r="D306" s="92">
        <f>IF(ISBLANK('Scheme Details'!H306),0,'Scheme Details'!H306)</f>
        <v>0</v>
      </c>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c r="HT306" s="67"/>
      <c r="HU306" s="67"/>
      <c r="HV306" s="67"/>
      <c r="HW306" s="67"/>
      <c r="HX306" s="67"/>
      <c r="HY306" s="67"/>
      <c r="HZ306" s="67"/>
      <c r="IA306" s="67"/>
      <c r="IB306" s="67"/>
      <c r="IC306" s="67"/>
      <c r="ID306" s="67"/>
      <c r="IE306" s="67"/>
      <c r="IF306" s="67"/>
      <c r="IG306" s="67"/>
      <c r="IH306" s="67"/>
      <c r="II306" s="67"/>
      <c r="IJ306" s="67"/>
      <c r="IK306" s="67"/>
      <c r="IL306" s="67"/>
      <c r="IM306" s="67"/>
      <c r="IN306" s="67"/>
      <c r="IO306" s="67"/>
      <c r="IP306" s="67"/>
      <c r="IQ306" s="67"/>
      <c r="IR306" s="67"/>
      <c r="IS306" s="67"/>
      <c r="IT306" s="67"/>
      <c r="IU306" s="67"/>
      <c r="IV306" s="93">
        <f t="shared" si="45"/>
        <v>0</v>
      </c>
      <c r="IW306" s="25"/>
      <c r="IY306" s="125" t="str">
        <f>IF(JA306,VLOOKUP(MIN(JB306:JD306),'Data Validation (hidden)'!$E$2:$F$6,2,FALSE),IF(COUNTA(E306:IU306)&gt;0,"'Name of Collective Investment Scheme' missing but values entered in other columns",""))</f>
        <v/>
      </c>
      <c r="JA306" s="126" t="b">
        <f t="shared" si="46"/>
        <v>0</v>
      </c>
      <c r="JB306" s="127" t="str">
        <f t="shared" si="47"/>
        <v/>
      </c>
      <c r="JC306" s="128" t="str">
        <f t="shared" si="48"/>
        <v>3</v>
      </c>
      <c r="JD306" s="127" t="str">
        <f t="shared" ca="1" si="49"/>
        <v/>
      </c>
      <c r="JE306" s="127" t="b">
        <f t="shared" ca="1" si="50"/>
        <v>1</v>
      </c>
      <c r="JF306" s="127" t="b">
        <f t="shared" ca="1" si="51"/>
        <v>1</v>
      </c>
      <c r="JG306" s="127" t="b">
        <f t="shared" ca="1" si="52"/>
        <v>1</v>
      </c>
      <c r="JH306" s="127" t="b">
        <f t="shared" ca="1" si="53"/>
        <v>1</v>
      </c>
      <c r="JI306" s="127" t="b">
        <f t="shared" ca="1" si="54"/>
        <v>1</v>
      </c>
      <c r="JJ306" s="129" t="b">
        <f t="shared" si="55"/>
        <v>0</v>
      </c>
    </row>
    <row r="307" spans="1:270" ht="28.9" customHeight="1" x14ac:dyDescent="0.2">
      <c r="A307" s="90" t="str">
        <f>IF(ISBLANK('Scheme Details'!A307),"",'Scheme Details'!A307)</f>
        <v/>
      </c>
      <c r="B307" s="87" t="str">
        <f>IF(ISBLANK('Scheme Details'!B307),"",'Scheme Details'!B307)</f>
        <v/>
      </c>
      <c r="C307" s="91" t="str">
        <f>IF(ISBLANK('Scheme Details'!C307),"",'Scheme Details'!C307)</f>
        <v/>
      </c>
      <c r="D307" s="92">
        <f>IF(ISBLANK('Scheme Details'!H307),0,'Scheme Details'!H307)</f>
        <v>0</v>
      </c>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7"/>
      <c r="ID307" s="67"/>
      <c r="IE307" s="67"/>
      <c r="IF307" s="67"/>
      <c r="IG307" s="67"/>
      <c r="IH307" s="67"/>
      <c r="II307" s="67"/>
      <c r="IJ307" s="67"/>
      <c r="IK307" s="67"/>
      <c r="IL307" s="67"/>
      <c r="IM307" s="67"/>
      <c r="IN307" s="67"/>
      <c r="IO307" s="67"/>
      <c r="IP307" s="67"/>
      <c r="IQ307" s="67"/>
      <c r="IR307" s="67"/>
      <c r="IS307" s="67"/>
      <c r="IT307" s="67"/>
      <c r="IU307" s="67"/>
      <c r="IV307" s="93">
        <f t="shared" si="45"/>
        <v>0</v>
      </c>
      <c r="IW307" s="25"/>
      <c r="IY307" s="125" t="str">
        <f>IF(JA307,VLOOKUP(MIN(JB307:JD307),'Data Validation (hidden)'!$E$2:$F$6,2,FALSE),IF(COUNTA(E307:IU307)&gt;0,"'Name of Collective Investment Scheme' missing but values entered in other columns",""))</f>
        <v/>
      </c>
      <c r="JA307" s="126" t="b">
        <f t="shared" si="46"/>
        <v>0</v>
      </c>
      <c r="JB307" s="127" t="str">
        <f t="shared" si="47"/>
        <v/>
      </c>
      <c r="JC307" s="128" t="str">
        <f t="shared" si="48"/>
        <v>3</v>
      </c>
      <c r="JD307" s="127" t="str">
        <f t="shared" ca="1" si="49"/>
        <v/>
      </c>
      <c r="JE307" s="127" t="b">
        <f t="shared" ca="1" si="50"/>
        <v>1</v>
      </c>
      <c r="JF307" s="127" t="b">
        <f t="shared" ca="1" si="51"/>
        <v>1</v>
      </c>
      <c r="JG307" s="127" t="b">
        <f t="shared" ca="1" si="52"/>
        <v>1</v>
      </c>
      <c r="JH307" s="127" t="b">
        <f t="shared" ca="1" si="53"/>
        <v>1</v>
      </c>
      <c r="JI307" s="127" t="b">
        <f t="shared" ca="1" si="54"/>
        <v>1</v>
      </c>
      <c r="JJ307" s="129" t="b">
        <f t="shared" si="55"/>
        <v>0</v>
      </c>
    </row>
    <row r="308" spans="1:270" ht="28.9" customHeight="1" x14ac:dyDescent="0.2">
      <c r="A308" s="90" t="str">
        <f>IF(ISBLANK('Scheme Details'!A308),"",'Scheme Details'!A308)</f>
        <v/>
      </c>
      <c r="B308" s="87" t="str">
        <f>IF(ISBLANK('Scheme Details'!B308),"",'Scheme Details'!B308)</f>
        <v/>
      </c>
      <c r="C308" s="91" t="str">
        <f>IF(ISBLANK('Scheme Details'!C308),"",'Scheme Details'!C308)</f>
        <v/>
      </c>
      <c r="D308" s="92">
        <f>IF(ISBLANK('Scheme Details'!H308),0,'Scheme Details'!H308)</f>
        <v>0</v>
      </c>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c r="HT308" s="67"/>
      <c r="HU308" s="67"/>
      <c r="HV308" s="67"/>
      <c r="HW308" s="67"/>
      <c r="HX308" s="67"/>
      <c r="HY308" s="67"/>
      <c r="HZ308" s="67"/>
      <c r="IA308" s="67"/>
      <c r="IB308" s="67"/>
      <c r="IC308" s="67"/>
      <c r="ID308" s="67"/>
      <c r="IE308" s="67"/>
      <c r="IF308" s="67"/>
      <c r="IG308" s="67"/>
      <c r="IH308" s="67"/>
      <c r="II308" s="67"/>
      <c r="IJ308" s="67"/>
      <c r="IK308" s="67"/>
      <c r="IL308" s="67"/>
      <c r="IM308" s="67"/>
      <c r="IN308" s="67"/>
      <c r="IO308" s="67"/>
      <c r="IP308" s="67"/>
      <c r="IQ308" s="67"/>
      <c r="IR308" s="67"/>
      <c r="IS308" s="67"/>
      <c r="IT308" s="67"/>
      <c r="IU308" s="67"/>
      <c r="IV308" s="93">
        <f t="shared" si="45"/>
        <v>0</v>
      </c>
      <c r="IW308" s="25"/>
      <c r="IY308" s="125" t="str">
        <f>IF(JA308,VLOOKUP(MIN(JB308:JD308),'Data Validation (hidden)'!$E$2:$F$6,2,FALSE),IF(COUNTA(E308:IU308)&gt;0,"'Name of Collective Investment Scheme' missing but values entered in other columns",""))</f>
        <v/>
      </c>
      <c r="JA308" s="126" t="b">
        <f t="shared" si="46"/>
        <v>0</v>
      </c>
      <c r="JB308" s="127" t="str">
        <f t="shared" si="47"/>
        <v/>
      </c>
      <c r="JC308" s="128" t="str">
        <f t="shared" si="48"/>
        <v>3</v>
      </c>
      <c r="JD308" s="127" t="str">
        <f t="shared" ca="1" si="49"/>
        <v/>
      </c>
      <c r="JE308" s="127" t="b">
        <f t="shared" ca="1" si="50"/>
        <v>1</v>
      </c>
      <c r="JF308" s="127" t="b">
        <f t="shared" ca="1" si="51"/>
        <v>1</v>
      </c>
      <c r="JG308" s="127" t="b">
        <f t="shared" ca="1" si="52"/>
        <v>1</v>
      </c>
      <c r="JH308" s="127" t="b">
        <f t="shared" ca="1" si="53"/>
        <v>1</v>
      </c>
      <c r="JI308" s="127" t="b">
        <f t="shared" ca="1" si="54"/>
        <v>1</v>
      </c>
      <c r="JJ308" s="129" t="b">
        <f t="shared" si="55"/>
        <v>0</v>
      </c>
    </row>
    <row r="309" spans="1:270" ht="28.9" customHeight="1" x14ac:dyDescent="0.2">
      <c r="A309" s="90" t="str">
        <f>IF(ISBLANK('Scheme Details'!A309),"",'Scheme Details'!A309)</f>
        <v/>
      </c>
      <c r="B309" s="87" t="str">
        <f>IF(ISBLANK('Scheme Details'!B309),"",'Scheme Details'!B309)</f>
        <v/>
      </c>
      <c r="C309" s="91" t="str">
        <f>IF(ISBLANK('Scheme Details'!C309),"",'Scheme Details'!C309)</f>
        <v/>
      </c>
      <c r="D309" s="92">
        <f>IF(ISBLANK('Scheme Details'!H309),0,'Scheme Details'!H309)</f>
        <v>0</v>
      </c>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c r="HT309" s="67"/>
      <c r="HU309" s="67"/>
      <c r="HV309" s="67"/>
      <c r="HW309" s="67"/>
      <c r="HX309" s="67"/>
      <c r="HY309" s="67"/>
      <c r="HZ309" s="67"/>
      <c r="IA309" s="67"/>
      <c r="IB309" s="67"/>
      <c r="IC309" s="67"/>
      <c r="ID309" s="67"/>
      <c r="IE309" s="67"/>
      <c r="IF309" s="67"/>
      <c r="IG309" s="67"/>
      <c r="IH309" s="67"/>
      <c r="II309" s="67"/>
      <c r="IJ309" s="67"/>
      <c r="IK309" s="67"/>
      <c r="IL309" s="67"/>
      <c r="IM309" s="67"/>
      <c r="IN309" s="67"/>
      <c r="IO309" s="67"/>
      <c r="IP309" s="67"/>
      <c r="IQ309" s="67"/>
      <c r="IR309" s="67"/>
      <c r="IS309" s="67"/>
      <c r="IT309" s="67"/>
      <c r="IU309" s="67"/>
      <c r="IV309" s="93">
        <f t="shared" si="45"/>
        <v>0</v>
      </c>
      <c r="IW309" s="25"/>
      <c r="IY309" s="125" t="str">
        <f>IF(JA309,VLOOKUP(MIN(JB309:JD309),'Data Validation (hidden)'!$E$2:$F$6,2,FALSE),IF(COUNTA(E309:IU309)&gt;0,"'Name of Collective Investment Scheme' missing but values entered in other columns",""))</f>
        <v/>
      </c>
      <c r="JA309" s="126" t="b">
        <f t="shared" si="46"/>
        <v>0</v>
      </c>
      <c r="JB309" s="127" t="str">
        <f t="shared" si="47"/>
        <v/>
      </c>
      <c r="JC309" s="128" t="str">
        <f t="shared" si="48"/>
        <v>3</v>
      </c>
      <c r="JD309" s="127" t="str">
        <f t="shared" ca="1" si="49"/>
        <v/>
      </c>
      <c r="JE309" s="127" t="b">
        <f t="shared" ca="1" si="50"/>
        <v>1</v>
      </c>
      <c r="JF309" s="127" t="b">
        <f t="shared" ca="1" si="51"/>
        <v>1</v>
      </c>
      <c r="JG309" s="127" t="b">
        <f t="shared" ca="1" si="52"/>
        <v>1</v>
      </c>
      <c r="JH309" s="127" t="b">
        <f t="shared" ca="1" si="53"/>
        <v>1</v>
      </c>
      <c r="JI309" s="127" t="b">
        <f t="shared" ca="1" si="54"/>
        <v>1</v>
      </c>
      <c r="JJ309" s="129" t="b">
        <f t="shared" si="55"/>
        <v>0</v>
      </c>
    </row>
    <row r="310" spans="1:270" ht="28.9" customHeight="1" x14ac:dyDescent="0.2">
      <c r="A310" s="90" t="str">
        <f>IF(ISBLANK('Scheme Details'!A310),"",'Scheme Details'!A310)</f>
        <v/>
      </c>
      <c r="B310" s="87" t="str">
        <f>IF(ISBLANK('Scheme Details'!B310),"",'Scheme Details'!B310)</f>
        <v/>
      </c>
      <c r="C310" s="91" t="str">
        <f>IF(ISBLANK('Scheme Details'!C310),"",'Scheme Details'!C310)</f>
        <v/>
      </c>
      <c r="D310" s="92">
        <f>IF(ISBLANK('Scheme Details'!H310),0,'Scheme Details'!H310)</f>
        <v>0</v>
      </c>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c r="HT310" s="67"/>
      <c r="HU310" s="67"/>
      <c r="HV310" s="67"/>
      <c r="HW310" s="67"/>
      <c r="HX310" s="67"/>
      <c r="HY310" s="67"/>
      <c r="HZ310" s="67"/>
      <c r="IA310" s="67"/>
      <c r="IB310" s="67"/>
      <c r="IC310" s="67"/>
      <c r="ID310" s="67"/>
      <c r="IE310" s="67"/>
      <c r="IF310" s="67"/>
      <c r="IG310" s="67"/>
      <c r="IH310" s="67"/>
      <c r="II310" s="67"/>
      <c r="IJ310" s="67"/>
      <c r="IK310" s="67"/>
      <c r="IL310" s="67"/>
      <c r="IM310" s="67"/>
      <c r="IN310" s="67"/>
      <c r="IO310" s="67"/>
      <c r="IP310" s="67"/>
      <c r="IQ310" s="67"/>
      <c r="IR310" s="67"/>
      <c r="IS310" s="67"/>
      <c r="IT310" s="67"/>
      <c r="IU310" s="67"/>
      <c r="IV310" s="93">
        <f t="shared" si="45"/>
        <v>0</v>
      </c>
      <c r="IW310" s="25"/>
      <c r="IY310" s="125" t="str">
        <f>IF(JA310,VLOOKUP(MIN(JB310:JD310),'Data Validation (hidden)'!$E$2:$F$6,2,FALSE),IF(COUNTA(E310:IU310)&gt;0,"'Name of Collective Investment Scheme' missing but values entered in other columns",""))</f>
        <v/>
      </c>
      <c r="JA310" s="126" t="b">
        <f t="shared" si="46"/>
        <v>0</v>
      </c>
      <c r="JB310" s="127" t="str">
        <f t="shared" si="47"/>
        <v/>
      </c>
      <c r="JC310" s="128" t="str">
        <f t="shared" si="48"/>
        <v>3</v>
      </c>
      <c r="JD310" s="127" t="str">
        <f t="shared" ca="1" si="49"/>
        <v/>
      </c>
      <c r="JE310" s="127" t="b">
        <f t="shared" ca="1" si="50"/>
        <v>1</v>
      </c>
      <c r="JF310" s="127" t="b">
        <f t="shared" ca="1" si="51"/>
        <v>1</v>
      </c>
      <c r="JG310" s="127" t="b">
        <f t="shared" ca="1" si="52"/>
        <v>1</v>
      </c>
      <c r="JH310" s="127" t="b">
        <f t="shared" ca="1" si="53"/>
        <v>1</v>
      </c>
      <c r="JI310" s="127" t="b">
        <f t="shared" ca="1" si="54"/>
        <v>1</v>
      </c>
      <c r="JJ310" s="129" t="b">
        <f t="shared" si="55"/>
        <v>0</v>
      </c>
    </row>
    <row r="311" spans="1:270" ht="28.9" customHeight="1" x14ac:dyDescent="0.2">
      <c r="A311" s="90" t="str">
        <f>IF(ISBLANK('Scheme Details'!A311),"",'Scheme Details'!A311)</f>
        <v/>
      </c>
      <c r="B311" s="87" t="str">
        <f>IF(ISBLANK('Scheme Details'!B311),"",'Scheme Details'!B311)</f>
        <v/>
      </c>
      <c r="C311" s="91" t="str">
        <f>IF(ISBLANK('Scheme Details'!C311),"",'Scheme Details'!C311)</f>
        <v/>
      </c>
      <c r="D311" s="92">
        <f>IF(ISBLANK('Scheme Details'!H311),0,'Scheme Details'!H311)</f>
        <v>0</v>
      </c>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c r="HT311" s="67"/>
      <c r="HU311" s="67"/>
      <c r="HV311" s="67"/>
      <c r="HW311" s="67"/>
      <c r="HX311" s="67"/>
      <c r="HY311" s="67"/>
      <c r="HZ311" s="67"/>
      <c r="IA311" s="67"/>
      <c r="IB311" s="67"/>
      <c r="IC311" s="67"/>
      <c r="ID311" s="67"/>
      <c r="IE311" s="67"/>
      <c r="IF311" s="67"/>
      <c r="IG311" s="67"/>
      <c r="IH311" s="67"/>
      <c r="II311" s="67"/>
      <c r="IJ311" s="67"/>
      <c r="IK311" s="67"/>
      <c r="IL311" s="67"/>
      <c r="IM311" s="67"/>
      <c r="IN311" s="67"/>
      <c r="IO311" s="67"/>
      <c r="IP311" s="67"/>
      <c r="IQ311" s="67"/>
      <c r="IR311" s="67"/>
      <c r="IS311" s="67"/>
      <c r="IT311" s="67"/>
      <c r="IU311" s="67"/>
      <c r="IV311" s="93">
        <f t="shared" si="45"/>
        <v>0</v>
      </c>
      <c r="IW311" s="25"/>
      <c r="IY311" s="125" t="str">
        <f>IF(JA311,VLOOKUP(MIN(JB311:JD311),'Data Validation (hidden)'!$E$2:$F$6,2,FALSE),IF(COUNTA(E311:IU311)&gt;0,"'Name of Collective Investment Scheme' missing but values entered in other columns",""))</f>
        <v/>
      </c>
      <c r="JA311" s="126" t="b">
        <f t="shared" si="46"/>
        <v>0</v>
      </c>
      <c r="JB311" s="127" t="str">
        <f t="shared" si="47"/>
        <v/>
      </c>
      <c r="JC311" s="128" t="str">
        <f t="shared" si="48"/>
        <v>3</v>
      </c>
      <c r="JD311" s="127" t="str">
        <f t="shared" ca="1" si="49"/>
        <v/>
      </c>
      <c r="JE311" s="127" t="b">
        <f t="shared" ca="1" si="50"/>
        <v>1</v>
      </c>
      <c r="JF311" s="127" t="b">
        <f t="shared" ca="1" si="51"/>
        <v>1</v>
      </c>
      <c r="JG311" s="127" t="b">
        <f t="shared" ca="1" si="52"/>
        <v>1</v>
      </c>
      <c r="JH311" s="127" t="b">
        <f t="shared" ca="1" si="53"/>
        <v>1</v>
      </c>
      <c r="JI311" s="127" t="b">
        <f t="shared" ca="1" si="54"/>
        <v>1</v>
      </c>
      <c r="JJ311" s="129" t="b">
        <f t="shared" si="55"/>
        <v>0</v>
      </c>
    </row>
    <row r="312" spans="1:270" ht="28.9" customHeight="1" x14ac:dyDescent="0.2">
      <c r="A312" s="90" t="str">
        <f>IF(ISBLANK('Scheme Details'!A312),"",'Scheme Details'!A312)</f>
        <v/>
      </c>
      <c r="B312" s="87" t="str">
        <f>IF(ISBLANK('Scheme Details'!B312),"",'Scheme Details'!B312)</f>
        <v/>
      </c>
      <c r="C312" s="91" t="str">
        <f>IF(ISBLANK('Scheme Details'!C312),"",'Scheme Details'!C312)</f>
        <v/>
      </c>
      <c r="D312" s="92">
        <f>IF(ISBLANK('Scheme Details'!H312),0,'Scheme Details'!H312)</f>
        <v>0</v>
      </c>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c r="HT312" s="67"/>
      <c r="HU312" s="67"/>
      <c r="HV312" s="67"/>
      <c r="HW312" s="67"/>
      <c r="HX312" s="67"/>
      <c r="HY312" s="67"/>
      <c r="HZ312" s="67"/>
      <c r="IA312" s="67"/>
      <c r="IB312" s="67"/>
      <c r="IC312" s="67"/>
      <c r="ID312" s="67"/>
      <c r="IE312" s="67"/>
      <c r="IF312" s="67"/>
      <c r="IG312" s="67"/>
      <c r="IH312" s="67"/>
      <c r="II312" s="67"/>
      <c r="IJ312" s="67"/>
      <c r="IK312" s="67"/>
      <c r="IL312" s="67"/>
      <c r="IM312" s="67"/>
      <c r="IN312" s="67"/>
      <c r="IO312" s="67"/>
      <c r="IP312" s="67"/>
      <c r="IQ312" s="67"/>
      <c r="IR312" s="67"/>
      <c r="IS312" s="67"/>
      <c r="IT312" s="67"/>
      <c r="IU312" s="67"/>
      <c r="IV312" s="93">
        <f t="shared" si="45"/>
        <v>0</v>
      </c>
      <c r="IW312" s="25"/>
      <c r="IY312" s="125" t="str">
        <f>IF(JA312,VLOOKUP(MIN(JB312:JD312),'Data Validation (hidden)'!$E$2:$F$6,2,FALSE),IF(COUNTA(E312:IU312)&gt;0,"'Name of Collective Investment Scheme' missing but values entered in other columns",""))</f>
        <v/>
      </c>
      <c r="JA312" s="126" t="b">
        <f t="shared" si="46"/>
        <v>0</v>
      </c>
      <c r="JB312" s="127" t="str">
        <f t="shared" si="47"/>
        <v/>
      </c>
      <c r="JC312" s="128" t="str">
        <f t="shared" si="48"/>
        <v>3</v>
      </c>
      <c r="JD312" s="127" t="str">
        <f t="shared" ca="1" si="49"/>
        <v/>
      </c>
      <c r="JE312" s="127" t="b">
        <f t="shared" ca="1" si="50"/>
        <v>1</v>
      </c>
      <c r="JF312" s="127" t="b">
        <f t="shared" ca="1" si="51"/>
        <v>1</v>
      </c>
      <c r="JG312" s="127" t="b">
        <f t="shared" ca="1" si="52"/>
        <v>1</v>
      </c>
      <c r="JH312" s="127" t="b">
        <f t="shared" ca="1" si="53"/>
        <v>1</v>
      </c>
      <c r="JI312" s="127" t="b">
        <f t="shared" ca="1" si="54"/>
        <v>1</v>
      </c>
      <c r="JJ312" s="129" t="b">
        <f t="shared" si="55"/>
        <v>0</v>
      </c>
    </row>
    <row r="313" spans="1:270" ht="28.9" customHeight="1" x14ac:dyDescent="0.2">
      <c r="A313" s="90" t="str">
        <f>IF(ISBLANK('Scheme Details'!A313),"",'Scheme Details'!A313)</f>
        <v/>
      </c>
      <c r="B313" s="87" t="str">
        <f>IF(ISBLANK('Scheme Details'!B313),"",'Scheme Details'!B313)</f>
        <v/>
      </c>
      <c r="C313" s="91" t="str">
        <f>IF(ISBLANK('Scheme Details'!C313),"",'Scheme Details'!C313)</f>
        <v/>
      </c>
      <c r="D313" s="92">
        <f>IF(ISBLANK('Scheme Details'!H313),0,'Scheme Details'!H313)</f>
        <v>0</v>
      </c>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c r="HT313" s="67"/>
      <c r="HU313" s="67"/>
      <c r="HV313" s="67"/>
      <c r="HW313" s="67"/>
      <c r="HX313" s="67"/>
      <c r="HY313" s="67"/>
      <c r="HZ313" s="67"/>
      <c r="IA313" s="67"/>
      <c r="IB313" s="67"/>
      <c r="IC313" s="67"/>
      <c r="ID313" s="67"/>
      <c r="IE313" s="67"/>
      <c r="IF313" s="67"/>
      <c r="IG313" s="67"/>
      <c r="IH313" s="67"/>
      <c r="II313" s="67"/>
      <c r="IJ313" s="67"/>
      <c r="IK313" s="67"/>
      <c r="IL313" s="67"/>
      <c r="IM313" s="67"/>
      <c r="IN313" s="67"/>
      <c r="IO313" s="67"/>
      <c r="IP313" s="67"/>
      <c r="IQ313" s="67"/>
      <c r="IR313" s="67"/>
      <c r="IS313" s="67"/>
      <c r="IT313" s="67"/>
      <c r="IU313" s="67"/>
      <c r="IV313" s="93">
        <f t="shared" si="45"/>
        <v>0</v>
      </c>
      <c r="IW313" s="25"/>
      <c r="IY313" s="125" t="str">
        <f>IF(JA313,VLOOKUP(MIN(JB313:JD313),'Data Validation (hidden)'!$E$2:$F$6,2,FALSE),IF(COUNTA(E313:IU313)&gt;0,"'Name of Collective Investment Scheme' missing but values entered in other columns",""))</f>
        <v/>
      </c>
      <c r="JA313" s="126" t="b">
        <f t="shared" si="46"/>
        <v>0</v>
      </c>
      <c r="JB313" s="127" t="str">
        <f t="shared" si="47"/>
        <v/>
      </c>
      <c r="JC313" s="128" t="str">
        <f t="shared" si="48"/>
        <v>3</v>
      </c>
      <c r="JD313" s="127" t="str">
        <f t="shared" ca="1" si="49"/>
        <v/>
      </c>
      <c r="JE313" s="127" t="b">
        <f t="shared" ca="1" si="50"/>
        <v>1</v>
      </c>
      <c r="JF313" s="127" t="b">
        <f t="shared" ca="1" si="51"/>
        <v>1</v>
      </c>
      <c r="JG313" s="127" t="b">
        <f t="shared" ca="1" si="52"/>
        <v>1</v>
      </c>
      <c r="JH313" s="127" t="b">
        <f t="shared" ca="1" si="53"/>
        <v>1</v>
      </c>
      <c r="JI313" s="127" t="b">
        <f t="shared" ca="1" si="54"/>
        <v>1</v>
      </c>
      <c r="JJ313" s="129" t="b">
        <f t="shared" si="55"/>
        <v>0</v>
      </c>
    </row>
    <row r="314" spans="1:270" ht="28.9" customHeight="1" x14ac:dyDescent="0.2">
      <c r="A314" s="90" t="str">
        <f>IF(ISBLANK('Scheme Details'!A314),"",'Scheme Details'!A314)</f>
        <v/>
      </c>
      <c r="B314" s="87" t="str">
        <f>IF(ISBLANK('Scheme Details'!B314),"",'Scheme Details'!B314)</f>
        <v/>
      </c>
      <c r="C314" s="91" t="str">
        <f>IF(ISBLANK('Scheme Details'!C314),"",'Scheme Details'!C314)</f>
        <v/>
      </c>
      <c r="D314" s="92">
        <f>IF(ISBLANK('Scheme Details'!H314),0,'Scheme Details'!H314)</f>
        <v>0</v>
      </c>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c r="HT314" s="67"/>
      <c r="HU314" s="67"/>
      <c r="HV314" s="67"/>
      <c r="HW314" s="67"/>
      <c r="HX314" s="67"/>
      <c r="HY314" s="67"/>
      <c r="HZ314" s="67"/>
      <c r="IA314" s="67"/>
      <c r="IB314" s="67"/>
      <c r="IC314" s="67"/>
      <c r="ID314" s="67"/>
      <c r="IE314" s="67"/>
      <c r="IF314" s="67"/>
      <c r="IG314" s="67"/>
      <c r="IH314" s="67"/>
      <c r="II314" s="67"/>
      <c r="IJ314" s="67"/>
      <c r="IK314" s="67"/>
      <c r="IL314" s="67"/>
      <c r="IM314" s="67"/>
      <c r="IN314" s="67"/>
      <c r="IO314" s="67"/>
      <c r="IP314" s="67"/>
      <c r="IQ314" s="67"/>
      <c r="IR314" s="67"/>
      <c r="IS314" s="67"/>
      <c r="IT314" s="67"/>
      <c r="IU314" s="67"/>
      <c r="IV314" s="93">
        <f t="shared" si="45"/>
        <v>0</v>
      </c>
      <c r="IW314" s="25"/>
      <c r="IY314" s="125" t="str">
        <f>IF(JA314,VLOOKUP(MIN(JB314:JD314),'Data Validation (hidden)'!$E$2:$F$6,2,FALSE),IF(COUNTA(E314:IU314)&gt;0,"'Name of Collective Investment Scheme' missing but values entered in other columns",""))</f>
        <v/>
      </c>
      <c r="JA314" s="126" t="b">
        <f t="shared" si="46"/>
        <v>0</v>
      </c>
      <c r="JB314" s="127" t="str">
        <f t="shared" si="47"/>
        <v/>
      </c>
      <c r="JC314" s="128" t="str">
        <f t="shared" si="48"/>
        <v>3</v>
      </c>
      <c r="JD314" s="127" t="str">
        <f t="shared" ca="1" si="49"/>
        <v/>
      </c>
      <c r="JE314" s="127" t="b">
        <f t="shared" ca="1" si="50"/>
        <v>1</v>
      </c>
      <c r="JF314" s="127" t="b">
        <f t="shared" ca="1" si="51"/>
        <v>1</v>
      </c>
      <c r="JG314" s="127" t="b">
        <f t="shared" ca="1" si="52"/>
        <v>1</v>
      </c>
      <c r="JH314" s="127" t="b">
        <f t="shared" ca="1" si="53"/>
        <v>1</v>
      </c>
      <c r="JI314" s="127" t="b">
        <f t="shared" ca="1" si="54"/>
        <v>1</v>
      </c>
      <c r="JJ314" s="129" t="b">
        <f t="shared" si="55"/>
        <v>0</v>
      </c>
    </row>
    <row r="315" spans="1:270" ht="28.9" customHeight="1" x14ac:dyDescent="0.2">
      <c r="A315" s="90" t="str">
        <f>IF(ISBLANK('Scheme Details'!A315),"",'Scheme Details'!A315)</f>
        <v/>
      </c>
      <c r="B315" s="87" t="str">
        <f>IF(ISBLANK('Scheme Details'!B315),"",'Scheme Details'!B315)</f>
        <v/>
      </c>
      <c r="C315" s="91" t="str">
        <f>IF(ISBLANK('Scheme Details'!C315),"",'Scheme Details'!C315)</f>
        <v/>
      </c>
      <c r="D315" s="92">
        <f>IF(ISBLANK('Scheme Details'!H315),0,'Scheme Details'!H315)</f>
        <v>0</v>
      </c>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c r="HT315" s="67"/>
      <c r="HU315" s="67"/>
      <c r="HV315" s="67"/>
      <c r="HW315" s="67"/>
      <c r="HX315" s="67"/>
      <c r="HY315" s="67"/>
      <c r="HZ315" s="67"/>
      <c r="IA315" s="67"/>
      <c r="IB315" s="67"/>
      <c r="IC315" s="67"/>
      <c r="ID315" s="67"/>
      <c r="IE315" s="67"/>
      <c r="IF315" s="67"/>
      <c r="IG315" s="67"/>
      <c r="IH315" s="67"/>
      <c r="II315" s="67"/>
      <c r="IJ315" s="67"/>
      <c r="IK315" s="67"/>
      <c r="IL315" s="67"/>
      <c r="IM315" s="67"/>
      <c r="IN315" s="67"/>
      <c r="IO315" s="67"/>
      <c r="IP315" s="67"/>
      <c r="IQ315" s="67"/>
      <c r="IR315" s="67"/>
      <c r="IS315" s="67"/>
      <c r="IT315" s="67"/>
      <c r="IU315" s="67"/>
      <c r="IV315" s="93">
        <f t="shared" si="45"/>
        <v>0</v>
      </c>
      <c r="IW315" s="25"/>
      <c r="IY315" s="125" t="str">
        <f>IF(JA315,VLOOKUP(MIN(JB315:JD315),'Data Validation (hidden)'!$E$2:$F$6,2,FALSE),IF(COUNTA(E315:IU315)&gt;0,"'Name of Collective Investment Scheme' missing but values entered in other columns",""))</f>
        <v/>
      </c>
      <c r="JA315" s="126" t="b">
        <f t="shared" si="46"/>
        <v>0</v>
      </c>
      <c r="JB315" s="127" t="str">
        <f t="shared" si="47"/>
        <v/>
      </c>
      <c r="JC315" s="128" t="str">
        <f t="shared" si="48"/>
        <v>3</v>
      </c>
      <c r="JD315" s="127" t="str">
        <f t="shared" ca="1" si="49"/>
        <v/>
      </c>
      <c r="JE315" s="127" t="b">
        <f t="shared" ca="1" si="50"/>
        <v>1</v>
      </c>
      <c r="JF315" s="127" t="b">
        <f t="shared" ca="1" si="51"/>
        <v>1</v>
      </c>
      <c r="JG315" s="127" t="b">
        <f t="shared" ca="1" si="52"/>
        <v>1</v>
      </c>
      <c r="JH315" s="127" t="b">
        <f t="shared" ca="1" si="53"/>
        <v>1</v>
      </c>
      <c r="JI315" s="127" t="b">
        <f t="shared" ca="1" si="54"/>
        <v>1</v>
      </c>
      <c r="JJ315" s="129" t="b">
        <f t="shared" si="55"/>
        <v>0</v>
      </c>
    </row>
    <row r="316" spans="1:270" ht="28.9" customHeight="1" x14ac:dyDescent="0.2">
      <c r="A316" s="90" t="str">
        <f>IF(ISBLANK('Scheme Details'!A316),"",'Scheme Details'!A316)</f>
        <v/>
      </c>
      <c r="B316" s="87" t="str">
        <f>IF(ISBLANK('Scheme Details'!B316),"",'Scheme Details'!B316)</f>
        <v/>
      </c>
      <c r="C316" s="91" t="str">
        <f>IF(ISBLANK('Scheme Details'!C316),"",'Scheme Details'!C316)</f>
        <v/>
      </c>
      <c r="D316" s="92">
        <f>IF(ISBLANK('Scheme Details'!H316),0,'Scheme Details'!H316)</f>
        <v>0</v>
      </c>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c r="HT316" s="67"/>
      <c r="HU316" s="67"/>
      <c r="HV316" s="67"/>
      <c r="HW316" s="67"/>
      <c r="HX316" s="67"/>
      <c r="HY316" s="67"/>
      <c r="HZ316" s="67"/>
      <c r="IA316" s="67"/>
      <c r="IB316" s="67"/>
      <c r="IC316" s="67"/>
      <c r="ID316" s="67"/>
      <c r="IE316" s="67"/>
      <c r="IF316" s="67"/>
      <c r="IG316" s="67"/>
      <c r="IH316" s="67"/>
      <c r="II316" s="67"/>
      <c r="IJ316" s="67"/>
      <c r="IK316" s="67"/>
      <c r="IL316" s="67"/>
      <c r="IM316" s="67"/>
      <c r="IN316" s="67"/>
      <c r="IO316" s="67"/>
      <c r="IP316" s="67"/>
      <c r="IQ316" s="67"/>
      <c r="IR316" s="67"/>
      <c r="IS316" s="67"/>
      <c r="IT316" s="67"/>
      <c r="IU316" s="67"/>
      <c r="IV316" s="93">
        <f t="shared" si="45"/>
        <v>0</v>
      </c>
      <c r="IW316" s="25"/>
      <c r="IY316" s="125" t="str">
        <f>IF(JA316,VLOOKUP(MIN(JB316:JD316),'Data Validation (hidden)'!$E$2:$F$6,2,FALSE),IF(COUNTA(E316:IU316)&gt;0,"'Name of Collective Investment Scheme' missing but values entered in other columns",""))</f>
        <v/>
      </c>
      <c r="JA316" s="126" t="b">
        <f t="shared" si="46"/>
        <v>0</v>
      </c>
      <c r="JB316" s="127" t="str">
        <f t="shared" si="47"/>
        <v/>
      </c>
      <c r="JC316" s="128" t="str">
        <f t="shared" si="48"/>
        <v>3</v>
      </c>
      <c r="JD316" s="127" t="str">
        <f t="shared" ca="1" si="49"/>
        <v/>
      </c>
      <c r="JE316" s="127" t="b">
        <f t="shared" ca="1" si="50"/>
        <v>1</v>
      </c>
      <c r="JF316" s="127" t="b">
        <f t="shared" ca="1" si="51"/>
        <v>1</v>
      </c>
      <c r="JG316" s="127" t="b">
        <f t="shared" ca="1" si="52"/>
        <v>1</v>
      </c>
      <c r="JH316" s="127" t="b">
        <f t="shared" ca="1" si="53"/>
        <v>1</v>
      </c>
      <c r="JI316" s="127" t="b">
        <f t="shared" ca="1" si="54"/>
        <v>1</v>
      </c>
      <c r="JJ316" s="129" t="b">
        <f t="shared" si="55"/>
        <v>0</v>
      </c>
    </row>
    <row r="317" spans="1:270" ht="28.9" customHeight="1" x14ac:dyDescent="0.2">
      <c r="A317" s="90" t="str">
        <f>IF(ISBLANK('Scheme Details'!A317),"",'Scheme Details'!A317)</f>
        <v/>
      </c>
      <c r="B317" s="87" t="str">
        <f>IF(ISBLANK('Scheme Details'!B317),"",'Scheme Details'!B317)</f>
        <v/>
      </c>
      <c r="C317" s="91" t="str">
        <f>IF(ISBLANK('Scheme Details'!C317),"",'Scheme Details'!C317)</f>
        <v/>
      </c>
      <c r="D317" s="92">
        <f>IF(ISBLANK('Scheme Details'!H317),0,'Scheme Details'!H317)</f>
        <v>0</v>
      </c>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c r="HT317" s="67"/>
      <c r="HU317" s="67"/>
      <c r="HV317" s="67"/>
      <c r="HW317" s="67"/>
      <c r="HX317" s="67"/>
      <c r="HY317" s="67"/>
      <c r="HZ317" s="67"/>
      <c r="IA317" s="67"/>
      <c r="IB317" s="67"/>
      <c r="IC317" s="67"/>
      <c r="ID317" s="67"/>
      <c r="IE317" s="67"/>
      <c r="IF317" s="67"/>
      <c r="IG317" s="67"/>
      <c r="IH317" s="67"/>
      <c r="II317" s="67"/>
      <c r="IJ317" s="67"/>
      <c r="IK317" s="67"/>
      <c r="IL317" s="67"/>
      <c r="IM317" s="67"/>
      <c r="IN317" s="67"/>
      <c r="IO317" s="67"/>
      <c r="IP317" s="67"/>
      <c r="IQ317" s="67"/>
      <c r="IR317" s="67"/>
      <c r="IS317" s="67"/>
      <c r="IT317" s="67"/>
      <c r="IU317" s="67"/>
      <c r="IV317" s="93">
        <f t="shared" si="45"/>
        <v>0</v>
      </c>
      <c r="IW317" s="25"/>
      <c r="IY317" s="125" t="str">
        <f>IF(JA317,VLOOKUP(MIN(JB317:JD317),'Data Validation (hidden)'!$E$2:$F$6,2,FALSE),IF(COUNTA(E317:IU317)&gt;0,"'Name of Collective Investment Scheme' missing but values entered in other columns",""))</f>
        <v/>
      </c>
      <c r="JA317" s="126" t="b">
        <f t="shared" si="46"/>
        <v>0</v>
      </c>
      <c r="JB317" s="127" t="str">
        <f t="shared" si="47"/>
        <v/>
      </c>
      <c r="JC317" s="128" t="str">
        <f t="shared" si="48"/>
        <v>3</v>
      </c>
      <c r="JD317" s="127" t="str">
        <f t="shared" ca="1" si="49"/>
        <v/>
      </c>
      <c r="JE317" s="127" t="b">
        <f t="shared" ca="1" si="50"/>
        <v>1</v>
      </c>
      <c r="JF317" s="127" t="b">
        <f t="shared" ca="1" si="51"/>
        <v>1</v>
      </c>
      <c r="JG317" s="127" t="b">
        <f t="shared" ca="1" si="52"/>
        <v>1</v>
      </c>
      <c r="JH317" s="127" t="b">
        <f t="shared" ca="1" si="53"/>
        <v>1</v>
      </c>
      <c r="JI317" s="127" t="b">
        <f t="shared" ca="1" si="54"/>
        <v>1</v>
      </c>
      <c r="JJ317" s="129" t="b">
        <f t="shared" si="55"/>
        <v>0</v>
      </c>
    </row>
    <row r="318" spans="1:270" ht="28.9" customHeight="1" x14ac:dyDescent="0.2">
      <c r="A318" s="90" t="str">
        <f>IF(ISBLANK('Scheme Details'!A318),"",'Scheme Details'!A318)</f>
        <v/>
      </c>
      <c r="B318" s="87" t="str">
        <f>IF(ISBLANK('Scheme Details'!B318),"",'Scheme Details'!B318)</f>
        <v/>
      </c>
      <c r="C318" s="91" t="str">
        <f>IF(ISBLANK('Scheme Details'!C318),"",'Scheme Details'!C318)</f>
        <v/>
      </c>
      <c r="D318" s="92">
        <f>IF(ISBLANK('Scheme Details'!H318),0,'Scheme Details'!H318)</f>
        <v>0</v>
      </c>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c r="IQ318" s="67"/>
      <c r="IR318" s="67"/>
      <c r="IS318" s="67"/>
      <c r="IT318" s="67"/>
      <c r="IU318" s="67"/>
      <c r="IV318" s="93">
        <f t="shared" si="45"/>
        <v>0</v>
      </c>
      <c r="IW318" s="25"/>
      <c r="IY318" s="125" t="str">
        <f>IF(JA318,VLOOKUP(MIN(JB318:JD318),'Data Validation (hidden)'!$E$2:$F$6,2,FALSE),IF(COUNTA(E318:IU318)&gt;0,"'Name of Collective Investment Scheme' missing but values entered in other columns",""))</f>
        <v/>
      </c>
      <c r="JA318" s="126" t="b">
        <f t="shared" si="46"/>
        <v>0</v>
      </c>
      <c r="JB318" s="127" t="str">
        <f t="shared" si="47"/>
        <v/>
      </c>
      <c r="JC318" s="128" t="str">
        <f t="shared" si="48"/>
        <v>3</v>
      </c>
      <c r="JD318" s="127" t="str">
        <f t="shared" ca="1" si="49"/>
        <v/>
      </c>
      <c r="JE318" s="127" t="b">
        <f t="shared" ca="1" si="50"/>
        <v>1</v>
      </c>
      <c r="JF318" s="127" t="b">
        <f t="shared" ca="1" si="51"/>
        <v>1</v>
      </c>
      <c r="JG318" s="127" t="b">
        <f t="shared" ca="1" si="52"/>
        <v>1</v>
      </c>
      <c r="JH318" s="127" t="b">
        <f t="shared" ca="1" si="53"/>
        <v>1</v>
      </c>
      <c r="JI318" s="127" t="b">
        <f t="shared" ca="1" si="54"/>
        <v>1</v>
      </c>
      <c r="JJ318" s="129" t="b">
        <f t="shared" si="55"/>
        <v>0</v>
      </c>
    </row>
    <row r="319" spans="1:270" ht="28.9" customHeight="1" x14ac:dyDescent="0.2">
      <c r="A319" s="90" t="str">
        <f>IF(ISBLANK('Scheme Details'!A319),"",'Scheme Details'!A319)</f>
        <v/>
      </c>
      <c r="B319" s="87" t="str">
        <f>IF(ISBLANK('Scheme Details'!B319),"",'Scheme Details'!B319)</f>
        <v/>
      </c>
      <c r="C319" s="91" t="str">
        <f>IF(ISBLANK('Scheme Details'!C319),"",'Scheme Details'!C319)</f>
        <v/>
      </c>
      <c r="D319" s="92">
        <f>IF(ISBLANK('Scheme Details'!H319),0,'Scheme Details'!H319)</f>
        <v>0</v>
      </c>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c r="EM319" s="67"/>
      <c r="EN319" s="67"/>
      <c r="EO319" s="67"/>
      <c r="EP319" s="67"/>
      <c r="EQ319" s="67"/>
      <c r="ER319" s="67"/>
      <c r="ES319" s="67"/>
      <c r="ET319" s="67"/>
      <c r="EU319" s="67"/>
      <c r="EV319" s="67"/>
      <c r="EW319" s="67"/>
      <c r="EX319" s="67"/>
      <c r="EY319" s="67"/>
      <c r="EZ319" s="67"/>
      <c r="FA319" s="67"/>
      <c r="FB319" s="67"/>
      <c r="FC319" s="67"/>
      <c r="FD319" s="67"/>
      <c r="FE319" s="67"/>
      <c r="FF319" s="67"/>
      <c r="FG319" s="67"/>
      <c r="FH319" s="67"/>
      <c r="FI319" s="67"/>
      <c r="FJ319" s="67"/>
      <c r="FK319" s="67"/>
      <c r="FL319" s="67"/>
      <c r="FM319" s="67"/>
      <c r="FN319" s="67"/>
      <c r="FO319" s="67"/>
      <c r="FP319" s="67"/>
      <c r="FQ319" s="67"/>
      <c r="FR319" s="67"/>
      <c r="FS319" s="67"/>
      <c r="FT319" s="67"/>
      <c r="FU319" s="67"/>
      <c r="FV319" s="67"/>
      <c r="FW319" s="67"/>
      <c r="FX319" s="67"/>
      <c r="FY319" s="67"/>
      <c r="FZ319" s="67"/>
      <c r="GA319" s="67"/>
      <c r="GB319" s="67"/>
      <c r="GC319" s="67"/>
      <c r="GD319" s="67"/>
      <c r="GE319" s="67"/>
      <c r="GF319" s="67"/>
      <c r="GG319" s="67"/>
      <c r="GH319" s="67"/>
      <c r="GI319" s="67"/>
      <c r="GJ319" s="67"/>
      <c r="GK319" s="67"/>
      <c r="GL319" s="67"/>
      <c r="GM319" s="67"/>
      <c r="GN319" s="67"/>
      <c r="GO319" s="67"/>
      <c r="GP319" s="67"/>
      <c r="GQ319" s="67"/>
      <c r="GR319" s="67"/>
      <c r="GS319" s="67"/>
      <c r="GT319" s="67"/>
      <c r="GU319" s="67"/>
      <c r="GV319" s="67"/>
      <c r="GW319" s="67"/>
      <c r="GX319" s="67"/>
      <c r="GY319" s="67"/>
      <c r="GZ319" s="67"/>
      <c r="HA319" s="67"/>
      <c r="HB319" s="67"/>
      <c r="HC319" s="67"/>
      <c r="HD319" s="67"/>
      <c r="HE319" s="67"/>
      <c r="HF319" s="67"/>
      <c r="HG319" s="67"/>
      <c r="HH319" s="67"/>
      <c r="HI319" s="67"/>
      <c r="HJ319" s="67"/>
      <c r="HK319" s="67"/>
      <c r="HL319" s="67"/>
      <c r="HM319" s="67"/>
      <c r="HN319" s="67"/>
      <c r="HO319" s="67"/>
      <c r="HP319" s="67"/>
      <c r="HQ319" s="67"/>
      <c r="HR319" s="67"/>
      <c r="HS319" s="67"/>
      <c r="HT319" s="67"/>
      <c r="HU319" s="67"/>
      <c r="HV319" s="67"/>
      <c r="HW319" s="67"/>
      <c r="HX319" s="67"/>
      <c r="HY319" s="67"/>
      <c r="HZ319" s="67"/>
      <c r="IA319" s="67"/>
      <c r="IB319" s="67"/>
      <c r="IC319" s="67"/>
      <c r="ID319" s="67"/>
      <c r="IE319" s="67"/>
      <c r="IF319" s="67"/>
      <c r="IG319" s="67"/>
      <c r="IH319" s="67"/>
      <c r="II319" s="67"/>
      <c r="IJ319" s="67"/>
      <c r="IK319" s="67"/>
      <c r="IL319" s="67"/>
      <c r="IM319" s="67"/>
      <c r="IN319" s="67"/>
      <c r="IO319" s="67"/>
      <c r="IP319" s="67"/>
      <c r="IQ319" s="67"/>
      <c r="IR319" s="67"/>
      <c r="IS319" s="67"/>
      <c r="IT319" s="67"/>
      <c r="IU319" s="67"/>
      <c r="IV319" s="93">
        <f t="shared" si="45"/>
        <v>0</v>
      </c>
      <c r="IW319" s="25"/>
      <c r="IY319" s="125" t="str">
        <f>IF(JA319,VLOOKUP(MIN(JB319:JD319),'Data Validation (hidden)'!$E$2:$F$6,2,FALSE),IF(COUNTA(E319:IU319)&gt;0,"'Name of Collective Investment Scheme' missing but values entered in other columns",""))</f>
        <v/>
      </c>
      <c r="JA319" s="126" t="b">
        <f t="shared" si="46"/>
        <v>0</v>
      </c>
      <c r="JB319" s="127" t="str">
        <f t="shared" si="47"/>
        <v/>
      </c>
      <c r="JC319" s="128" t="str">
        <f t="shared" si="48"/>
        <v>3</v>
      </c>
      <c r="JD319" s="127" t="str">
        <f t="shared" ca="1" si="49"/>
        <v/>
      </c>
      <c r="JE319" s="127" t="b">
        <f t="shared" ca="1" si="50"/>
        <v>1</v>
      </c>
      <c r="JF319" s="127" t="b">
        <f t="shared" ca="1" si="51"/>
        <v>1</v>
      </c>
      <c r="JG319" s="127" t="b">
        <f t="shared" ca="1" si="52"/>
        <v>1</v>
      </c>
      <c r="JH319" s="127" t="b">
        <f t="shared" ca="1" si="53"/>
        <v>1</v>
      </c>
      <c r="JI319" s="127" t="b">
        <f t="shared" ca="1" si="54"/>
        <v>1</v>
      </c>
      <c r="JJ319" s="129" t="b">
        <f t="shared" si="55"/>
        <v>0</v>
      </c>
    </row>
    <row r="320" spans="1:270" ht="28.9" customHeight="1" x14ac:dyDescent="0.2">
      <c r="A320" s="90" t="str">
        <f>IF(ISBLANK('Scheme Details'!A320),"",'Scheme Details'!A320)</f>
        <v/>
      </c>
      <c r="B320" s="87" t="str">
        <f>IF(ISBLANK('Scheme Details'!B320),"",'Scheme Details'!B320)</f>
        <v/>
      </c>
      <c r="C320" s="91" t="str">
        <f>IF(ISBLANK('Scheme Details'!C320),"",'Scheme Details'!C320)</f>
        <v/>
      </c>
      <c r="D320" s="92">
        <f>IF(ISBLANK('Scheme Details'!H320),0,'Scheme Details'!H320)</f>
        <v>0</v>
      </c>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c r="GN320" s="67"/>
      <c r="GO320" s="67"/>
      <c r="GP320" s="67"/>
      <c r="GQ320" s="67"/>
      <c r="GR320" s="67"/>
      <c r="GS320" s="67"/>
      <c r="GT320" s="67"/>
      <c r="GU320" s="67"/>
      <c r="GV320" s="67"/>
      <c r="GW320" s="67"/>
      <c r="GX320" s="67"/>
      <c r="GY320" s="67"/>
      <c r="GZ320" s="67"/>
      <c r="HA320" s="67"/>
      <c r="HB320" s="67"/>
      <c r="HC320" s="67"/>
      <c r="HD320" s="67"/>
      <c r="HE320" s="67"/>
      <c r="HF320" s="67"/>
      <c r="HG320" s="67"/>
      <c r="HH320" s="67"/>
      <c r="HI320" s="67"/>
      <c r="HJ320" s="67"/>
      <c r="HK320" s="67"/>
      <c r="HL320" s="67"/>
      <c r="HM320" s="67"/>
      <c r="HN320" s="67"/>
      <c r="HO320" s="67"/>
      <c r="HP320" s="67"/>
      <c r="HQ320" s="67"/>
      <c r="HR320" s="67"/>
      <c r="HS320" s="67"/>
      <c r="HT320" s="67"/>
      <c r="HU320" s="67"/>
      <c r="HV320" s="67"/>
      <c r="HW320" s="67"/>
      <c r="HX320" s="67"/>
      <c r="HY320" s="67"/>
      <c r="HZ320" s="67"/>
      <c r="IA320" s="67"/>
      <c r="IB320" s="67"/>
      <c r="IC320" s="67"/>
      <c r="ID320" s="67"/>
      <c r="IE320" s="67"/>
      <c r="IF320" s="67"/>
      <c r="IG320" s="67"/>
      <c r="IH320" s="67"/>
      <c r="II320" s="67"/>
      <c r="IJ320" s="67"/>
      <c r="IK320" s="67"/>
      <c r="IL320" s="67"/>
      <c r="IM320" s="67"/>
      <c r="IN320" s="67"/>
      <c r="IO320" s="67"/>
      <c r="IP320" s="67"/>
      <c r="IQ320" s="67"/>
      <c r="IR320" s="67"/>
      <c r="IS320" s="67"/>
      <c r="IT320" s="67"/>
      <c r="IU320" s="67"/>
      <c r="IV320" s="93">
        <f t="shared" si="45"/>
        <v>0</v>
      </c>
      <c r="IW320" s="25"/>
      <c r="IY320" s="125" t="str">
        <f>IF(JA320,VLOOKUP(MIN(JB320:JD320),'Data Validation (hidden)'!$E$2:$F$6,2,FALSE),IF(COUNTA(E320:IU320)&gt;0,"'Name of Collective Investment Scheme' missing but values entered in other columns",""))</f>
        <v/>
      </c>
      <c r="JA320" s="126" t="b">
        <f t="shared" si="46"/>
        <v>0</v>
      </c>
      <c r="JB320" s="127" t="str">
        <f t="shared" si="47"/>
        <v/>
      </c>
      <c r="JC320" s="128" t="str">
        <f t="shared" si="48"/>
        <v>3</v>
      </c>
      <c r="JD320" s="127" t="str">
        <f t="shared" ca="1" si="49"/>
        <v/>
      </c>
      <c r="JE320" s="127" t="b">
        <f t="shared" ca="1" si="50"/>
        <v>1</v>
      </c>
      <c r="JF320" s="127" t="b">
        <f t="shared" ca="1" si="51"/>
        <v>1</v>
      </c>
      <c r="JG320" s="127" t="b">
        <f t="shared" ca="1" si="52"/>
        <v>1</v>
      </c>
      <c r="JH320" s="127" t="b">
        <f t="shared" ca="1" si="53"/>
        <v>1</v>
      </c>
      <c r="JI320" s="127" t="b">
        <f t="shared" ca="1" si="54"/>
        <v>1</v>
      </c>
      <c r="JJ320" s="129" t="b">
        <f t="shared" si="55"/>
        <v>0</v>
      </c>
    </row>
    <row r="321" spans="1:270" ht="28.9" customHeight="1" x14ac:dyDescent="0.2">
      <c r="A321" s="90" t="str">
        <f>IF(ISBLANK('Scheme Details'!A321),"",'Scheme Details'!A321)</f>
        <v/>
      </c>
      <c r="B321" s="87" t="str">
        <f>IF(ISBLANK('Scheme Details'!B321),"",'Scheme Details'!B321)</f>
        <v/>
      </c>
      <c r="C321" s="91" t="str">
        <f>IF(ISBLANK('Scheme Details'!C321),"",'Scheme Details'!C321)</f>
        <v/>
      </c>
      <c r="D321" s="92">
        <f>IF(ISBLANK('Scheme Details'!H321),0,'Scheme Details'!H321)</f>
        <v>0</v>
      </c>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c r="GN321" s="67"/>
      <c r="GO321" s="67"/>
      <c r="GP321" s="67"/>
      <c r="GQ321" s="67"/>
      <c r="GR321" s="67"/>
      <c r="GS321" s="67"/>
      <c r="GT321" s="67"/>
      <c r="GU321" s="67"/>
      <c r="GV321" s="67"/>
      <c r="GW321" s="67"/>
      <c r="GX321" s="67"/>
      <c r="GY321" s="67"/>
      <c r="GZ321" s="67"/>
      <c r="HA321" s="67"/>
      <c r="HB321" s="67"/>
      <c r="HC321" s="67"/>
      <c r="HD321" s="67"/>
      <c r="HE321" s="67"/>
      <c r="HF321" s="67"/>
      <c r="HG321" s="67"/>
      <c r="HH321" s="67"/>
      <c r="HI321" s="67"/>
      <c r="HJ321" s="67"/>
      <c r="HK321" s="67"/>
      <c r="HL321" s="67"/>
      <c r="HM321" s="67"/>
      <c r="HN321" s="67"/>
      <c r="HO321" s="67"/>
      <c r="HP321" s="67"/>
      <c r="HQ321" s="67"/>
      <c r="HR321" s="67"/>
      <c r="HS321" s="67"/>
      <c r="HT321" s="67"/>
      <c r="HU321" s="67"/>
      <c r="HV321" s="67"/>
      <c r="HW321" s="67"/>
      <c r="HX321" s="67"/>
      <c r="HY321" s="67"/>
      <c r="HZ321" s="67"/>
      <c r="IA321" s="67"/>
      <c r="IB321" s="67"/>
      <c r="IC321" s="67"/>
      <c r="ID321" s="67"/>
      <c r="IE321" s="67"/>
      <c r="IF321" s="67"/>
      <c r="IG321" s="67"/>
      <c r="IH321" s="67"/>
      <c r="II321" s="67"/>
      <c r="IJ321" s="67"/>
      <c r="IK321" s="67"/>
      <c r="IL321" s="67"/>
      <c r="IM321" s="67"/>
      <c r="IN321" s="67"/>
      <c r="IO321" s="67"/>
      <c r="IP321" s="67"/>
      <c r="IQ321" s="67"/>
      <c r="IR321" s="67"/>
      <c r="IS321" s="67"/>
      <c r="IT321" s="67"/>
      <c r="IU321" s="67"/>
      <c r="IV321" s="93">
        <f t="shared" si="45"/>
        <v>0</v>
      </c>
      <c r="IW321" s="25"/>
      <c r="IY321" s="125" t="str">
        <f>IF(JA321,VLOOKUP(MIN(JB321:JD321),'Data Validation (hidden)'!$E$2:$F$6,2,FALSE),IF(COUNTA(E321:IU321)&gt;0,"'Name of Collective Investment Scheme' missing but values entered in other columns",""))</f>
        <v/>
      </c>
      <c r="JA321" s="126" t="b">
        <f t="shared" si="46"/>
        <v>0</v>
      </c>
      <c r="JB321" s="127" t="str">
        <f t="shared" si="47"/>
        <v/>
      </c>
      <c r="JC321" s="128" t="str">
        <f t="shared" si="48"/>
        <v>3</v>
      </c>
      <c r="JD321" s="127" t="str">
        <f t="shared" ca="1" si="49"/>
        <v/>
      </c>
      <c r="JE321" s="127" t="b">
        <f t="shared" ca="1" si="50"/>
        <v>1</v>
      </c>
      <c r="JF321" s="127" t="b">
        <f t="shared" ca="1" si="51"/>
        <v>1</v>
      </c>
      <c r="JG321" s="127" t="b">
        <f t="shared" ca="1" si="52"/>
        <v>1</v>
      </c>
      <c r="JH321" s="127" t="b">
        <f t="shared" ca="1" si="53"/>
        <v>1</v>
      </c>
      <c r="JI321" s="127" t="b">
        <f t="shared" ca="1" si="54"/>
        <v>1</v>
      </c>
      <c r="JJ321" s="129" t="b">
        <f t="shared" si="55"/>
        <v>0</v>
      </c>
    </row>
    <row r="322" spans="1:270" ht="28.9" customHeight="1" x14ac:dyDescent="0.2">
      <c r="A322" s="90" t="str">
        <f>IF(ISBLANK('Scheme Details'!A322),"",'Scheme Details'!A322)</f>
        <v/>
      </c>
      <c r="B322" s="87" t="str">
        <f>IF(ISBLANK('Scheme Details'!B322),"",'Scheme Details'!B322)</f>
        <v/>
      </c>
      <c r="C322" s="91" t="str">
        <f>IF(ISBLANK('Scheme Details'!C322),"",'Scheme Details'!C322)</f>
        <v/>
      </c>
      <c r="D322" s="92">
        <f>IF(ISBLANK('Scheme Details'!H322),0,'Scheme Details'!H322)</f>
        <v>0</v>
      </c>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c r="GN322" s="67"/>
      <c r="GO322" s="67"/>
      <c r="GP322" s="67"/>
      <c r="GQ322" s="67"/>
      <c r="GR322" s="67"/>
      <c r="GS322" s="67"/>
      <c r="GT322" s="67"/>
      <c r="GU322" s="67"/>
      <c r="GV322" s="67"/>
      <c r="GW322" s="67"/>
      <c r="GX322" s="67"/>
      <c r="GY322" s="67"/>
      <c r="GZ322" s="67"/>
      <c r="HA322" s="67"/>
      <c r="HB322" s="67"/>
      <c r="HC322" s="67"/>
      <c r="HD322" s="67"/>
      <c r="HE322" s="67"/>
      <c r="HF322" s="67"/>
      <c r="HG322" s="67"/>
      <c r="HH322" s="67"/>
      <c r="HI322" s="67"/>
      <c r="HJ322" s="67"/>
      <c r="HK322" s="67"/>
      <c r="HL322" s="67"/>
      <c r="HM322" s="67"/>
      <c r="HN322" s="67"/>
      <c r="HO322" s="67"/>
      <c r="HP322" s="67"/>
      <c r="HQ322" s="67"/>
      <c r="HR322" s="67"/>
      <c r="HS322" s="67"/>
      <c r="HT322" s="67"/>
      <c r="HU322" s="67"/>
      <c r="HV322" s="67"/>
      <c r="HW322" s="67"/>
      <c r="HX322" s="67"/>
      <c r="HY322" s="67"/>
      <c r="HZ322" s="67"/>
      <c r="IA322" s="67"/>
      <c r="IB322" s="67"/>
      <c r="IC322" s="67"/>
      <c r="ID322" s="67"/>
      <c r="IE322" s="67"/>
      <c r="IF322" s="67"/>
      <c r="IG322" s="67"/>
      <c r="IH322" s="67"/>
      <c r="II322" s="67"/>
      <c r="IJ322" s="67"/>
      <c r="IK322" s="67"/>
      <c r="IL322" s="67"/>
      <c r="IM322" s="67"/>
      <c r="IN322" s="67"/>
      <c r="IO322" s="67"/>
      <c r="IP322" s="67"/>
      <c r="IQ322" s="67"/>
      <c r="IR322" s="67"/>
      <c r="IS322" s="67"/>
      <c r="IT322" s="67"/>
      <c r="IU322" s="67"/>
      <c r="IV322" s="93">
        <f t="shared" si="45"/>
        <v>0</v>
      </c>
      <c r="IW322" s="25"/>
      <c r="IY322" s="125" t="str">
        <f>IF(JA322,VLOOKUP(MIN(JB322:JD322),'Data Validation (hidden)'!$E$2:$F$6,2,FALSE),IF(COUNTA(E322:IU322)&gt;0,"'Name of Collective Investment Scheme' missing but values entered in other columns",""))</f>
        <v/>
      </c>
      <c r="JA322" s="126" t="b">
        <f t="shared" si="46"/>
        <v>0</v>
      </c>
      <c r="JB322" s="127" t="str">
        <f t="shared" si="47"/>
        <v/>
      </c>
      <c r="JC322" s="128" t="str">
        <f t="shared" si="48"/>
        <v>3</v>
      </c>
      <c r="JD322" s="127" t="str">
        <f t="shared" ca="1" si="49"/>
        <v/>
      </c>
      <c r="JE322" s="127" t="b">
        <f t="shared" ca="1" si="50"/>
        <v>1</v>
      </c>
      <c r="JF322" s="127" t="b">
        <f t="shared" ca="1" si="51"/>
        <v>1</v>
      </c>
      <c r="JG322" s="127" t="b">
        <f t="shared" ca="1" si="52"/>
        <v>1</v>
      </c>
      <c r="JH322" s="127" t="b">
        <f t="shared" ca="1" si="53"/>
        <v>1</v>
      </c>
      <c r="JI322" s="127" t="b">
        <f t="shared" ca="1" si="54"/>
        <v>1</v>
      </c>
      <c r="JJ322" s="129" t="b">
        <f t="shared" si="55"/>
        <v>0</v>
      </c>
    </row>
    <row r="323" spans="1:270" ht="28.9" customHeight="1" x14ac:dyDescent="0.2">
      <c r="A323" s="90" t="str">
        <f>IF(ISBLANK('Scheme Details'!A323),"",'Scheme Details'!A323)</f>
        <v/>
      </c>
      <c r="B323" s="87" t="str">
        <f>IF(ISBLANK('Scheme Details'!B323),"",'Scheme Details'!B323)</f>
        <v/>
      </c>
      <c r="C323" s="91" t="str">
        <f>IF(ISBLANK('Scheme Details'!C323),"",'Scheme Details'!C323)</f>
        <v/>
      </c>
      <c r="D323" s="92">
        <f>IF(ISBLANK('Scheme Details'!H323),0,'Scheme Details'!H323)</f>
        <v>0</v>
      </c>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c r="HT323" s="67"/>
      <c r="HU323" s="67"/>
      <c r="HV323" s="67"/>
      <c r="HW323" s="67"/>
      <c r="HX323" s="67"/>
      <c r="HY323" s="67"/>
      <c r="HZ323" s="67"/>
      <c r="IA323" s="67"/>
      <c r="IB323" s="67"/>
      <c r="IC323" s="67"/>
      <c r="ID323" s="67"/>
      <c r="IE323" s="67"/>
      <c r="IF323" s="67"/>
      <c r="IG323" s="67"/>
      <c r="IH323" s="67"/>
      <c r="II323" s="67"/>
      <c r="IJ323" s="67"/>
      <c r="IK323" s="67"/>
      <c r="IL323" s="67"/>
      <c r="IM323" s="67"/>
      <c r="IN323" s="67"/>
      <c r="IO323" s="67"/>
      <c r="IP323" s="67"/>
      <c r="IQ323" s="67"/>
      <c r="IR323" s="67"/>
      <c r="IS323" s="67"/>
      <c r="IT323" s="67"/>
      <c r="IU323" s="67"/>
      <c r="IV323" s="93">
        <f t="shared" si="45"/>
        <v>0</v>
      </c>
      <c r="IW323" s="25"/>
      <c r="IY323" s="125" t="str">
        <f>IF(JA323,VLOOKUP(MIN(JB323:JD323),'Data Validation (hidden)'!$E$2:$F$6,2,FALSE),IF(COUNTA(E323:IU323)&gt;0,"'Name of Collective Investment Scheme' missing but values entered in other columns",""))</f>
        <v/>
      </c>
      <c r="JA323" s="126" t="b">
        <f t="shared" si="46"/>
        <v>0</v>
      </c>
      <c r="JB323" s="127" t="str">
        <f t="shared" si="47"/>
        <v/>
      </c>
      <c r="JC323" s="128" t="str">
        <f t="shared" si="48"/>
        <v>3</v>
      </c>
      <c r="JD323" s="127" t="str">
        <f t="shared" ca="1" si="49"/>
        <v/>
      </c>
      <c r="JE323" s="127" t="b">
        <f t="shared" ca="1" si="50"/>
        <v>1</v>
      </c>
      <c r="JF323" s="127" t="b">
        <f t="shared" ca="1" si="51"/>
        <v>1</v>
      </c>
      <c r="JG323" s="127" t="b">
        <f t="shared" ca="1" si="52"/>
        <v>1</v>
      </c>
      <c r="JH323" s="127" t="b">
        <f t="shared" ca="1" si="53"/>
        <v>1</v>
      </c>
      <c r="JI323" s="127" t="b">
        <f t="shared" ca="1" si="54"/>
        <v>1</v>
      </c>
      <c r="JJ323" s="129" t="b">
        <f t="shared" si="55"/>
        <v>0</v>
      </c>
    </row>
    <row r="324" spans="1:270" ht="28.9" customHeight="1" x14ac:dyDescent="0.2">
      <c r="A324" s="90" t="str">
        <f>IF(ISBLANK('Scheme Details'!A324),"",'Scheme Details'!A324)</f>
        <v/>
      </c>
      <c r="B324" s="87" t="str">
        <f>IF(ISBLANK('Scheme Details'!B324),"",'Scheme Details'!B324)</f>
        <v/>
      </c>
      <c r="C324" s="91" t="str">
        <f>IF(ISBLANK('Scheme Details'!C324),"",'Scheme Details'!C324)</f>
        <v/>
      </c>
      <c r="D324" s="92">
        <f>IF(ISBLANK('Scheme Details'!H324),0,'Scheme Details'!H324)</f>
        <v>0</v>
      </c>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c r="HT324" s="67"/>
      <c r="HU324" s="67"/>
      <c r="HV324" s="67"/>
      <c r="HW324" s="67"/>
      <c r="HX324" s="67"/>
      <c r="HY324" s="67"/>
      <c r="HZ324" s="67"/>
      <c r="IA324" s="67"/>
      <c r="IB324" s="67"/>
      <c r="IC324" s="67"/>
      <c r="ID324" s="67"/>
      <c r="IE324" s="67"/>
      <c r="IF324" s="67"/>
      <c r="IG324" s="67"/>
      <c r="IH324" s="67"/>
      <c r="II324" s="67"/>
      <c r="IJ324" s="67"/>
      <c r="IK324" s="67"/>
      <c r="IL324" s="67"/>
      <c r="IM324" s="67"/>
      <c r="IN324" s="67"/>
      <c r="IO324" s="67"/>
      <c r="IP324" s="67"/>
      <c r="IQ324" s="67"/>
      <c r="IR324" s="67"/>
      <c r="IS324" s="67"/>
      <c r="IT324" s="67"/>
      <c r="IU324" s="67"/>
      <c r="IV324" s="93">
        <f t="shared" si="45"/>
        <v>0</v>
      </c>
      <c r="IW324" s="25"/>
      <c r="IY324" s="125" t="str">
        <f>IF(JA324,VLOOKUP(MIN(JB324:JD324),'Data Validation (hidden)'!$E$2:$F$6,2,FALSE),IF(COUNTA(E324:IU324)&gt;0,"'Name of Collective Investment Scheme' missing but values entered in other columns",""))</f>
        <v/>
      </c>
      <c r="JA324" s="126" t="b">
        <f t="shared" si="46"/>
        <v>0</v>
      </c>
      <c r="JB324" s="127" t="str">
        <f t="shared" si="47"/>
        <v/>
      </c>
      <c r="JC324" s="128" t="str">
        <f t="shared" si="48"/>
        <v>3</v>
      </c>
      <c r="JD324" s="127" t="str">
        <f t="shared" ca="1" si="49"/>
        <v/>
      </c>
      <c r="JE324" s="127" t="b">
        <f t="shared" ca="1" si="50"/>
        <v>1</v>
      </c>
      <c r="JF324" s="127" t="b">
        <f t="shared" ca="1" si="51"/>
        <v>1</v>
      </c>
      <c r="JG324" s="127" t="b">
        <f t="shared" ca="1" si="52"/>
        <v>1</v>
      </c>
      <c r="JH324" s="127" t="b">
        <f t="shared" ca="1" si="53"/>
        <v>1</v>
      </c>
      <c r="JI324" s="127" t="b">
        <f t="shared" ca="1" si="54"/>
        <v>1</v>
      </c>
      <c r="JJ324" s="129" t="b">
        <f t="shared" si="55"/>
        <v>0</v>
      </c>
    </row>
    <row r="325" spans="1:270" ht="28.9" customHeight="1" x14ac:dyDescent="0.2">
      <c r="A325" s="90" t="str">
        <f>IF(ISBLANK('Scheme Details'!A325),"",'Scheme Details'!A325)</f>
        <v/>
      </c>
      <c r="B325" s="87" t="str">
        <f>IF(ISBLANK('Scheme Details'!B325),"",'Scheme Details'!B325)</f>
        <v/>
      </c>
      <c r="C325" s="91" t="str">
        <f>IF(ISBLANK('Scheme Details'!C325),"",'Scheme Details'!C325)</f>
        <v/>
      </c>
      <c r="D325" s="92">
        <f>IF(ISBLANK('Scheme Details'!H325),0,'Scheme Details'!H325)</f>
        <v>0</v>
      </c>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c r="IQ325" s="67"/>
      <c r="IR325" s="67"/>
      <c r="IS325" s="67"/>
      <c r="IT325" s="67"/>
      <c r="IU325" s="67"/>
      <c r="IV325" s="93">
        <f t="shared" si="45"/>
        <v>0</v>
      </c>
      <c r="IW325" s="25"/>
      <c r="IY325" s="125" t="str">
        <f>IF(JA325,VLOOKUP(MIN(JB325:JD325),'Data Validation (hidden)'!$E$2:$F$6,2,FALSE),IF(COUNTA(E325:IU325)&gt;0,"'Name of Collective Investment Scheme' missing but values entered in other columns",""))</f>
        <v/>
      </c>
      <c r="JA325" s="126" t="b">
        <f t="shared" si="46"/>
        <v>0</v>
      </c>
      <c r="JB325" s="127" t="str">
        <f t="shared" si="47"/>
        <v/>
      </c>
      <c r="JC325" s="128" t="str">
        <f t="shared" si="48"/>
        <v>3</v>
      </c>
      <c r="JD325" s="127" t="str">
        <f t="shared" ca="1" si="49"/>
        <v/>
      </c>
      <c r="JE325" s="127" t="b">
        <f t="shared" ca="1" si="50"/>
        <v>1</v>
      </c>
      <c r="JF325" s="127" t="b">
        <f t="shared" ca="1" si="51"/>
        <v>1</v>
      </c>
      <c r="JG325" s="127" t="b">
        <f t="shared" ca="1" si="52"/>
        <v>1</v>
      </c>
      <c r="JH325" s="127" t="b">
        <f t="shared" ca="1" si="53"/>
        <v>1</v>
      </c>
      <c r="JI325" s="127" t="b">
        <f t="shared" ca="1" si="54"/>
        <v>1</v>
      </c>
      <c r="JJ325" s="129" t="b">
        <f t="shared" si="55"/>
        <v>0</v>
      </c>
    </row>
    <row r="326" spans="1:270" ht="28.9" customHeight="1" x14ac:dyDescent="0.2">
      <c r="A326" s="90" t="str">
        <f>IF(ISBLANK('Scheme Details'!A326),"",'Scheme Details'!A326)</f>
        <v/>
      </c>
      <c r="B326" s="87" t="str">
        <f>IF(ISBLANK('Scheme Details'!B326),"",'Scheme Details'!B326)</f>
        <v/>
      </c>
      <c r="C326" s="91" t="str">
        <f>IF(ISBLANK('Scheme Details'!C326),"",'Scheme Details'!C326)</f>
        <v/>
      </c>
      <c r="D326" s="92">
        <f>IF(ISBLANK('Scheme Details'!H326),0,'Scheme Details'!H326)</f>
        <v>0</v>
      </c>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c r="HT326" s="67"/>
      <c r="HU326" s="67"/>
      <c r="HV326" s="67"/>
      <c r="HW326" s="67"/>
      <c r="HX326" s="67"/>
      <c r="HY326" s="67"/>
      <c r="HZ326" s="67"/>
      <c r="IA326" s="67"/>
      <c r="IB326" s="67"/>
      <c r="IC326" s="67"/>
      <c r="ID326" s="67"/>
      <c r="IE326" s="67"/>
      <c r="IF326" s="67"/>
      <c r="IG326" s="67"/>
      <c r="IH326" s="67"/>
      <c r="II326" s="67"/>
      <c r="IJ326" s="67"/>
      <c r="IK326" s="67"/>
      <c r="IL326" s="67"/>
      <c r="IM326" s="67"/>
      <c r="IN326" s="67"/>
      <c r="IO326" s="67"/>
      <c r="IP326" s="67"/>
      <c r="IQ326" s="67"/>
      <c r="IR326" s="67"/>
      <c r="IS326" s="67"/>
      <c r="IT326" s="67"/>
      <c r="IU326" s="67"/>
      <c r="IV326" s="93">
        <f t="shared" si="45"/>
        <v>0</v>
      </c>
      <c r="IW326" s="25"/>
      <c r="IY326" s="125" t="str">
        <f>IF(JA326,VLOOKUP(MIN(JB326:JD326),'Data Validation (hidden)'!$E$2:$F$6,2,FALSE),IF(COUNTA(E326:IU326)&gt;0,"'Name of Collective Investment Scheme' missing but values entered in other columns",""))</f>
        <v/>
      </c>
      <c r="JA326" s="126" t="b">
        <f t="shared" si="46"/>
        <v>0</v>
      </c>
      <c r="JB326" s="127" t="str">
        <f t="shared" si="47"/>
        <v/>
      </c>
      <c r="JC326" s="128" t="str">
        <f t="shared" si="48"/>
        <v>3</v>
      </c>
      <c r="JD326" s="127" t="str">
        <f t="shared" ca="1" si="49"/>
        <v/>
      </c>
      <c r="JE326" s="127" t="b">
        <f t="shared" ca="1" si="50"/>
        <v>1</v>
      </c>
      <c r="JF326" s="127" t="b">
        <f t="shared" ca="1" si="51"/>
        <v>1</v>
      </c>
      <c r="JG326" s="127" t="b">
        <f t="shared" ca="1" si="52"/>
        <v>1</v>
      </c>
      <c r="JH326" s="127" t="b">
        <f t="shared" ca="1" si="53"/>
        <v>1</v>
      </c>
      <c r="JI326" s="127" t="b">
        <f t="shared" ca="1" si="54"/>
        <v>1</v>
      </c>
      <c r="JJ326" s="129" t="b">
        <f t="shared" si="55"/>
        <v>0</v>
      </c>
    </row>
    <row r="327" spans="1:270" ht="28.9" customHeight="1" x14ac:dyDescent="0.2">
      <c r="A327" s="90" t="str">
        <f>IF(ISBLANK('Scheme Details'!A327),"",'Scheme Details'!A327)</f>
        <v/>
      </c>
      <c r="B327" s="87" t="str">
        <f>IF(ISBLANK('Scheme Details'!B327),"",'Scheme Details'!B327)</f>
        <v/>
      </c>
      <c r="C327" s="91" t="str">
        <f>IF(ISBLANK('Scheme Details'!C327),"",'Scheme Details'!C327)</f>
        <v/>
      </c>
      <c r="D327" s="92">
        <f>IF(ISBLANK('Scheme Details'!H327),0,'Scheme Details'!H327)</f>
        <v>0</v>
      </c>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c r="HT327" s="67"/>
      <c r="HU327" s="67"/>
      <c r="HV327" s="67"/>
      <c r="HW327" s="67"/>
      <c r="HX327" s="67"/>
      <c r="HY327" s="67"/>
      <c r="HZ327" s="67"/>
      <c r="IA327" s="67"/>
      <c r="IB327" s="67"/>
      <c r="IC327" s="67"/>
      <c r="ID327" s="67"/>
      <c r="IE327" s="67"/>
      <c r="IF327" s="67"/>
      <c r="IG327" s="67"/>
      <c r="IH327" s="67"/>
      <c r="II327" s="67"/>
      <c r="IJ327" s="67"/>
      <c r="IK327" s="67"/>
      <c r="IL327" s="67"/>
      <c r="IM327" s="67"/>
      <c r="IN327" s="67"/>
      <c r="IO327" s="67"/>
      <c r="IP327" s="67"/>
      <c r="IQ327" s="67"/>
      <c r="IR327" s="67"/>
      <c r="IS327" s="67"/>
      <c r="IT327" s="67"/>
      <c r="IU327" s="67"/>
      <c r="IV327" s="93">
        <f t="shared" si="45"/>
        <v>0</v>
      </c>
      <c r="IW327" s="25"/>
      <c r="IY327" s="125" t="str">
        <f>IF(JA327,VLOOKUP(MIN(JB327:JD327),'Data Validation (hidden)'!$E$2:$F$6,2,FALSE),IF(COUNTA(E327:IU327)&gt;0,"'Name of Collective Investment Scheme' missing but values entered in other columns",""))</f>
        <v/>
      </c>
      <c r="JA327" s="126" t="b">
        <f t="shared" si="46"/>
        <v>0</v>
      </c>
      <c r="JB327" s="127" t="str">
        <f t="shared" si="47"/>
        <v/>
      </c>
      <c r="JC327" s="128" t="str">
        <f t="shared" si="48"/>
        <v>3</v>
      </c>
      <c r="JD327" s="127" t="str">
        <f t="shared" ca="1" si="49"/>
        <v/>
      </c>
      <c r="JE327" s="127" t="b">
        <f t="shared" ca="1" si="50"/>
        <v>1</v>
      </c>
      <c r="JF327" s="127" t="b">
        <f t="shared" ca="1" si="51"/>
        <v>1</v>
      </c>
      <c r="JG327" s="127" t="b">
        <f t="shared" ca="1" si="52"/>
        <v>1</v>
      </c>
      <c r="JH327" s="127" t="b">
        <f t="shared" ca="1" si="53"/>
        <v>1</v>
      </c>
      <c r="JI327" s="127" t="b">
        <f t="shared" ca="1" si="54"/>
        <v>1</v>
      </c>
      <c r="JJ327" s="129" t="b">
        <f t="shared" si="55"/>
        <v>0</v>
      </c>
    </row>
    <row r="328" spans="1:270" ht="28.9" customHeight="1" x14ac:dyDescent="0.2">
      <c r="A328" s="90" t="str">
        <f>IF(ISBLANK('Scheme Details'!A328),"",'Scheme Details'!A328)</f>
        <v/>
      </c>
      <c r="B328" s="87" t="str">
        <f>IF(ISBLANK('Scheme Details'!B328),"",'Scheme Details'!B328)</f>
        <v/>
      </c>
      <c r="C328" s="91" t="str">
        <f>IF(ISBLANK('Scheme Details'!C328),"",'Scheme Details'!C328)</f>
        <v/>
      </c>
      <c r="D328" s="92">
        <f>IF(ISBLANK('Scheme Details'!H328),0,'Scheme Details'!H328)</f>
        <v>0</v>
      </c>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c r="HT328" s="67"/>
      <c r="HU328" s="67"/>
      <c r="HV328" s="67"/>
      <c r="HW328" s="67"/>
      <c r="HX328" s="67"/>
      <c r="HY328" s="67"/>
      <c r="HZ328" s="67"/>
      <c r="IA328" s="67"/>
      <c r="IB328" s="67"/>
      <c r="IC328" s="67"/>
      <c r="ID328" s="67"/>
      <c r="IE328" s="67"/>
      <c r="IF328" s="67"/>
      <c r="IG328" s="67"/>
      <c r="IH328" s="67"/>
      <c r="II328" s="67"/>
      <c r="IJ328" s="67"/>
      <c r="IK328" s="67"/>
      <c r="IL328" s="67"/>
      <c r="IM328" s="67"/>
      <c r="IN328" s="67"/>
      <c r="IO328" s="67"/>
      <c r="IP328" s="67"/>
      <c r="IQ328" s="67"/>
      <c r="IR328" s="67"/>
      <c r="IS328" s="67"/>
      <c r="IT328" s="67"/>
      <c r="IU328" s="67"/>
      <c r="IV328" s="93">
        <f t="shared" si="45"/>
        <v>0</v>
      </c>
      <c r="IW328" s="25"/>
      <c r="IY328" s="125" t="str">
        <f>IF(JA328,VLOOKUP(MIN(JB328:JD328),'Data Validation (hidden)'!$E$2:$F$6,2,FALSE),IF(COUNTA(E328:IU328)&gt;0,"'Name of Collective Investment Scheme' missing but values entered in other columns",""))</f>
        <v/>
      </c>
      <c r="JA328" s="126" t="b">
        <f t="shared" si="46"/>
        <v>0</v>
      </c>
      <c r="JB328" s="127" t="str">
        <f t="shared" si="47"/>
        <v/>
      </c>
      <c r="JC328" s="128" t="str">
        <f t="shared" si="48"/>
        <v>3</v>
      </c>
      <c r="JD328" s="127" t="str">
        <f t="shared" ca="1" si="49"/>
        <v/>
      </c>
      <c r="JE328" s="127" t="b">
        <f t="shared" ca="1" si="50"/>
        <v>1</v>
      </c>
      <c r="JF328" s="127" t="b">
        <f t="shared" ca="1" si="51"/>
        <v>1</v>
      </c>
      <c r="JG328" s="127" t="b">
        <f t="shared" ca="1" si="52"/>
        <v>1</v>
      </c>
      <c r="JH328" s="127" t="b">
        <f t="shared" ca="1" si="53"/>
        <v>1</v>
      </c>
      <c r="JI328" s="127" t="b">
        <f t="shared" ca="1" si="54"/>
        <v>1</v>
      </c>
      <c r="JJ328" s="129" t="b">
        <f t="shared" si="55"/>
        <v>0</v>
      </c>
    </row>
    <row r="329" spans="1:270" ht="28.9" customHeight="1" x14ac:dyDescent="0.2">
      <c r="A329" s="90" t="str">
        <f>IF(ISBLANK('Scheme Details'!A329),"",'Scheme Details'!A329)</f>
        <v/>
      </c>
      <c r="B329" s="87" t="str">
        <f>IF(ISBLANK('Scheme Details'!B329),"",'Scheme Details'!B329)</f>
        <v/>
      </c>
      <c r="C329" s="91" t="str">
        <f>IF(ISBLANK('Scheme Details'!C329),"",'Scheme Details'!C329)</f>
        <v/>
      </c>
      <c r="D329" s="92">
        <f>IF(ISBLANK('Scheme Details'!H329),0,'Scheme Details'!H329)</f>
        <v>0</v>
      </c>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c r="EM329" s="67"/>
      <c r="EN329" s="67"/>
      <c r="EO329" s="67"/>
      <c r="EP329" s="67"/>
      <c r="EQ329" s="67"/>
      <c r="ER329" s="67"/>
      <c r="ES329" s="67"/>
      <c r="ET329" s="67"/>
      <c r="EU329" s="67"/>
      <c r="EV329" s="67"/>
      <c r="EW329" s="67"/>
      <c r="EX329" s="67"/>
      <c r="EY329" s="67"/>
      <c r="EZ329" s="67"/>
      <c r="FA329" s="67"/>
      <c r="FB329" s="67"/>
      <c r="FC329" s="67"/>
      <c r="FD329" s="67"/>
      <c r="FE329" s="67"/>
      <c r="FF329" s="67"/>
      <c r="FG329" s="67"/>
      <c r="FH329" s="67"/>
      <c r="FI329" s="67"/>
      <c r="FJ329" s="67"/>
      <c r="FK329" s="67"/>
      <c r="FL329" s="67"/>
      <c r="FM329" s="67"/>
      <c r="FN329" s="67"/>
      <c r="FO329" s="67"/>
      <c r="FP329" s="67"/>
      <c r="FQ329" s="67"/>
      <c r="FR329" s="67"/>
      <c r="FS329" s="67"/>
      <c r="FT329" s="67"/>
      <c r="FU329" s="67"/>
      <c r="FV329" s="67"/>
      <c r="FW329" s="67"/>
      <c r="FX329" s="67"/>
      <c r="FY329" s="67"/>
      <c r="FZ329" s="67"/>
      <c r="GA329" s="67"/>
      <c r="GB329" s="67"/>
      <c r="GC329" s="67"/>
      <c r="GD329" s="67"/>
      <c r="GE329" s="67"/>
      <c r="GF329" s="67"/>
      <c r="GG329" s="67"/>
      <c r="GH329" s="67"/>
      <c r="GI329" s="67"/>
      <c r="GJ329" s="67"/>
      <c r="GK329" s="67"/>
      <c r="GL329" s="67"/>
      <c r="GM329" s="67"/>
      <c r="GN329" s="67"/>
      <c r="GO329" s="67"/>
      <c r="GP329" s="67"/>
      <c r="GQ329" s="67"/>
      <c r="GR329" s="67"/>
      <c r="GS329" s="67"/>
      <c r="GT329" s="67"/>
      <c r="GU329" s="67"/>
      <c r="GV329" s="67"/>
      <c r="GW329" s="67"/>
      <c r="GX329" s="67"/>
      <c r="GY329" s="67"/>
      <c r="GZ329" s="67"/>
      <c r="HA329" s="67"/>
      <c r="HB329" s="67"/>
      <c r="HC329" s="67"/>
      <c r="HD329" s="67"/>
      <c r="HE329" s="67"/>
      <c r="HF329" s="67"/>
      <c r="HG329" s="67"/>
      <c r="HH329" s="67"/>
      <c r="HI329" s="67"/>
      <c r="HJ329" s="67"/>
      <c r="HK329" s="67"/>
      <c r="HL329" s="67"/>
      <c r="HM329" s="67"/>
      <c r="HN329" s="67"/>
      <c r="HO329" s="67"/>
      <c r="HP329" s="67"/>
      <c r="HQ329" s="67"/>
      <c r="HR329" s="67"/>
      <c r="HS329" s="67"/>
      <c r="HT329" s="67"/>
      <c r="HU329" s="67"/>
      <c r="HV329" s="67"/>
      <c r="HW329" s="67"/>
      <c r="HX329" s="67"/>
      <c r="HY329" s="67"/>
      <c r="HZ329" s="67"/>
      <c r="IA329" s="67"/>
      <c r="IB329" s="67"/>
      <c r="IC329" s="67"/>
      <c r="ID329" s="67"/>
      <c r="IE329" s="67"/>
      <c r="IF329" s="67"/>
      <c r="IG329" s="67"/>
      <c r="IH329" s="67"/>
      <c r="II329" s="67"/>
      <c r="IJ329" s="67"/>
      <c r="IK329" s="67"/>
      <c r="IL329" s="67"/>
      <c r="IM329" s="67"/>
      <c r="IN329" s="67"/>
      <c r="IO329" s="67"/>
      <c r="IP329" s="67"/>
      <c r="IQ329" s="67"/>
      <c r="IR329" s="67"/>
      <c r="IS329" s="67"/>
      <c r="IT329" s="67"/>
      <c r="IU329" s="67"/>
      <c r="IV329" s="93">
        <f t="shared" ref="IV329:IV392" si="56">(SUM(E329:IU329))</f>
        <v>0</v>
      </c>
      <c r="IW329" s="25"/>
      <c r="IY329" s="125" t="str">
        <f>IF(JA329,VLOOKUP(MIN(JB329:JD329),'Data Validation (hidden)'!$E$2:$F$6,2,FALSE),IF(COUNTA(E329:IU329)&gt;0,"'Name of Collective Investment Scheme' missing but values entered in other columns",""))</f>
        <v/>
      </c>
      <c r="JA329" s="126" t="b">
        <f t="shared" ref="JA329:JA392" si="57">A329&lt;&gt;""</f>
        <v>0</v>
      </c>
      <c r="JB329" s="127" t="str">
        <f t="shared" ref="JB329:JB392" si="58">IF(IV329&lt;&gt;D329,1,"")</f>
        <v/>
      </c>
      <c r="JC329" s="128" t="str">
        <f t="shared" ref="JC329:JC392" si="59">IF(COUNT(JB329:JB329)=0,"3","")</f>
        <v>3</v>
      </c>
      <c r="JD329" s="127" t="str">
        <f t="shared" ref="JD329:JD392" ca="1" si="60">IF(AND(JE329,JF329,JG329,JH329,JI329)=TRUE,"",2)</f>
        <v/>
      </c>
      <c r="JE329" s="127" t="b">
        <f t="shared" ref="JE329:JE392" ca="1" si="61">IF(CELL("format",A329) = "G",TRUE,FALSE)</f>
        <v>1</v>
      </c>
      <c r="JF329" s="127" t="b">
        <f t="shared" ref="JF329:JF392" ca="1" si="62">IF(CELL("format",B329) = "F0",TRUE,FALSE)</f>
        <v>1</v>
      </c>
      <c r="JG329" s="127" t="b">
        <f t="shared" ref="JG329:JG392" ca="1" si="63">IF(CELL("format",D329) = "F0",TRUE,FALSE)</f>
        <v>1</v>
      </c>
      <c r="JH329" s="127" t="b">
        <f t="shared" ref="JH329:JH392" ca="1" si="64">IF(CELL("format",E329) = "F0",TRUE,FALSE)</f>
        <v>1</v>
      </c>
      <c r="JI329" s="127" t="b">
        <f t="shared" ref="JI329:JI392" ca="1" si="65">IF(CELL("format",IV329) = "F0",TRUE,FALSE)</f>
        <v>1</v>
      </c>
      <c r="JJ329" s="129" t="b">
        <f t="shared" ref="JJ329:JJ392" si="66">IF(IY329="",FALSE,IF(IY329="OK",FALSE,TRUE))</f>
        <v>0</v>
      </c>
    </row>
    <row r="330" spans="1:270" ht="28.9" customHeight="1" x14ac:dyDescent="0.2">
      <c r="A330" s="90" t="str">
        <f>IF(ISBLANK('Scheme Details'!A330),"",'Scheme Details'!A330)</f>
        <v/>
      </c>
      <c r="B330" s="87" t="str">
        <f>IF(ISBLANK('Scheme Details'!B330),"",'Scheme Details'!B330)</f>
        <v/>
      </c>
      <c r="C330" s="91" t="str">
        <f>IF(ISBLANK('Scheme Details'!C330),"",'Scheme Details'!C330)</f>
        <v/>
      </c>
      <c r="D330" s="92">
        <f>IF(ISBLANK('Scheme Details'!H330),0,'Scheme Details'!H330)</f>
        <v>0</v>
      </c>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c r="EM330" s="67"/>
      <c r="EN330" s="67"/>
      <c r="EO330" s="67"/>
      <c r="EP330" s="67"/>
      <c r="EQ330" s="67"/>
      <c r="ER330" s="67"/>
      <c r="ES330" s="67"/>
      <c r="ET330" s="67"/>
      <c r="EU330" s="67"/>
      <c r="EV330" s="67"/>
      <c r="EW330" s="67"/>
      <c r="EX330" s="67"/>
      <c r="EY330" s="67"/>
      <c r="EZ330" s="67"/>
      <c r="FA330" s="67"/>
      <c r="FB330" s="67"/>
      <c r="FC330" s="67"/>
      <c r="FD330" s="67"/>
      <c r="FE330" s="67"/>
      <c r="FF330" s="67"/>
      <c r="FG330" s="67"/>
      <c r="FH330" s="67"/>
      <c r="FI330" s="67"/>
      <c r="FJ330" s="67"/>
      <c r="FK330" s="67"/>
      <c r="FL330" s="67"/>
      <c r="FM330" s="67"/>
      <c r="FN330" s="67"/>
      <c r="FO330" s="67"/>
      <c r="FP330" s="67"/>
      <c r="FQ330" s="67"/>
      <c r="FR330" s="67"/>
      <c r="FS330" s="67"/>
      <c r="FT330" s="67"/>
      <c r="FU330" s="67"/>
      <c r="FV330" s="67"/>
      <c r="FW330" s="67"/>
      <c r="FX330" s="67"/>
      <c r="FY330" s="67"/>
      <c r="FZ330" s="67"/>
      <c r="GA330" s="67"/>
      <c r="GB330" s="67"/>
      <c r="GC330" s="67"/>
      <c r="GD330" s="67"/>
      <c r="GE330" s="67"/>
      <c r="GF330" s="67"/>
      <c r="GG330" s="67"/>
      <c r="GH330" s="67"/>
      <c r="GI330" s="67"/>
      <c r="GJ330" s="67"/>
      <c r="GK330" s="67"/>
      <c r="GL330" s="67"/>
      <c r="GM330" s="67"/>
      <c r="GN330" s="67"/>
      <c r="GO330" s="67"/>
      <c r="GP330" s="67"/>
      <c r="GQ330" s="67"/>
      <c r="GR330" s="67"/>
      <c r="GS330" s="67"/>
      <c r="GT330" s="67"/>
      <c r="GU330" s="67"/>
      <c r="GV330" s="67"/>
      <c r="GW330" s="67"/>
      <c r="GX330" s="67"/>
      <c r="GY330" s="67"/>
      <c r="GZ330" s="67"/>
      <c r="HA330" s="67"/>
      <c r="HB330" s="67"/>
      <c r="HC330" s="67"/>
      <c r="HD330" s="67"/>
      <c r="HE330" s="67"/>
      <c r="HF330" s="67"/>
      <c r="HG330" s="67"/>
      <c r="HH330" s="67"/>
      <c r="HI330" s="67"/>
      <c r="HJ330" s="67"/>
      <c r="HK330" s="67"/>
      <c r="HL330" s="67"/>
      <c r="HM330" s="67"/>
      <c r="HN330" s="67"/>
      <c r="HO330" s="67"/>
      <c r="HP330" s="67"/>
      <c r="HQ330" s="67"/>
      <c r="HR330" s="67"/>
      <c r="HS330" s="67"/>
      <c r="HT330" s="67"/>
      <c r="HU330" s="67"/>
      <c r="HV330" s="67"/>
      <c r="HW330" s="67"/>
      <c r="HX330" s="67"/>
      <c r="HY330" s="67"/>
      <c r="HZ330" s="67"/>
      <c r="IA330" s="67"/>
      <c r="IB330" s="67"/>
      <c r="IC330" s="67"/>
      <c r="ID330" s="67"/>
      <c r="IE330" s="67"/>
      <c r="IF330" s="67"/>
      <c r="IG330" s="67"/>
      <c r="IH330" s="67"/>
      <c r="II330" s="67"/>
      <c r="IJ330" s="67"/>
      <c r="IK330" s="67"/>
      <c r="IL330" s="67"/>
      <c r="IM330" s="67"/>
      <c r="IN330" s="67"/>
      <c r="IO330" s="67"/>
      <c r="IP330" s="67"/>
      <c r="IQ330" s="67"/>
      <c r="IR330" s="67"/>
      <c r="IS330" s="67"/>
      <c r="IT330" s="67"/>
      <c r="IU330" s="67"/>
      <c r="IV330" s="93">
        <f t="shared" si="56"/>
        <v>0</v>
      </c>
      <c r="IW330" s="25"/>
      <c r="IY330" s="125" t="str">
        <f>IF(JA330,VLOOKUP(MIN(JB330:JD330),'Data Validation (hidden)'!$E$2:$F$6,2,FALSE),IF(COUNTA(E330:IU330)&gt;0,"'Name of Collective Investment Scheme' missing but values entered in other columns",""))</f>
        <v/>
      </c>
      <c r="JA330" s="126" t="b">
        <f t="shared" si="57"/>
        <v>0</v>
      </c>
      <c r="JB330" s="127" t="str">
        <f t="shared" si="58"/>
        <v/>
      </c>
      <c r="JC330" s="128" t="str">
        <f t="shared" si="59"/>
        <v>3</v>
      </c>
      <c r="JD330" s="127" t="str">
        <f t="shared" ca="1" si="60"/>
        <v/>
      </c>
      <c r="JE330" s="127" t="b">
        <f t="shared" ca="1" si="61"/>
        <v>1</v>
      </c>
      <c r="JF330" s="127" t="b">
        <f t="shared" ca="1" si="62"/>
        <v>1</v>
      </c>
      <c r="JG330" s="127" t="b">
        <f t="shared" ca="1" si="63"/>
        <v>1</v>
      </c>
      <c r="JH330" s="127" t="b">
        <f t="shared" ca="1" si="64"/>
        <v>1</v>
      </c>
      <c r="JI330" s="127" t="b">
        <f t="shared" ca="1" si="65"/>
        <v>1</v>
      </c>
      <c r="JJ330" s="129" t="b">
        <f t="shared" si="66"/>
        <v>0</v>
      </c>
    </row>
    <row r="331" spans="1:270" ht="28.9" customHeight="1" x14ac:dyDescent="0.2">
      <c r="A331" s="90" t="str">
        <f>IF(ISBLANK('Scheme Details'!A331),"",'Scheme Details'!A331)</f>
        <v/>
      </c>
      <c r="B331" s="87" t="str">
        <f>IF(ISBLANK('Scheme Details'!B331),"",'Scheme Details'!B331)</f>
        <v/>
      </c>
      <c r="C331" s="91" t="str">
        <f>IF(ISBLANK('Scheme Details'!C331),"",'Scheme Details'!C331)</f>
        <v/>
      </c>
      <c r="D331" s="92">
        <f>IF(ISBLANK('Scheme Details'!H331),0,'Scheme Details'!H331)</f>
        <v>0</v>
      </c>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c r="HT331" s="67"/>
      <c r="HU331" s="67"/>
      <c r="HV331" s="67"/>
      <c r="HW331" s="67"/>
      <c r="HX331" s="67"/>
      <c r="HY331" s="67"/>
      <c r="HZ331" s="67"/>
      <c r="IA331" s="67"/>
      <c r="IB331" s="67"/>
      <c r="IC331" s="67"/>
      <c r="ID331" s="67"/>
      <c r="IE331" s="67"/>
      <c r="IF331" s="67"/>
      <c r="IG331" s="67"/>
      <c r="IH331" s="67"/>
      <c r="II331" s="67"/>
      <c r="IJ331" s="67"/>
      <c r="IK331" s="67"/>
      <c r="IL331" s="67"/>
      <c r="IM331" s="67"/>
      <c r="IN331" s="67"/>
      <c r="IO331" s="67"/>
      <c r="IP331" s="67"/>
      <c r="IQ331" s="67"/>
      <c r="IR331" s="67"/>
      <c r="IS331" s="67"/>
      <c r="IT331" s="67"/>
      <c r="IU331" s="67"/>
      <c r="IV331" s="93">
        <f t="shared" si="56"/>
        <v>0</v>
      </c>
      <c r="IW331" s="25"/>
      <c r="IY331" s="125" t="str">
        <f>IF(JA331,VLOOKUP(MIN(JB331:JD331),'Data Validation (hidden)'!$E$2:$F$6,2,FALSE),IF(COUNTA(E331:IU331)&gt;0,"'Name of Collective Investment Scheme' missing but values entered in other columns",""))</f>
        <v/>
      </c>
      <c r="JA331" s="126" t="b">
        <f t="shared" si="57"/>
        <v>0</v>
      </c>
      <c r="JB331" s="127" t="str">
        <f t="shared" si="58"/>
        <v/>
      </c>
      <c r="JC331" s="128" t="str">
        <f t="shared" si="59"/>
        <v>3</v>
      </c>
      <c r="JD331" s="127" t="str">
        <f t="shared" ca="1" si="60"/>
        <v/>
      </c>
      <c r="JE331" s="127" t="b">
        <f t="shared" ca="1" si="61"/>
        <v>1</v>
      </c>
      <c r="JF331" s="127" t="b">
        <f t="shared" ca="1" si="62"/>
        <v>1</v>
      </c>
      <c r="JG331" s="127" t="b">
        <f t="shared" ca="1" si="63"/>
        <v>1</v>
      </c>
      <c r="JH331" s="127" t="b">
        <f t="shared" ca="1" si="64"/>
        <v>1</v>
      </c>
      <c r="JI331" s="127" t="b">
        <f t="shared" ca="1" si="65"/>
        <v>1</v>
      </c>
      <c r="JJ331" s="129" t="b">
        <f t="shared" si="66"/>
        <v>0</v>
      </c>
    </row>
    <row r="332" spans="1:270" ht="28.9" customHeight="1" x14ac:dyDescent="0.2">
      <c r="A332" s="90" t="str">
        <f>IF(ISBLANK('Scheme Details'!A332),"",'Scheme Details'!A332)</f>
        <v/>
      </c>
      <c r="B332" s="87" t="str">
        <f>IF(ISBLANK('Scheme Details'!B332),"",'Scheme Details'!B332)</f>
        <v/>
      </c>
      <c r="C332" s="91" t="str">
        <f>IF(ISBLANK('Scheme Details'!C332),"",'Scheme Details'!C332)</f>
        <v/>
      </c>
      <c r="D332" s="92">
        <f>IF(ISBLANK('Scheme Details'!H332),0,'Scheme Details'!H332)</f>
        <v>0</v>
      </c>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c r="EM332" s="67"/>
      <c r="EN332" s="67"/>
      <c r="EO332" s="67"/>
      <c r="EP332" s="67"/>
      <c r="EQ332" s="67"/>
      <c r="ER332" s="67"/>
      <c r="ES332" s="67"/>
      <c r="ET332" s="67"/>
      <c r="EU332" s="67"/>
      <c r="EV332" s="67"/>
      <c r="EW332" s="67"/>
      <c r="EX332" s="67"/>
      <c r="EY332" s="67"/>
      <c r="EZ332" s="67"/>
      <c r="FA332" s="67"/>
      <c r="FB332" s="67"/>
      <c r="FC332" s="67"/>
      <c r="FD332" s="67"/>
      <c r="FE332" s="67"/>
      <c r="FF332" s="67"/>
      <c r="FG332" s="67"/>
      <c r="FH332" s="67"/>
      <c r="FI332" s="67"/>
      <c r="FJ332" s="67"/>
      <c r="FK332" s="67"/>
      <c r="FL332" s="67"/>
      <c r="FM332" s="67"/>
      <c r="FN332" s="67"/>
      <c r="FO332" s="67"/>
      <c r="FP332" s="67"/>
      <c r="FQ332" s="67"/>
      <c r="FR332" s="67"/>
      <c r="FS332" s="67"/>
      <c r="FT332" s="67"/>
      <c r="FU332" s="67"/>
      <c r="FV332" s="67"/>
      <c r="FW332" s="67"/>
      <c r="FX332" s="67"/>
      <c r="FY332" s="67"/>
      <c r="FZ332" s="67"/>
      <c r="GA332" s="67"/>
      <c r="GB332" s="67"/>
      <c r="GC332" s="67"/>
      <c r="GD332" s="67"/>
      <c r="GE332" s="67"/>
      <c r="GF332" s="67"/>
      <c r="GG332" s="67"/>
      <c r="GH332" s="67"/>
      <c r="GI332" s="67"/>
      <c r="GJ332" s="67"/>
      <c r="GK332" s="67"/>
      <c r="GL332" s="67"/>
      <c r="GM332" s="67"/>
      <c r="GN332" s="67"/>
      <c r="GO332" s="67"/>
      <c r="GP332" s="67"/>
      <c r="GQ332" s="67"/>
      <c r="GR332" s="67"/>
      <c r="GS332" s="67"/>
      <c r="GT332" s="67"/>
      <c r="GU332" s="67"/>
      <c r="GV332" s="67"/>
      <c r="GW332" s="67"/>
      <c r="GX332" s="67"/>
      <c r="GY332" s="67"/>
      <c r="GZ332" s="67"/>
      <c r="HA332" s="67"/>
      <c r="HB332" s="67"/>
      <c r="HC332" s="67"/>
      <c r="HD332" s="67"/>
      <c r="HE332" s="67"/>
      <c r="HF332" s="67"/>
      <c r="HG332" s="67"/>
      <c r="HH332" s="67"/>
      <c r="HI332" s="67"/>
      <c r="HJ332" s="67"/>
      <c r="HK332" s="67"/>
      <c r="HL332" s="67"/>
      <c r="HM332" s="67"/>
      <c r="HN332" s="67"/>
      <c r="HO332" s="67"/>
      <c r="HP332" s="67"/>
      <c r="HQ332" s="67"/>
      <c r="HR332" s="67"/>
      <c r="HS332" s="67"/>
      <c r="HT332" s="67"/>
      <c r="HU332" s="67"/>
      <c r="HV332" s="67"/>
      <c r="HW332" s="67"/>
      <c r="HX332" s="67"/>
      <c r="HY332" s="67"/>
      <c r="HZ332" s="67"/>
      <c r="IA332" s="67"/>
      <c r="IB332" s="67"/>
      <c r="IC332" s="67"/>
      <c r="ID332" s="67"/>
      <c r="IE332" s="67"/>
      <c r="IF332" s="67"/>
      <c r="IG332" s="67"/>
      <c r="IH332" s="67"/>
      <c r="II332" s="67"/>
      <c r="IJ332" s="67"/>
      <c r="IK332" s="67"/>
      <c r="IL332" s="67"/>
      <c r="IM332" s="67"/>
      <c r="IN332" s="67"/>
      <c r="IO332" s="67"/>
      <c r="IP332" s="67"/>
      <c r="IQ332" s="67"/>
      <c r="IR332" s="67"/>
      <c r="IS332" s="67"/>
      <c r="IT332" s="67"/>
      <c r="IU332" s="67"/>
      <c r="IV332" s="93">
        <f t="shared" si="56"/>
        <v>0</v>
      </c>
      <c r="IW332" s="25"/>
      <c r="IY332" s="125" t="str">
        <f>IF(JA332,VLOOKUP(MIN(JB332:JD332),'Data Validation (hidden)'!$E$2:$F$6,2,FALSE),IF(COUNTA(E332:IU332)&gt;0,"'Name of Collective Investment Scheme' missing but values entered in other columns",""))</f>
        <v/>
      </c>
      <c r="JA332" s="126" t="b">
        <f t="shared" si="57"/>
        <v>0</v>
      </c>
      <c r="JB332" s="127" t="str">
        <f t="shared" si="58"/>
        <v/>
      </c>
      <c r="JC332" s="128" t="str">
        <f t="shared" si="59"/>
        <v>3</v>
      </c>
      <c r="JD332" s="127" t="str">
        <f t="shared" ca="1" si="60"/>
        <v/>
      </c>
      <c r="JE332" s="127" t="b">
        <f t="shared" ca="1" si="61"/>
        <v>1</v>
      </c>
      <c r="JF332" s="127" t="b">
        <f t="shared" ca="1" si="62"/>
        <v>1</v>
      </c>
      <c r="JG332" s="127" t="b">
        <f t="shared" ca="1" si="63"/>
        <v>1</v>
      </c>
      <c r="JH332" s="127" t="b">
        <f t="shared" ca="1" si="64"/>
        <v>1</v>
      </c>
      <c r="JI332" s="127" t="b">
        <f t="shared" ca="1" si="65"/>
        <v>1</v>
      </c>
      <c r="JJ332" s="129" t="b">
        <f t="shared" si="66"/>
        <v>0</v>
      </c>
    </row>
    <row r="333" spans="1:270" ht="28.9" customHeight="1" x14ac:dyDescent="0.2">
      <c r="A333" s="90" t="str">
        <f>IF(ISBLANK('Scheme Details'!A333),"",'Scheme Details'!A333)</f>
        <v/>
      </c>
      <c r="B333" s="87" t="str">
        <f>IF(ISBLANK('Scheme Details'!B333),"",'Scheme Details'!B333)</f>
        <v/>
      </c>
      <c r="C333" s="91" t="str">
        <f>IF(ISBLANK('Scheme Details'!C333),"",'Scheme Details'!C333)</f>
        <v/>
      </c>
      <c r="D333" s="92">
        <f>IF(ISBLANK('Scheme Details'!H333),0,'Scheme Details'!H333)</f>
        <v>0</v>
      </c>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c r="FL333" s="67"/>
      <c r="FM333" s="67"/>
      <c r="FN333" s="67"/>
      <c r="FO333" s="67"/>
      <c r="FP333" s="67"/>
      <c r="FQ333" s="67"/>
      <c r="FR333" s="67"/>
      <c r="FS333" s="67"/>
      <c r="FT333" s="67"/>
      <c r="FU333" s="67"/>
      <c r="FV333" s="67"/>
      <c r="FW333" s="67"/>
      <c r="FX333" s="67"/>
      <c r="FY333" s="67"/>
      <c r="FZ333" s="67"/>
      <c r="GA333" s="67"/>
      <c r="GB333" s="67"/>
      <c r="GC333" s="67"/>
      <c r="GD333" s="67"/>
      <c r="GE333" s="67"/>
      <c r="GF333" s="67"/>
      <c r="GG333" s="67"/>
      <c r="GH333" s="67"/>
      <c r="GI333" s="67"/>
      <c r="GJ333" s="67"/>
      <c r="GK333" s="67"/>
      <c r="GL333" s="67"/>
      <c r="GM333" s="67"/>
      <c r="GN333" s="67"/>
      <c r="GO333" s="67"/>
      <c r="GP333" s="67"/>
      <c r="GQ333" s="67"/>
      <c r="GR333" s="67"/>
      <c r="GS333" s="67"/>
      <c r="GT333" s="67"/>
      <c r="GU333" s="67"/>
      <c r="GV333" s="67"/>
      <c r="GW333" s="67"/>
      <c r="GX333" s="67"/>
      <c r="GY333" s="67"/>
      <c r="GZ333" s="67"/>
      <c r="HA333" s="67"/>
      <c r="HB333" s="67"/>
      <c r="HC333" s="67"/>
      <c r="HD333" s="67"/>
      <c r="HE333" s="67"/>
      <c r="HF333" s="67"/>
      <c r="HG333" s="67"/>
      <c r="HH333" s="67"/>
      <c r="HI333" s="67"/>
      <c r="HJ333" s="67"/>
      <c r="HK333" s="67"/>
      <c r="HL333" s="67"/>
      <c r="HM333" s="67"/>
      <c r="HN333" s="67"/>
      <c r="HO333" s="67"/>
      <c r="HP333" s="67"/>
      <c r="HQ333" s="67"/>
      <c r="HR333" s="67"/>
      <c r="HS333" s="67"/>
      <c r="HT333" s="67"/>
      <c r="HU333" s="67"/>
      <c r="HV333" s="67"/>
      <c r="HW333" s="67"/>
      <c r="HX333" s="67"/>
      <c r="HY333" s="67"/>
      <c r="HZ333" s="67"/>
      <c r="IA333" s="67"/>
      <c r="IB333" s="67"/>
      <c r="IC333" s="67"/>
      <c r="ID333" s="67"/>
      <c r="IE333" s="67"/>
      <c r="IF333" s="67"/>
      <c r="IG333" s="67"/>
      <c r="IH333" s="67"/>
      <c r="II333" s="67"/>
      <c r="IJ333" s="67"/>
      <c r="IK333" s="67"/>
      <c r="IL333" s="67"/>
      <c r="IM333" s="67"/>
      <c r="IN333" s="67"/>
      <c r="IO333" s="67"/>
      <c r="IP333" s="67"/>
      <c r="IQ333" s="67"/>
      <c r="IR333" s="67"/>
      <c r="IS333" s="67"/>
      <c r="IT333" s="67"/>
      <c r="IU333" s="67"/>
      <c r="IV333" s="93">
        <f t="shared" si="56"/>
        <v>0</v>
      </c>
      <c r="IW333" s="25"/>
      <c r="IY333" s="125" t="str">
        <f>IF(JA333,VLOOKUP(MIN(JB333:JD333),'Data Validation (hidden)'!$E$2:$F$6,2,FALSE),IF(COUNTA(E333:IU333)&gt;0,"'Name of Collective Investment Scheme' missing but values entered in other columns",""))</f>
        <v/>
      </c>
      <c r="JA333" s="126" t="b">
        <f t="shared" si="57"/>
        <v>0</v>
      </c>
      <c r="JB333" s="127" t="str">
        <f t="shared" si="58"/>
        <v/>
      </c>
      <c r="JC333" s="128" t="str">
        <f t="shared" si="59"/>
        <v>3</v>
      </c>
      <c r="JD333" s="127" t="str">
        <f t="shared" ca="1" si="60"/>
        <v/>
      </c>
      <c r="JE333" s="127" t="b">
        <f t="shared" ca="1" si="61"/>
        <v>1</v>
      </c>
      <c r="JF333" s="127" t="b">
        <f t="shared" ca="1" si="62"/>
        <v>1</v>
      </c>
      <c r="JG333" s="127" t="b">
        <f t="shared" ca="1" si="63"/>
        <v>1</v>
      </c>
      <c r="JH333" s="127" t="b">
        <f t="shared" ca="1" si="64"/>
        <v>1</v>
      </c>
      <c r="JI333" s="127" t="b">
        <f t="shared" ca="1" si="65"/>
        <v>1</v>
      </c>
      <c r="JJ333" s="129" t="b">
        <f t="shared" si="66"/>
        <v>0</v>
      </c>
    </row>
    <row r="334" spans="1:270" ht="28.9" customHeight="1" x14ac:dyDescent="0.2">
      <c r="A334" s="90" t="str">
        <f>IF(ISBLANK('Scheme Details'!A334),"",'Scheme Details'!A334)</f>
        <v/>
      </c>
      <c r="B334" s="87" t="str">
        <f>IF(ISBLANK('Scheme Details'!B334),"",'Scheme Details'!B334)</f>
        <v/>
      </c>
      <c r="C334" s="91" t="str">
        <f>IF(ISBLANK('Scheme Details'!C334),"",'Scheme Details'!C334)</f>
        <v/>
      </c>
      <c r="D334" s="92">
        <f>IF(ISBLANK('Scheme Details'!H334),0,'Scheme Details'!H334)</f>
        <v>0</v>
      </c>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c r="HT334" s="67"/>
      <c r="HU334" s="67"/>
      <c r="HV334" s="67"/>
      <c r="HW334" s="67"/>
      <c r="HX334" s="67"/>
      <c r="HY334" s="67"/>
      <c r="HZ334" s="67"/>
      <c r="IA334" s="67"/>
      <c r="IB334" s="67"/>
      <c r="IC334" s="67"/>
      <c r="ID334" s="67"/>
      <c r="IE334" s="67"/>
      <c r="IF334" s="67"/>
      <c r="IG334" s="67"/>
      <c r="IH334" s="67"/>
      <c r="II334" s="67"/>
      <c r="IJ334" s="67"/>
      <c r="IK334" s="67"/>
      <c r="IL334" s="67"/>
      <c r="IM334" s="67"/>
      <c r="IN334" s="67"/>
      <c r="IO334" s="67"/>
      <c r="IP334" s="67"/>
      <c r="IQ334" s="67"/>
      <c r="IR334" s="67"/>
      <c r="IS334" s="67"/>
      <c r="IT334" s="67"/>
      <c r="IU334" s="67"/>
      <c r="IV334" s="93">
        <f t="shared" si="56"/>
        <v>0</v>
      </c>
      <c r="IW334" s="25"/>
      <c r="IY334" s="125" t="str">
        <f>IF(JA334,VLOOKUP(MIN(JB334:JD334),'Data Validation (hidden)'!$E$2:$F$6,2,FALSE),IF(COUNTA(E334:IU334)&gt;0,"'Name of Collective Investment Scheme' missing but values entered in other columns",""))</f>
        <v/>
      </c>
      <c r="JA334" s="126" t="b">
        <f t="shared" si="57"/>
        <v>0</v>
      </c>
      <c r="JB334" s="127" t="str">
        <f t="shared" si="58"/>
        <v/>
      </c>
      <c r="JC334" s="128" t="str">
        <f t="shared" si="59"/>
        <v>3</v>
      </c>
      <c r="JD334" s="127" t="str">
        <f t="shared" ca="1" si="60"/>
        <v/>
      </c>
      <c r="JE334" s="127" t="b">
        <f t="shared" ca="1" si="61"/>
        <v>1</v>
      </c>
      <c r="JF334" s="127" t="b">
        <f t="shared" ca="1" si="62"/>
        <v>1</v>
      </c>
      <c r="JG334" s="127" t="b">
        <f t="shared" ca="1" si="63"/>
        <v>1</v>
      </c>
      <c r="JH334" s="127" t="b">
        <f t="shared" ca="1" si="64"/>
        <v>1</v>
      </c>
      <c r="JI334" s="127" t="b">
        <f t="shared" ca="1" si="65"/>
        <v>1</v>
      </c>
      <c r="JJ334" s="129" t="b">
        <f t="shared" si="66"/>
        <v>0</v>
      </c>
    </row>
    <row r="335" spans="1:270" ht="28.9" customHeight="1" x14ac:dyDescent="0.2">
      <c r="A335" s="90" t="str">
        <f>IF(ISBLANK('Scheme Details'!A335),"",'Scheme Details'!A335)</f>
        <v/>
      </c>
      <c r="B335" s="87" t="str">
        <f>IF(ISBLANK('Scheme Details'!B335),"",'Scheme Details'!B335)</f>
        <v/>
      </c>
      <c r="C335" s="91" t="str">
        <f>IF(ISBLANK('Scheme Details'!C335),"",'Scheme Details'!C335)</f>
        <v/>
      </c>
      <c r="D335" s="92">
        <f>IF(ISBLANK('Scheme Details'!H335),0,'Scheme Details'!H335)</f>
        <v>0</v>
      </c>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c r="HT335" s="67"/>
      <c r="HU335" s="67"/>
      <c r="HV335" s="67"/>
      <c r="HW335" s="67"/>
      <c r="HX335" s="67"/>
      <c r="HY335" s="67"/>
      <c r="HZ335" s="67"/>
      <c r="IA335" s="67"/>
      <c r="IB335" s="67"/>
      <c r="IC335" s="67"/>
      <c r="ID335" s="67"/>
      <c r="IE335" s="67"/>
      <c r="IF335" s="67"/>
      <c r="IG335" s="67"/>
      <c r="IH335" s="67"/>
      <c r="II335" s="67"/>
      <c r="IJ335" s="67"/>
      <c r="IK335" s="67"/>
      <c r="IL335" s="67"/>
      <c r="IM335" s="67"/>
      <c r="IN335" s="67"/>
      <c r="IO335" s="67"/>
      <c r="IP335" s="67"/>
      <c r="IQ335" s="67"/>
      <c r="IR335" s="67"/>
      <c r="IS335" s="67"/>
      <c r="IT335" s="67"/>
      <c r="IU335" s="67"/>
      <c r="IV335" s="93">
        <f t="shared" si="56"/>
        <v>0</v>
      </c>
      <c r="IW335" s="25"/>
      <c r="IY335" s="125" t="str">
        <f>IF(JA335,VLOOKUP(MIN(JB335:JD335),'Data Validation (hidden)'!$E$2:$F$6,2,FALSE),IF(COUNTA(E335:IU335)&gt;0,"'Name of Collective Investment Scheme' missing but values entered in other columns",""))</f>
        <v/>
      </c>
      <c r="JA335" s="126" t="b">
        <f t="shared" si="57"/>
        <v>0</v>
      </c>
      <c r="JB335" s="127" t="str">
        <f t="shared" si="58"/>
        <v/>
      </c>
      <c r="JC335" s="128" t="str">
        <f t="shared" si="59"/>
        <v>3</v>
      </c>
      <c r="JD335" s="127" t="str">
        <f t="shared" ca="1" si="60"/>
        <v/>
      </c>
      <c r="JE335" s="127" t="b">
        <f t="shared" ca="1" si="61"/>
        <v>1</v>
      </c>
      <c r="JF335" s="127" t="b">
        <f t="shared" ca="1" si="62"/>
        <v>1</v>
      </c>
      <c r="JG335" s="127" t="b">
        <f t="shared" ca="1" si="63"/>
        <v>1</v>
      </c>
      <c r="JH335" s="127" t="b">
        <f t="shared" ca="1" si="64"/>
        <v>1</v>
      </c>
      <c r="JI335" s="127" t="b">
        <f t="shared" ca="1" si="65"/>
        <v>1</v>
      </c>
      <c r="JJ335" s="129" t="b">
        <f t="shared" si="66"/>
        <v>0</v>
      </c>
    </row>
    <row r="336" spans="1:270" ht="28.9" customHeight="1" x14ac:dyDescent="0.2">
      <c r="A336" s="90" t="str">
        <f>IF(ISBLANK('Scheme Details'!A336),"",'Scheme Details'!A336)</f>
        <v/>
      </c>
      <c r="B336" s="87" t="str">
        <f>IF(ISBLANK('Scheme Details'!B336),"",'Scheme Details'!B336)</f>
        <v/>
      </c>
      <c r="C336" s="91" t="str">
        <f>IF(ISBLANK('Scheme Details'!C336),"",'Scheme Details'!C336)</f>
        <v/>
      </c>
      <c r="D336" s="92">
        <f>IF(ISBLANK('Scheme Details'!H336),0,'Scheme Details'!H336)</f>
        <v>0</v>
      </c>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c r="HT336" s="67"/>
      <c r="HU336" s="67"/>
      <c r="HV336" s="67"/>
      <c r="HW336" s="67"/>
      <c r="HX336" s="67"/>
      <c r="HY336" s="67"/>
      <c r="HZ336" s="67"/>
      <c r="IA336" s="67"/>
      <c r="IB336" s="67"/>
      <c r="IC336" s="67"/>
      <c r="ID336" s="67"/>
      <c r="IE336" s="67"/>
      <c r="IF336" s="67"/>
      <c r="IG336" s="67"/>
      <c r="IH336" s="67"/>
      <c r="II336" s="67"/>
      <c r="IJ336" s="67"/>
      <c r="IK336" s="67"/>
      <c r="IL336" s="67"/>
      <c r="IM336" s="67"/>
      <c r="IN336" s="67"/>
      <c r="IO336" s="67"/>
      <c r="IP336" s="67"/>
      <c r="IQ336" s="67"/>
      <c r="IR336" s="67"/>
      <c r="IS336" s="67"/>
      <c r="IT336" s="67"/>
      <c r="IU336" s="67"/>
      <c r="IV336" s="93">
        <f t="shared" si="56"/>
        <v>0</v>
      </c>
      <c r="IW336" s="25"/>
      <c r="IY336" s="125" t="str">
        <f>IF(JA336,VLOOKUP(MIN(JB336:JD336),'Data Validation (hidden)'!$E$2:$F$6,2,FALSE),IF(COUNTA(E336:IU336)&gt;0,"'Name of Collective Investment Scheme' missing but values entered in other columns",""))</f>
        <v/>
      </c>
      <c r="JA336" s="126" t="b">
        <f t="shared" si="57"/>
        <v>0</v>
      </c>
      <c r="JB336" s="127" t="str">
        <f t="shared" si="58"/>
        <v/>
      </c>
      <c r="JC336" s="128" t="str">
        <f t="shared" si="59"/>
        <v>3</v>
      </c>
      <c r="JD336" s="127" t="str">
        <f t="shared" ca="1" si="60"/>
        <v/>
      </c>
      <c r="JE336" s="127" t="b">
        <f t="shared" ca="1" si="61"/>
        <v>1</v>
      </c>
      <c r="JF336" s="127" t="b">
        <f t="shared" ca="1" si="62"/>
        <v>1</v>
      </c>
      <c r="JG336" s="127" t="b">
        <f t="shared" ca="1" si="63"/>
        <v>1</v>
      </c>
      <c r="JH336" s="127" t="b">
        <f t="shared" ca="1" si="64"/>
        <v>1</v>
      </c>
      <c r="JI336" s="127" t="b">
        <f t="shared" ca="1" si="65"/>
        <v>1</v>
      </c>
      <c r="JJ336" s="129" t="b">
        <f t="shared" si="66"/>
        <v>0</v>
      </c>
    </row>
    <row r="337" spans="1:270" ht="28.9" customHeight="1" x14ac:dyDescent="0.2">
      <c r="A337" s="90" t="str">
        <f>IF(ISBLANK('Scheme Details'!A337),"",'Scheme Details'!A337)</f>
        <v/>
      </c>
      <c r="B337" s="87" t="str">
        <f>IF(ISBLANK('Scheme Details'!B337),"",'Scheme Details'!B337)</f>
        <v/>
      </c>
      <c r="C337" s="91" t="str">
        <f>IF(ISBLANK('Scheme Details'!C337),"",'Scheme Details'!C337)</f>
        <v/>
      </c>
      <c r="D337" s="92">
        <f>IF(ISBLANK('Scheme Details'!H337),0,'Scheme Details'!H337)</f>
        <v>0</v>
      </c>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c r="HT337" s="67"/>
      <c r="HU337" s="67"/>
      <c r="HV337" s="67"/>
      <c r="HW337" s="67"/>
      <c r="HX337" s="67"/>
      <c r="HY337" s="67"/>
      <c r="HZ337" s="67"/>
      <c r="IA337" s="67"/>
      <c r="IB337" s="67"/>
      <c r="IC337" s="67"/>
      <c r="ID337" s="67"/>
      <c r="IE337" s="67"/>
      <c r="IF337" s="67"/>
      <c r="IG337" s="67"/>
      <c r="IH337" s="67"/>
      <c r="II337" s="67"/>
      <c r="IJ337" s="67"/>
      <c r="IK337" s="67"/>
      <c r="IL337" s="67"/>
      <c r="IM337" s="67"/>
      <c r="IN337" s="67"/>
      <c r="IO337" s="67"/>
      <c r="IP337" s="67"/>
      <c r="IQ337" s="67"/>
      <c r="IR337" s="67"/>
      <c r="IS337" s="67"/>
      <c r="IT337" s="67"/>
      <c r="IU337" s="67"/>
      <c r="IV337" s="93">
        <f t="shared" si="56"/>
        <v>0</v>
      </c>
      <c r="IW337" s="25"/>
      <c r="IY337" s="125" t="str">
        <f>IF(JA337,VLOOKUP(MIN(JB337:JD337),'Data Validation (hidden)'!$E$2:$F$6,2,FALSE),IF(COUNTA(E337:IU337)&gt;0,"'Name of Collective Investment Scheme' missing but values entered in other columns",""))</f>
        <v/>
      </c>
      <c r="JA337" s="126" t="b">
        <f t="shared" si="57"/>
        <v>0</v>
      </c>
      <c r="JB337" s="127" t="str">
        <f t="shared" si="58"/>
        <v/>
      </c>
      <c r="JC337" s="128" t="str">
        <f t="shared" si="59"/>
        <v>3</v>
      </c>
      <c r="JD337" s="127" t="str">
        <f t="shared" ca="1" si="60"/>
        <v/>
      </c>
      <c r="JE337" s="127" t="b">
        <f t="shared" ca="1" si="61"/>
        <v>1</v>
      </c>
      <c r="JF337" s="127" t="b">
        <f t="shared" ca="1" si="62"/>
        <v>1</v>
      </c>
      <c r="JG337" s="127" t="b">
        <f t="shared" ca="1" si="63"/>
        <v>1</v>
      </c>
      <c r="JH337" s="127" t="b">
        <f t="shared" ca="1" si="64"/>
        <v>1</v>
      </c>
      <c r="JI337" s="127" t="b">
        <f t="shared" ca="1" si="65"/>
        <v>1</v>
      </c>
      <c r="JJ337" s="129" t="b">
        <f t="shared" si="66"/>
        <v>0</v>
      </c>
    </row>
    <row r="338" spans="1:270" ht="28.9" customHeight="1" x14ac:dyDescent="0.2">
      <c r="A338" s="90" t="str">
        <f>IF(ISBLANK('Scheme Details'!A338),"",'Scheme Details'!A338)</f>
        <v/>
      </c>
      <c r="B338" s="87" t="str">
        <f>IF(ISBLANK('Scheme Details'!B338),"",'Scheme Details'!B338)</f>
        <v/>
      </c>
      <c r="C338" s="91" t="str">
        <f>IF(ISBLANK('Scheme Details'!C338),"",'Scheme Details'!C338)</f>
        <v/>
      </c>
      <c r="D338" s="92">
        <f>IF(ISBLANK('Scheme Details'!H338),0,'Scheme Details'!H338)</f>
        <v>0</v>
      </c>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c r="IQ338" s="67"/>
      <c r="IR338" s="67"/>
      <c r="IS338" s="67"/>
      <c r="IT338" s="67"/>
      <c r="IU338" s="67"/>
      <c r="IV338" s="93">
        <f t="shared" si="56"/>
        <v>0</v>
      </c>
      <c r="IW338" s="25"/>
      <c r="IY338" s="125" t="str">
        <f>IF(JA338,VLOOKUP(MIN(JB338:JD338),'Data Validation (hidden)'!$E$2:$F$6,2,FALSE),IF(COUNTA(E338:IU338)&gt;0,"'Name of Collective Investment Scheme' missing but values entered in other columns",""))</f>
        <v/>
      </c>
      <c r="JA338" s="126" t="b">
        <f t="shared" si="57"/>
        <v>0</v>
      </c>
      <c r="JB338" s="127" t="str">
        <f t="shared" si="58"/>
        <v/>
      </c>
      <c r="JC338" s="128" t="str">
        <f t="shared" si="59"/>
        <v>3</v>
      </c>
      <c r="JD338" s="127" t="str">
        <f t="shared" ca="1" si="60"/>
        <v/>
      </c>
      <c r="JE338" s="127" t="b">
        <f t="shared" ca="1" si="61"/>
        <v>1</v>
      </c>
      <c r="JF338" s="127" t="b">
        <f t="shared" ca="1" si="62"/>
        <v>1</v>
      </c>
      <c r="JG338" s="127" t="b">
        <f t="shared" ca="1" si="63"/>
        <v>1</v>
      </c>
      <c r="JH338" s="127" t="b">
        <f t="shared" ca="1" si="64"/>
        <v>1</v>
      </c>
      <c r="JI338" s="127" t="b">
        <f t="shared" ca="1" si="65"/>
        <v>1</v>
      </c>
      <c r="JJ338" s="129" t="b">
        <f t="shared" si="66"/>
        <v>0</v>
      </c>
    </row>
    <row r="339" spans="1:270" ht="28.9" customHeight="1" x14ac:dyDescent="0.2">
      <c r="A339" s="90" t="str">
        <f>IF(ISBLANK('Scheme Details'!A339),"",'Scheme Details'!A339)</f>
        <v/>
      </c>
      <c r="B339" s="87" t="str">
        <f>IF(ISBLANK('Scheme Details'!B339),"",'Scheme Details'!B339)</f>
        <v/>
      </c>
      <c r="C339" s="91" t="str">
        <f>IF(ISBLANK('Scheme Details'!C339),"",'Scheme Details'!C339)</f>
        <v/>
      </c>
      <c r="D339" s="92">
        <f>IF(ISBLANK('Scheme Details'!H339),0,'Scheme Details'!H339)</f>
        <v>0</v>
      </c>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c r="HT339" s="67"/>
      <c r="HU339" s="67"/>
      <c r="HV339" s="67"/>
      <c r="HW339" s="67"/>
      <c r="HX339" s="67"/>
      <c r="HY339" s="67"/>
      <c r="HZ339" s="67"/>
      <c r="IA339" s="67"/>
      <c r="IB339" s="67"/>
      <c r="IC339" s="67"/>
      <c r="ID339" s="67"/>
      <c r="IE339" s="67"/>
      <c r="IF339" s="67"/>
      <c r="IG339" s="67"/>
      <c r="IH339" s="67"/>
      <c r="II339" s="67"/>
      <c r="IJ339" s="67"/>
      <c r="IK339" s="67"/>
      <c r="IL339" s="67"/>
      <c r="IM339" s="67"/>
      <c r="IN339" s="67"/>
      <c r="IO339" s="67"/>
      <c r="IP339" s="67"/>
      <c r="IQ339" s="67"/>
      <c r="IR339" s="67"/>
      <c r="IS339" s="67"/>
      <c r="IT339" s="67"/>
      <c r="IU339" s="67"/>
      <c r="IV339" s="93">
        <f t="shared" si="56"/>
        <v>0</v>
      </c>
      <c r="IW339" s="25"/>
      <c r="IY339" s="125" t="str">
        <f>IF(JA339,VLOOKUP(MIN(JB339:JD339),'Data Validation (hidden)'!$E$2:$F$6,2,FALSE),IF(COUNTA(E339:IU339)&gt;0,"'Name of Collective Investment Scheme' missing but values entered in other columns",""))</f>
        <v/>
      </c>
      <c r="JA339" s="126" t="b">
        <f t="shared" si="57"/>
        <v>0</v>
      </c>
      <c r="JB339" s="127" t="str">
        <f t="shared" si="58"/>
        <v/>
      </c>
      <c r="JC339" s="128" t="str">
        <f t="shared" si="59"/>
        <v>3</v>
      </c>
      <c r="JD339" s="127" t="str">
        <f t="shared" ca="1" si="60"/>
        <v/>
      </c>
      <c r="JE339" s="127" t="b">
        <f t="shared" ca="1" si="61"/>
        <v>1</v>
      </c>
      <c r="JF339" s="127" t="b">
        <f t="shared" ca="1" si="62"/>
        <v>1</v>
      </c>
      <c r="JG339" s="127" t="b">
        <f t="shared" ca="1" si="63"/>
        <v>1</v>
      </c>
      <c r="JH339" s="127" t="b">
        <f t="shared" ca="1" si="64"/>
        <v>1</v>
      </c>
      <c r="JI339" s="127" t="b">
        <f t="shared" ca="1" si="65"/>
        <v>1</v>
      </c>
      <c r="JJ339" s="129" t="b">
        <f t="shared" si="66"/>
        <v>0</v>
      </c>
    </row>
    <row r="340" spans="1:270" ht="28.9" customHeight="1" x14ac:dyDescent="0.2">
      <c r="A340" s="90" t="str">
        <f>IF(ISBLANK('Scheme Details'!A340),"",'Scheme Details'!A340)</f>
        <v/>
      </c>
      <c r="B340" s="87" t="str">
        <f>IF(ISBLANK('Scheme Details'!B340),"",'Scheme Details'!B340)</f>
        <v/>
      </c>
      <c r="C340" s="91" t="str">
        <f>IF(ISBLANK('Scheme Details'!C340),"",'Scheme Details'!C340)</f>
        <v/>
      </c>
      <c r="D340" s="92">
        <f>IF(ISBLANK('Scheme Details'!H340),0,'Scheme Details'!H340)</f>
        <v>0</v>
      </c>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c r="HT340" s="67"/>
      <c r="HU340" s="67"/>
      <c r="HV340" s="67"/>
      <c r="HW340" s="67"/>
      <c r="HX340" s="67"/>
      <c r="HY340" s="67"/>
      <c r="HZ340" s="67"/>
      <c r="IA340" s="67"/>
      <c r="IB340" s="67"/>
      <c r="IC340" s="67"/>
      <c r="ID340" s="67"/>
      <c r="IE340" s="67"/>
      <c r="IF340" s="67"/>
      <c r="IG340" s="67"/>
      <c r="IH340" s="67"/>
      <c r="II340" s="67"/>
      <c r="IJ340" s="67"/>
      <c r="IK340" s="67"/>
      <c r="IL340" s="67"/>
      <c r="IM340" s="67"/>
      <c r="IN340" s="67"/>
      <c r="IO340" s="67"/>
      <c r="IP340" s="67"/>
      <c r="IQ340" s="67"/>
      <c r="IR340" s="67"/>
      <c r="IS340" s="67"/>
      <c r="IT340" s="67"/>
      <c r="IU340" s="67"/>
      <c r="IV340" s="93">
        <f t="shared" si="56"/>
        <v>0</v>
      </c>
      <c r="IW340" s="25"/>
      <c r="IY340" s="125" t="str">
        <f>IF(JA340,VLOOKUP(MIN(JB340:JD340),'Data Validation (hidden)'!$E$2:$F$6,2,FALSE),IF(COUNTA(E340:IU340)&gt;0,"'Name of Collective Investment Scheme' missing but values entered in other columns",""))</f>
        <v/>
      </c>
      <c r="JA340" s="126" t="b">
        <f t="shared" si="57"/>
        <v>0</v>
      </c>
      <c r="JB340" s="127" t="str">
        <f t="shared" si="58"/>
        <v/>
      </c>
      <c r="JC340" s="128" t="str">
        <f t="shared" si="59"/>
        <v>3</v>
      </c>
      <c r="JD340" s="127" t="str">
        <f t="shared" ca="1" si="60"/>
        <v/>
      </c>
      <c r="JE340" s="127" t="b">
        <f t="shared" ca="1" si="61"/>
        <v>1</v>
      </c>
      <c r="JF340" s="127" t="b">
        <f t="shared" ca="1" si="62"/>
        <v>1</v>
      </c>
      <c r="JG340" s="127" t="b">
        <f t="shared" ca="1" si="63"/>
        <v>1</v>
      </c>
      <c r="JH340" s="127" t="b">
        <f t="shared" ca="1" si="64"/>
        <v>1</v>
      </c>
      <c r="JI340" s="127" t="b">
        <f t="shared" ca="1" si="65"/>
        <v>1</v>
      </c>
      <c r="JJ340" s="129" t="b">
        <f t="shared" si="66"/>
        <v>0</v>
      </c>
    </row>
    <row r="341" spans="1:270" ht="28.9" customHeight="1" x14ac:dyDescent="0.2">
      <c r="A341" s="90" t="str">
        <f>IF(ISBLANK('Scheme Details'!A341),"",'Scheme Details'!A341)</f>
        <v/>
      </c>
      <c r="B341" s="87" t="str">
        <f>IF(ISBLANK('Scheme Details'!B341),"",'Scheme Details'!B341)</f>
        <v/>
      </c>
      <c r="C341" s="91" t="str">
        <f>IF(ISBLANK('Scheme Details'!C341),"",'Scheme Details'!C341)</f>
        <v/>
      </c>
      <c r="D341" s="92">
        <f>IF(ISBLANK('Scheme Details'!H341),0,'Scheme Details'!H341)</f>
        <v>0</v>
      </c>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c r="HT341" s="67"/>
      <c r="HU341" s="67"/>
      <c r="HV341" s="67"/>
      <c r="HW341" s="67"/>
      <c r="HX341" s="67"/>
      <c r="HY341" s="67"/>
      <c r="HZ341" s="67"/>
      <c r="IA341" s="67"/>
      <c r="IB341" s="67"/>
      <c r="IC341" s="67"/>
      <c r="ID341" s="67"/>
      <c r="IE341" s="67"/>
      <c r="IF341" s="67"/>
      <c r="IG341" s="67"/>
      <c r="IH341" s="67"/>
      <c r="II341" s="67"/>
      <c r="IJ341" s="67"/>
      <c r="IK341" s="67"/>
      <c r="IL341" s="67"/>
      <c r="IM341" s="67"/>
      <c r="IN341" s="67"/>
      <c r="IO341" s="67"/>
      <c r="IP341" s="67"/>
      <c r="IQ341" s="67"/>
      <c r="IR341" s="67"/>
      <c r="IS341" s="67"/>
      <c r="IT341" s="67"/>
      <c r="IU341" s="67"/>
      <c r="IV341" s="93">
        <f t="shared" si="56"/>
        <v>0</v>
      </c>
      <c r="IW341" s="25"/>
      <c r="IY341" s="125" t="str">
        <f>IF(JA341,VLOOKUP(MIN(JB341:JD341),'Data Validation (hidden)'!$E$2:$F$6,2,FALSE),IF(COUNTA(E341:IU341)&gt;0,"'Name of Collective Investment Scheme' missing but values entered in other columns",""))</f>
        <v/>
      </c>
      <c r="JA341" s="126" t="b">
        <f t="shared" si="57"/>
        <v>0</v>
      </c>
      <c r="JB341" s="127" t="str">
        <f t="shared" si="58"/>
        <v/>
      </c>
      <c r="JC341" s="128" t="str">
        <f t="shared" si="59"/>
        <v>3</v>
      </c>
      <c r="JD341" s="127" t="str">
        <f t="shared" ca="1" si="60"/>
        <v/>
      </c>
      <c r="JE341" s="127" t="b">
        <f t="shared" ca="1" si="61"/>
        <v>1</v>
      </c>
      <c r="JF341" s="127" t="b">
        <f t="shared" ca="1" si="62"/>
        <v>1</v>
      </c>
      <c r="JG341" s="127" t="b">
        <f t="shared" ca="1" si="63"/>
        <v>1</v>
      </c>
      <c r="JH341" s="127" t="b">
        <f t="shared" ca="1" si="64"/>
        <v>1</v>
      </c>
      <c r="JI341" s="127" t="b">
        <f t="shared" ca="1" si="65"/>
        <v>1</v>
      </c>
      <c r="JJ341" s="129" t="b">
        <f t="shared" si="66"/>
        <v>0</v>
      </c>
    </row>
    <row r="342" spans="1:270" ht="28.9" customHeight="1" x14ac:dyDescent="0.2">
      <c r="A342" s="90" t="str">
        <f>IF(ISBLANK('Scheme Details'!A342),"",'Scheme Details'!A342)</f>
        <v/>
      </c>
      <c r="B342" s="87" t="str">
        <f>IF(ISBLANK('Scheme Details'!B342),"",'Scheme Details'!B342)</f>
        <v/>
      </c>
      <c r="C342" s="91" t="str">
        <f>IF(ISBLANK('Scheme Details'!C342),"",'Scheme Details'!C342)</f>
        <v/>
      </c>
      <c r="D342" s="92">
        <f>IF(ISBLANK('Scheme Details'!H342),0,'Scheme Details'!H342)</f>
        <v>0</v>
      </c>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c r="HT342" s="67"/>
      <c r="HU342" s="67"/>
      <c r="HV342" s="67"/>
      <c r="HW342" s="67"/>
      <c r="HX342" s="67"/>
      <c r="HY342" s="67"/>
      <c r="HZ342" s="67"/>
      <c r="IA342" s="67"/>
      <c r="IB342" s="67"/>
      <c r="IC342" s="67"/>
      <c r="ID342" s="67"/>
      <c r="IE342" s="67"/>
      <c r="IF342" s="67"/>
      <c r="IG342" s="67"/>
      <c r="IH342" s="67"/>
      <c r="II342" s="67"/>
      <c r="IJ342" s="67"/>
      <c r="IK342" s="67"/>
      <c r="IL342" s="67"/>
      <c r="IM342" s="67"/>
      <c r="IN342" s="67"/>
      <c r="IO342" s="67"/>
      <c r="IP342" s="67"/>
      <c r="IQ342" s="67"/>
      <c r="IR342" s="67"/>
      <c r="IS342" s="67"/>
      <c r="IT342" s="67"/>
      <c r="IU342" s="67"/>
      <c r="IV342" s="93">
        <f t="shared" si="56"/>
        <v>0</v>
      </c>
      <c r="IW342" s="25"/>
      <c r="IY342" s="125" t="str">
        <f>IF(JA342,VLOOKUP(MIN(JB342:JD342),'Data Validation (hidden)'!$E$2:$F$6,2,FALSE),IF(COUNTA(E342:IU342)&gt;0,"'Name of Collective Investment Scheme' missing but values entered in other columns",""))</f>
        <v/>
      </c>
      <c r="JA342" s="126" t="b">
        <f t="shared" si="57"/>
        <v>0</v>
      </c>
      <c r="JB342" s="127" t="str">
        <f t="shared" si="58"/>
        <v/>
      </c>
      <c r="JC342" s="128" t="str">
        <f t="shared" si="59"/>
        <v>3</v>
      </c>
      <c r="JD342" s="127" t="str">
        <f t="shared" ca="1" si="60"/>
        <v/>
      </c>
      <c r="JE342" s="127" t="b">
        <f t="shared" ca="1" si="61"/>
        <v>1</v>
      </c>
      <c r="JF342" s="127" t="b">
        <f t="shared" ca="1" si="62"/>
        <v>1</v>
      </c>
      <c r="JG342" s="127" t="b">
        <f t="shared" ca="1" si="63"/>
        <v>1</v>
      </c>
      <c r="JH342" s="127" t="b">
        <f t="shared" ca="1" si="64"/>
        <v>1</v>
      </c>
      <c r="JI342" s="127" t="b">
        <f t="shared" ca="1" si="65"/>
        <v>1</v>
      </c>
      <c r="JJ342" s="129" t="b">
        <f t="shared" si="66"/>
        <v>0</v>
      </c>
    </row>
    <row r="343" spans="1:270" ht="28.9" customHeight="1" x14ac:dyDescent="0.2">
      <c r="A343" s="90" t="str">
        <f>IF(ISBLANK('Scheme Details'!A343),"",'Scheme Details'!A343)</f>
        <v/>
      </c>
      <c r="B343" s="87" t="str">
        <f>IF(ISBLANK('Scheme Details'!B343),"",'Scheme Details'!B343)</f>
        <v/>
      </c>
      <c r="C343" s="91" t="str">
        <f>IF(ISBLANK('Scheme Details'!C343),"",'Scheme Details'!C343)</f>
        <v/>
      </c>
      <c r="D343" s="92">
        <f>IF(ISBLANK('Scheme Details'!H343),0,'Scheme Details'!H343)</f>
        <v>0</v>
      </c>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c r="HT343" s="67"/>
      <c r="HU343" s="67"/>
      <c r="HV343" s="67"/>
      <c r="HW343" s="67"/>
      <c r="HX343" s="67"/>
      <c r="HY343" s="67"/>
      <c r="HZ343" s="67"/>
      <c r="IA343" s="67"/>
      <c r="IB343" s="67"/>
      <c r="IC343" s="67"/>
      <c r="ID343" s="67"/>
      <c r="IE343" s="67"/>
      <c r="IF343" s="67"/>
      <c r="IG343" s="67"/>
      <c r="IH343" s="67"/>
      <c r="II343" s="67"/>
      <c r="IJ343" s="67"/>
      <c r="IK343" s="67"/>
      <c r="IL343" s="67"/>
      <c r="IM343" s="67"/>
      <c r="IN343" s="67"/>
      <c r="IO343" s="67"/>
      <c r="IP343" s="67"/>
      <c r="IQ343" s="67"/>
      <c r="IR343" s="67"/>
      <c r="IS343" s="67"/>
      <c r="IT343" s="67"/>
      <c r="IU343" s="67"/>
      <c r="IV343" s="93">
        <f t="shared" si="56"/>
        <v>0</v>
      </c>
      <c r="IW343" s="25"/>
      <c r="IY343" s="125" t="str">
        <f>IF(JA343,VLOOKUP(MIN(JB343:JD343),'Data Validation (hidden)'!$E$2:$F$6,2,FALSE),IF(COUNTA(E343:IU343)&gt;0,"'Name of Collective Investment Scheme' missing but values entered in other columns",""))</f>
        <v/>
      </c>
      <c r="JA343" s="126" t="b">
        <f t="shared" si="57"/>
        <v>0</v>
      </c>
      <c r="JB343" s="127" t="str">
        <f t="shared" si="58"/>
        <v/>
      </c>
      <c r="JC343" s="128" t="str">
        <f t="shared" si="59"/>
        <v>3</v>
      </c>
      <c r="JD343" s="127" t="str">
        <f t="shared" ca="1" si="60"/>
        <v/>
      </c>
      <c r="JE343" s="127" t="b">
        <f t="shared" ca="1" si="61"/>
        <v>1</v>
      </c>
      <c r="JF343" s="127" t="b">
        <f t="shared" ca="1" si="62"/>
        <v>1</v>
      </c>
      <c r="JG343" s="127" t="b">
        <f t="shared" ca="1" si="63"/>
        <v>1</v>
      </c>
      <c r="JH343" s="127" t="b">
        <f t="shared" ca="1" si="64"/>
        <v>1</v>
      </c>
      <c r="JI343" s="127" t="b">
        <f t="shared" ca="1" si="65"/>
        <v>1</v>
      </c>
      <c r="JJ343" s="129" t="b">
        <f t="shared" si="66"/>
        <v>0</v>
      </c>
    </row>
    <row r="344" spans="1:270" ht="28.9" customHeight="1" x14ac:dyDescent="0.2">
      <c r="A344" s="90" t="str">
        <f>IF(ISBLANK('Scheme Details'!A344),"",'Scheme Details'!A344)</f>
        <v/>
      </c>
      <c r="B344" s="87" t="str">
        <f>IF(ISBLANK('Scheme Details'!B344),"",'Scheme Details'!B344)</f>
        <v/>
      </c>
      <c r="C344" s="91" t="str">
        <f>IF(ISBLANK('Scheme Details'!C344),"",'Scheme Details'!C344)</f>
        <v/>
      </c>
      <c r="D344" s="92">
        <f>IF(ISBLANK('Scheme Details'!H344),0,'Scheme Details'!H344)</f>
        <v>0</v>
      </c>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c r="HT344" s="67"/>
      <c r="HU344" s="67"/>
      <c r="HV344" s="67"/>
      <c r="HW344" s="67"/>
      <c r="HX344" s="67"/>
      <c r="HY344" s="67"/>
      <c r="HZ344" s="67"/>
      <c r="IA344" s="67"/>
      <c r="IB344" s="67"/>
      <c r="IC344" s="67"/>
      <c r="ID344" s="67"/>
      <c r="IE344" s="67"/>
      <c r="IF344" s="67"/>
      <c r="IG344" s="67"/>
      <c r="IH344" s="67"/>
      <c r="II344" s="67"/>
      <c r="IJ344" s="67"/>
      <c r="IK344" s="67"/>
      <c r="IL344" s="67"/>
      <c r="IM344" s="67"/>
      <c r="IN344" s="67"/>
      <c r="IO344" s="67"/>
      <c r="IP344" s="67"/>
      <c r="IQ344" s="67"/>
      <c r="IR344" s="67"/>
      <c r="IS344" s="67"/>
      <c r="IT344" s="67"/>
      <c r="IU344" s="67"/>
      <c r="IV344" s="93">
        <f t="shared" si="56"/>
        <v>0</v>
      </c>
      <c r="IW344" s="25"/>
      <c r="IY344" s="125" t="str">
        <f>IF(JA344,VLOOKUP(MIN(JB344:JD344),'Data Validation (hidden)'!$E$2:$F$6,2,FALSE),IF(COUNTA(E344:IU344)&gt;0,"'Name of Collective Investment Scheme' missing but values entered in other columns",""))</f>
        <v/>
      </c>
      <c r="JA344" s="126" t="b">
        <f t="shared" si="57"/>
        <v>0</v>
      </c>
      <c r="JB344" s="127" t="str">
        <f t="shared" si="58"/>
        <v/>
      </c>
      <c r="JC344" s="128" t="str">
        <f t="shared" si="59"/>
        <v>3</v>
      </c>
      <c r="JD344" s="127" t="str">
        <f t="shared" ca="1" si="60"/>
        <v/>
      </c>
      <c r="JE344" s="127" t="b">
        <f t="shared" ca="1" si="61"/>
        <v>1</v>
      </c>
      <c r="JF344" s="127" t="b">
        <f t="shared" ca="1" si="62"/>
        <v>1</v>
      </c>
      <c r="JG344" s="127" t="b">
        <f t="shared" ca="1" si="63"/>
        <v>1</v>
      </c>
      <c r="JH344" s="127" t="b">
        <f t="shared" ca="1" si="64"/>
        <v>1</v>
      </c>
      <c r="JI344" s="127" t="b">
        <f t="shared" ca="1" si="65"/>
        <v>1</v>
      </c>
      <c r="JJ344" s="129" t="b">
        <f t="shared" si="66"/>
        <v>0</v>
      </c>
    </row>
    <row r="345" spans="1:270" ht="28.9" customHeight="1" x14ac:dyDescent="0.2">
      <c r="A345" s="90" t="str">
        <f>IF(ISBLANK('Scheme Details'!A345),"",'Scheme Details'!A345)</f>
        <v/>
      </c>
      <c r="B345" s="87" t="str">
        <f>IF(ISBLANK('Scheme Details'!B345),"",'Scheme Details'!B345)</f>
        <v/>
      </c>
      <c r="C345" s="91" t="str">
        <f>IF(ISBLANK('Scheme Details'!C345),"",'Scheme Details'!C345)</f>
        <v/>
      </c>
      <c r="D345" s="92">
        <f>IF(ISBLANK('Scheme Details'!H345),0,'Scheme Details'!H345)</f>
        <v>0</v>
      </c>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c r="HT345" s="67"/>
      <c r="HU345" s="67"/>
      <c r="HV345" s="67"/>
      <c r="HW345" s="67"/>
      <c r="HX345" s="67"/>
      <c r="HY345" s="67"/>
      <c r="HZ345" s="67"/>
      <c r="IA345" s="67"/>
      <c r="IB345" s="67"/>
      <c r="IC345" s="67"/>
      <c r="ID345" s="67"/>
      <c r="IE345" s="67"/>
      <c r="IF345" s="67"/>
      <c r="IG345" s="67"/>
      <c r="IH345" s="67"/>
      <c r="II345" s="67"/>
      <c r="IJ345" s="67"/>
      <c r="IK345" s="67"/>
      <c r="IL345" s="67"/>
      <c r="IM345" s="67"/>
      <c r="IN345" s="67"/>
      <c r="IO345" s="67"/>
      <c r="IP345" s="67"/>
      <c r="IQ345" s="67"/>
      <c r="IR345" s="67"/>
      <c r="IS345" s="67"/>
      <c r="IT345" s="67"/>
      <c r="IU345" s="67"/>
      <c r="IV345" s="93">
        <f t="shared" si="56"/>
        <v>0</v>
      </c>
      <c r="IW345" s="25"/>
      <c r="IY345" s="125" t="str">
        <f>IF(JA345,VLOOKUP(MIN(JB345:JD345),'Data Validation (hidden)'!$E$2:$F$6,2,FALSE),IF(COUNTA(E345:IU345)&gt;0,"'Name of Collective Investment Scheme' missing but values entered in other columns",""))</f>
        <v/>
      </c>
      <c r="JA345" s="126" t="b">
        <f t="shared" si="57"/>
        <v>0</v>
      </c>
      <c r="JB345" s="127" t="str">
        <f t="shared" si="58"/>
        <v/>
      </c>
      <c r="JC345" s="128" t="str">
        <f t="shared" si="59"/>
        <v>3</v>
      </c>
      <c r="JD345" s="127" t="str">
        <f t="shared" ca="1" si="60"/>
        <v/>
      </c>
      <c r="JE345" s="127" t="b">
        <f t="shared" ca="1" si="61"/>
        <v>1</v>
      </c>
      <c r="JF345" s="127" t="b">
        <f t="shared" ca="1" si="62"/>
        <v>1</v>
      </c>
      <c r="JG345" s="127" t="b">
        <f t="shared" ca="1" si="63"/>
        <v>1</v>
      </c>
      <c r="JH345" s="127" t="b">
        <f t="shared" ca="1" si="64"/>
        <v>1</v>
      </c>
      <c r="JI345" s="127" t="b">
        <f t="shared" ca="1" si="65"/>
        <v>1</v>
      </c>
      <c r="JJ345" s="129" t="b">
        <f t="shared" si="66"/>
        <v>0</v>
      </c>
    </row>
    <row r="346" spans="1:270" ht="28.9" customHeight="1" x14ac:dyDescent="0.2">
      <c r="A346" s="90" t="str">
        <f>IF(ISBLANK('Scheme Details'!A346),"",'Scheme Details'!A346)</f>
        <v/>
      </c>
      <c r="B346" s="87" t="str">
        <f>IF(ISBLANK('Scheme Details'!B346),"",'Scheme Details'!B346)</f>
        <v/>
      </c>
      <c r="C346" s="91" t="str">
        <f>IF(ISBLANK('Scheme Details'!C346),"",'Scheme Details'!C346)</f>
        <v/>
      </c>
      <c r="D346" s="92">
        <f>IF(ISBLANK('Scheme Details'!H346),0,'Scheme Details'!H346)</f>
        <v>0</v>
      </c>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c r="EM346" s="67"/>
      <c r="EN346" s="67"/>
      <c r="EO346" s="67"/>
      <c r="EP346" s="67"/>
      <c r="EQ346" s="67"/>
      <c r="ER346" s="67"/>
      <c r="ES346" s="67"/>
      <c r="ET346" s="67"/>
      <c r="EU346" s="67"/>
      <c r="EV346" s="67"/>
      <c r="EW346" s="67"/>
      <c r="EX346" s="67"/>
      <c r="EY346" s="67"/>
      <c r="EZ346" s="67"/>
      <c r="FA346" s="67"/>
      <c r="FB346" s="67"/>
      <c r="FC346" s="67"/>
      <c r="FD346" s="67"/>
      <c r="FE346" s="67"/>
      <c r="FF346" s="67"/>
      <c r="FG346" s="67"/>
      <c r="FH346" s="67"/>
      <c r="FI346" s="67"/>
      <c r="FJ346" s="67"/>
      <c r="FK346" s="67"/>
      <c r="FL346" s="67"/>
      <c r="FM346" s="67"/>
      <c r="FN346" s="67"/>
      <c r="FO346" s="67"/>
      <c r="FP346" s="67"/>
      <c r="FQ346" s="67"/>
      <c r="FR346" s="67"/>
      <c r="FS346" s="67"/>
      <c r="FT346" s="67"/>
      <c r="FU346" s="67"/>
      <c r="FV346" s="67"/>
      <c r="FW346" s="67"/>
      <c r="FX346" s="67"/>
      <c r="FY346" s="67"/>
      <c r="FZ346" s="67"/>
      <c r="GA346" s="67"/>
      <c r="GB346" s="67"/>
      <c r="GC346" s="67"/>
      <c r="GD346" s="67"/>
      <c r="GE346" s="67"/>
      <c r="GF346" s="67"/>
      <c r="GG346" s="67"/>
      <c r="GH346" s="67"/>
      <c r="GI346" s="67"/>
      <c r="GJ346" s="67"/>
      <c r="GK346" s="67"/>
      <c r="GL346" s="67"/>
      <c r="GM346" s="67"/>
      <c r="GN346" s="67"/>
      <c r="GO346" s="67"/>
      <c r="GP346" s="67"/>
      <c r="GQ346" s="67"/>
      <c r="GR346" s="67"/>
      <c r="GS346" s="67"/>
      <c r="GT346" s="67"/>
      <c r="GU346" s="67"/>
      <c r="GV346" s="67"/>
      <c r="GW346" s="67"/>
      <c r="GX346" s="67"/>
      <c r="GY346" s="67"/>
      <c r="GZ346" s="67"/>
      <c r="HA346" s="67"/>
      <c r="HB346" s="67"/>
      <c r="HC346" s="67"/>
      <c r="HD346" s="67"/>
      <c r="HE346" s="67"/>
      <c r="HF346" s="67"/>
      <c r="HG346" s="67"/>
      <c r="HH346" s="67"/>
      <c r="HI346" s="67"/>
      <c r="HJ346" s="67"/>
      <c r="HK346" s="67"/>
      <c r="HL346" s="67"/>
      <c r="HM346" s="67"/>
      <c r="HN346" s="67"/>
      <c r="HO346" s="67"/>
      <c r="HP346" s="67"/>
      <c r="HQ346" s="67"/>
      <c r="HR346" s="67"/>
      <c r="HS346" s="67"/>
      <c r="HT346" s="67"/>
      <c r="HU346" s="67"/>
      <c r="HV346" s="67"/>
      <c r="HW346" s="67"/>
      <c r="HX346" s="67"/>
      <c r="HY346" s="67"/>
      <c r="HZ346" s="67"/>
      <c r="IA346" s="67"/>
      <c r="IB346" s="67"/>
      <c r="IC346" s="67"/>
      <c r="ID346" s="67"/>
      <c r="IE346" s="67"/>
      <c r="IF346" s="67"/>
      <c r="IG346" s="67"/>
      <c r="IH346" s="67"/>
      <c r="II346" s="67"/>
      <c r="IJ346" s="67"/>
      <c r="IK346" s="67"/>
      <c r="IL346" s="67"/>
      <c r="IM346" s="67"/>
      <c r="IN346" s="67"/>
      <c r="IO346" s="67"/>
      <c r="IP346" s="67"/>
      <c r="IQ346" s="67"/>
      <c r="IR346" s="67"/>
      <c r="IS346" s="67"/>
      <c r="IT346" s="67"/>
      <c r="IU346" s="67"/>
      <c r="IV346" s="93">
        <f t="shared" si="56"/>
        <v>0</v>
      </c>
      <c r="IW346" s="25"/>
      <c r="IY346" s="125" t="str">
        <f>IF(JA346,VLOOKUP(MIN(JB346:JD346),'Data Validation (hidden)'!$E$2:$F$6,2,FALSE),IF(COUNTA(E346:IU346)&gt;0,"'Name of Collective Investment Scheme' missing but values entered in other columns",""))</f>
        <v/>
      </c>
      <c r="JA346" s="126" t="b">
        <f t="shared" si="57"/>
        <v>0</v>
      </c>
      <c r="JB346" s="127" t="str">
        <f t="shared" si="58"/>
        <v/>
      </c>
      <c r="JC346" s="128" t="str">
        <f t="shared" si="59"/>
        <v>3</v>
      </c>
      <c r="JD346" s="127" t="str">
        <f t="shared" ca="1" si="60"/>
        <v/>
      </c>
      <c r="JE346" s="127" t="b">
        <f t="shared" ca="1" si="61"/>
        <v>1</v>
      </c>
      <c r="JF346" s="127" t="b">
        <f t="shared" ca="1" si="62"/>
        <v>1</v>
      </c>
      <c r="JG346" s="127" t="b">
        <f t="shared" ca="1" si="63"/>
        <v>1</v>
      </c>
      <c r="JH346" s="127" t="b">
        <f t="shared" ca="1" si="64"/>
        <v>1</v>
      </c>
      <c r="JI346" s="127" t="b">
        <f t="shared" ca="1" si="65"/>
        <v>1</v>
      </c>
      <c r="JJ346" s="129" t="b">
        <f t="shared" si="66"/>
        <v>0</v>
      </c>
    </row>
    <row r="347" spans="1:270" ht="28.9" customHeight="1" x14ac:dyDescent="0.2">
      <c r="A347" s="90" t="str">
        <f>IF(ISBLANK('Scheme Details'!A347),"",'Scheme Details'!A347)</f>
        <v/>
      </c>
      <c r="B347" s="87" t="str">
        <f>IF(ISBLANK('Scheme Details'!B347),"",'Scheme Details'!B347)</f>
        <v/>
      </c>
      <c r="C347" s="91" t="str">
        <f>IF(ISBLANK('Scheme Details'!C347),"",'Scheme Details'!C347)</f>
        <v/>
      </c>
      <c r="D347" s="92">
        <f>IF(ISBLANK('Scheme Details'!H347),0,'Scheme Details'!H347)</f>
        <v>0</v>
      </c>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c r="EM347" s="67"/>
      <c r="EN347" s="67"/>
      <c r="EO347" s="67"/>
      <c r="EP347" s="67"/>
      <c r="EQ347" s="67"/>
      <c r="ER347" s="67"/>
      <c r="ES347" s="67"/>
      <c r="ET347" s="67"/>
      <c r="EU347" s="67"/>
      <c r="EV347" s="67"/>
      <c r="EW347" s="67"/>
      <c r="EX347" s="67"/>
      <c r="EY347" s="67"/>
      <c r="EZ347" s="67"/>
      <c r="FA347" s="67"/>
      <c r="FB347" s="67"/>
      <c r="FC347" s="67"/>
      <c r="FD347" s="67"/>
      <c r="FE347" s="67"/>
      <c r="FF347" s="67"/>
      <c r="FG347" s="67"/>
      <c r="FH347" s="67"/>
      <c r="FI347" s="67"/>
      <c r="FJ347" s="67"/>
      <c r="FK347" s="67"/>
      <c r="FL347" s="67"/>
      <c r="FM347" s="67"/>
      <c r="FN347" s="67"/>
      <c r="FO347" s="67"/>
      <c r="FP347" s="67"/>
      <c r="FQ347" s="67"/>
      <c r="FR347" s="67"/>
      <c r="FS347" s="67"/>
      <c r="FT347" s="67"/>
      <c r="FU347" s="67"/>
      <c r="FV347" s="67"/>
      <c r="FW347" s="67"/>
      <c r="FX347" s="67"/>
      <c r="FY347" s="67"/>
      <c r="FZ347" s="67"/>
      <c r="GA347" s="67"/>
      <c r="GB347" s="67"/>
      <c r="GC347" s="67"/>
      <c r="GD347" s="67"/>
      <c r="GE347" s="67"/>
      <c r="GF347" s="67"/>
      <c r="GG347" s="67"/>
      <c r="GH347" s="67"/>
      <c r="GI347" s="67"/>
      <c r="GJ347" s="67"/>
      <c r="GK347" s="67"/>
      <c r="GL347" s="67"/>
      <c r="GM347" s="67"/>
      <c r="GN347" s="67"/>
      <c r="GO347" s="67"/>
      <c r="GP347" s="67"/>
      <c r="GQ347" s="67"/>
      <c r="GR347" s="67"/>
      <c r="GS347" s="67"/>
      <c r="GT347" s="67"/>
      <c r="GU347" s="67"/>
      <c r="GV347" s="67"/>
      <c r="GW347" s="67"/>
      <c r="GX347" s="67"/>
      <c r="GY347" s="67"/>
      <c r="GZ347" s="67"/>
      <c r="HA347" s="67"/>
      <c r="HB347" s="67"/>
      <c r="HC347" s="67"/>
      <c r="HD347" s="67"/>
      <c r="HE347" s="67"/>
      <c r="HF347" s="67"/>
      <c r="HG347" s="67"/>
      <c r="HH347" s="67"/>
      <c r="HI347" s="67"/>
      <c r="HJ347" s="67"/>
      <c r="HK347" s="67"/>
      <c r="HL347" s="67"/>
      <c r="HM347" s="67"/>
      <c r="HN347" s="67"/>
      <c r="HO347" s="67"/>
      <c r="HP347" s="67"/>
      <c r="HQ347" s="67"/>
      <c r="HR347" s="67"/>
      <c r="HS347" s="67"/>
      <c r="HT347" s="67"/>
      <c r="HU347" s="67"/>
      <c r="HV347" s="67"/>
      <c r="HW347" s="67"/>
      <c r="HX347" s="67"/>
      <c r="HY347" s="67"/>
      <c r="HZ347" s="67"/>
      <c r="IA347" s="67"/>
      <c r="IB347" s="67"/>
      <c r="IC347" s="67"/>
      <c r="ID347" s="67"/>
      <c r="IE347" s="67"/>
      <c r="IF347" s="67"/>
      <c r="IG347" s="67"/>
      <c r="IH347" s="67"/>
      <c r="II347" s="67"/>
      <c r="IJ347" s="67"/>
      <c r="IK347" s="67"/>
      <c r="IL347" s="67"/>
      <c r="IM347" s="67"/>
      <c r="IN347" s="67"/>
      <c r="IO347" s="67"/>
      <c r="IP347" s="67"/>
      <c r="IQ347" s="67"/>
      <c r="IR347" s="67"/>
      <c r="IS347" s="67"/>
      <c r="IT347" s="67"/>
      <c r="IU347" s="67"/>
      <c r="IV347" s="93">
        <f t="shared" si="56"/>
        <v>0</v>
      </c>
      <c r="IW347" s="25"/>
      <c r="IY347" s="125" t="str">
        <f>IF(JA347,VLOOKUP(MIN(JB347:JD347),'Data Validation (hidden)'!$E$2:$F$6,2,FALSE),IF(COUNTA(E347:IU347)&gt;0,"'Name of Collective Investment Scheme' missing but values entered in other columns",""))</f>
        <v/>
      </c>
      <c r="JA347" s="126" t="b">
        <f t="shared" si="57"/>
        <v>0</v>
      </c>
      <c r="JB347" s="127" t="str">
        <f t="shared" si="58"/>
        <v/>
      </c>
      <c r="JC347" s="128" t="str">
        <f t="shared" si="59"/>
        <v>3</v>
      </c>
      <c r="JD347" s="127" t="str">
        <f t="shared" ca="1" si="60"/>
        <v/>
      </c>
      <c r="JE347" s="127" t="b">
        <f t="shared" ca="1" si="61"/>
        <v>1</v>
      </c>
      <c r="JF347" s="127" t="b">
        <f t="shared" ca="1" si="62"/>
        <v>1</v>
      </c>
      <c r="JG347" s="127" t="b">
        <f t="shared" ca="1" si="63"/>
        <v>1</v>
      </c>
      <c r="JH347" s="127" t="b">
        <f t="shared" ca="1" si="64"/>
        <v>1</v>
      </c>
      <c r="JI347" s="127" t="b">
        <f t="shared" ca="1" si="65"/>
        <v>1</v>
      </c>
      <c r="JJ347" s="129" t="b">
        <f t="shared" si="66"/>
        <v>0</v>
      </c>
    </row>
    <row r="348" spans="1:270" ht="28.9" customHeight="1" x14ac:dyDescent="0.2">
      <c r="A348" s="90" t="str">
        <f>IF(ISBLANK('Scheme Details'!A348),"",'Scheme Details'!A348)</f>
        <v/>
      </c>
      <c r="B348" s="87" t="str">
        <f>IF(ISBLANK('Scheme Details'!B348),"",'Scheme Details'!B348)</f>
        <v/>
      </c>
      <c r="C348" s="91" t="str">
        <f>IF(ISBLANK('Scheme Details'!C348),"",'Scheme Details'!C348)</f>
        <v/>
      </c>
      <c r="D348" s="92">
        <f>IF(ISBLANK('Scheme Details'!H348),0,'Scheme Details'!H348)</f>
        <v>0</v>
      </c>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c r="EM348" s="67"/>
      <c r="EN348" s="67"/>
      <c r="EO348" s="67"/>
      <c r="EP348" s="67"/>
      <c r="EQ348" s="67"/>
      <c r="ER348" s="67"/>
      <c r="ES348" s="67"/>
      <c r="ET348" s="67"/>
      <c r="EU348" s="67"/>
      <c r="EV348" s="67"/>
      <c r="EW348" s="67"/>
      <c r="EX348" s="67"/>
      <c r="EY348" s="67"/>
      <c r="EZ348" s="67"/>
      <c r="FA348" s="67"/>
      <c r="FB348" s="67"/>
      <c r="FC348" s="67"/>
      <c r="FD348" s="67"/>
      <c r="FE348" s="67"/>
      <c r="FF348" s="67"/>
      <c r="FG348" s="67"/>
      <c r="FH348" s="67"/>
      <c r="FI348" s="67"/>
      <c r="FJ348" s="67"/>
      <c r="FK348" s="67"/>
      <c r="FL348" s="67"/>
      <c r="FM348" s="67"/>
      <c r="FN348" s="67"/>
      <c r="FO348" s="67"/>
      <c r="FP348" s="67"/>
      <c r="FQ348" s="67"/>
      <c r="FR348" s="67"/>
      <c r="FS348" s="67"/>
      <c r="FT348" s="67"/>
      <c r="FU348" s="67"/>
      <c r="FV348" s="67"/>
      <c r="FW348" s="67"/>
      <c r="FX348" s="67"/>
      <c r="FY348" s="67"/>
      <c r="FZ348" s="67"/>
      <c r="GA348" s="67"/>
      <c r="GB348" s="67"/>
      <c r="GC348" s="67"/>
      <c r="GD348" s="67"/>
      <c r="GE348" s="67"/>
      <c r="GF348" s="67"/>
      <c r="GG348" s="67"/>
      <c r="GH348" s="67"/>
      <c r="GI348" s="67"/>
      <c r="GJ348" s="67"/>
      <c r="GK348" s="67"/>
      <c r="GL348" s="67"/>
      <c r="GM348" s="67"/>
      <c r="GN348" s="67"/>
      <c r="GO348" s="67"/>
      <c r="GP348" s="67"/>
      <c r="GQ348" s="67"/>
      <c r="GR348" s="67"/>
      <c r="GS348" s="67"/>
      <c r="GT348" s="67"/>
      <c r="GU348" s="67"/>
      <c r="GV348" s="67"/>
      <c r="GW348" s="67"/>
      <c r="GX348" s="67"/>
      <c r="GY348" s="67"/>
      <c r="GZ348" s="67"/>
      <c r="HA348" s="67"/>
      <c r="HB348" s="67"/>
      <c r="HC348" s="67"/>
      <c r="HD348" s="67"/>
      <c r="HE348" s="67"/>
      <c r="HF348" s="67"/>
      <c r="HG348" s="67"/>
      <c r="HH348" s="67"/>
      <c r="HI348" s="67"/>
      <c r="HJ348" s="67"/>
      <c r="HK348" s="67"/>
      <c r="HL348" s="67"/>
      <c r="HM348" s="67"/>
      <c r="HN348" s="67"/>
      <c r="HO348" s="67"/>
      <c r="HP348" s="67"/>
      <c r="HQ348" s="67"/>
      <c r="HR348" s="67"/>
      <c r="HS348" s="67"/>
      <c r="HT348" s="67"/>
      <c r="HU348" s="67"/>
      <c r="HV348" s="67"/>
      <c r="HW348" s="67"/>
      <c r="HX348" s="67"/>
      <c r="HY348" s="67"/>
      <c r="HZ348" s="67"/>
      <c r="IA348" s="67"/>
      <c r="IB348" s="67"/>
      <c r="IC348" s="67"/>
      <c r="ID348" s="67"/>
      <c r="IE348" s="67"/>
      <c r="IF348" s="67"/>
      <c r="IG348" s="67"/>
      <c r="IH348" s="67"/>
      <c r="II348" s="67"/>
      <c r="IJ348" s="67"/>
      <c r="IK348" s="67"/>
      <c r="IL348" s="67"/>
      <c r="IM348" s="67"/>
      <c r="IN348" s="67"/>
      <c r="IO348" s="67"/>
      <c r="IP348" s="67"/>
      <c r="IQ348" s="67"/>
      <c r="IR348" s="67"/>
      <c r="IS348" s="67"/>
      <c r="IT348" s="67"/>
      <c r="IU348" s="67"/>
      <c r="IV348" s="93">
        <f t="shared" si="56"/>
        <v>0</v>
      </c>
      <c r="IW348" s="25"/>
      <c r="IY348" s="125" t="str">
        <f>IF(JA348,VLOOKUP(MIN(JB348:JD348),'Data Validation (hidden)'!$E$2:$F$6,2,FALSE),IF(COUNTA(E348:IU348)&gt;0,"'Name of Collective Investment Scheme' missing but values entered in other columns",""))</f>
        <v/>
      </c>
      <c r="JA348" s="126" t="b">
        <f t="shared" si="57"/>
        <v>0</v>
      </c>
      <c r="JB348" s="127" t="str">
        <f t="shared" si="58"/>
        <v/>
      </c>
      <c r="JC348" s="128" t="str">
        <f t="shared" si="59"/>
        <v>3</v>
      </c>
      <c r="JD348" s="127" t="str">
        <f t="shared" ca="1" si="60"/>
        <v/>
      </c>
      <c r="JE348" s="127" t="b">
        <f t="shared" ca="1" si="61"/>
        <v>1</v>
      </c>
      <c r="JF348" s="127" t="b">
        <f t="shared" ca="1" si="62"/>
        <v>1</v>
      </c>
      <c r="JG348" s="127" t="b">
        <f t="shared" ca="1" si="63"/>
        <v>1</v>
      </c>
      <c r="JH348" s="127" t="b">
        <f t="shared" ca="1" si="64"/>
        <v>1</v>
      </c>
      <c r="JI348" s="127" t="b">
        <f t="shared" ca="1" si="65"/>
        <v>1</v>
      </c>
      <c r="JJ348" s="129" t="b">
        <f t="shared" si="66"/>
        <v>0</v>
      </c>
    </row>
    <row r="349" spans="1:270" ht="28.9" customHeight="1" x14ac:dyDescent="0.2">
      <c r="A349" s="90" t="str">
        <f>IF(ISBLANK('Scheme Details'!A349),"",'Scheme Details'!A349)</f>
        <v/>
      </c>
      <c r="B349" s="87" t="str">
        <f>IF(ISBLANK('Scheme Details'!B349),"",'Scheme Details'!B349)</f>
        <v/>
      </c>
      <c r="C349" s="91" t="str">
        <f>IF(ISBLANK('Scheme Details'!C349),"",'Scheme Details'!C349)</f>
        <v/>
      </c>
      <c r="D349" s="92">
        <f>IF(ISBLANK('Scheme Details'!H349),0,'Scheme Details'!H349)</f>
        <v>0</v>
      </c>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c r="EM349" s="67"/>
      <c r="EN349" s="67"/>
      <c r="EO349" s="67"/>
      <c r="EP349" s="67"/>
      <c r="EQ349" s="67"/>
      <c r="ER349" s="67"/>
      <c r="ES349" s="67"/>
      <c r="ET349" s="67"/>
      <c r="EU349" s="67"/>
      <c r="EV349" s="67"/>
      <c r="EW349" s="67"/>
      <c r="EX349" s="67"/>
      <c r="EY349" s="67"/>
      <c r="EZ349" s="67"/>
      <c r="FA349" s="67"/>
      <c r="FB349" s="67"/>
      <c r="FC349" s="67"/>
      <c r="FD349" s="67"/>
      <c r="FE349" s="67"/>
      <c r="FF349" s="67"/>
      <c r="FG349" s="67"/>
      <c r="FH349" s="67"/>
      <c r="FI349" s="67"/>
      <c r="FJ349" s="67"/>
      <c r="FK349" s="67"/>
      <c r="FL349" s="67"/>
      <c r="FM349" s="67"/>
      <c r="FN349" s="67"/>
      <c r="FO349" s="67"/>
      <c r="FP349" s="67"/>
      <c r="FQ349" s="67"/>
      <c r="FR349" s="67"/>
      <c r="FS349" s="67"/>
      <c r="FT349" s="67"/>
      <c r="FU349" s="67"/>
      <c r="FV349" s="67"/>
      <c r="FW349" s="67"/>
      <c r="FX349" s="67"/>
      <c r="FY349" s="67"/>
      <c r="FZ349" s="67"/>
      <c r="GA349" s="67"/>
      <c r="GB349" s="67"/>
      <c r="GC349" s="67"/>
      <c r="GD349" s="67"/>
      <c r="GE349" s="67"/>
      <c r="GF349" s="67"/>
      <c r="GG349" s="67"/>
      <c r="GH349" s="67"/>
      <c r="GI349" s="67"/>
      <c r="GJ349" s="67"/>
      <c r="GK349" s="67"/>
      <c r="GL349" s="67"/>
      <c r="GM349" s="67"/>
      <c r="GN349" s="67"/>
      <c r="GO349" s="67"/>
      <c r="GP349" s="67"/>
      <c r="GQ349" s="67"/>
      <c r="GR349" s="67"/>
      <c r="GS349" s="67"/>
      <c r="GT349" s="67"/>
      <c r="GU349" s="67"/>
      <c r="GV349" s="67"/>
      <c r="GW349" s="67"/>
      <c r="GX349" s="67"/>
      <c r="GY349" s="67"/>
      <c r="GZ349" s="67"/>
      <c r="HA349" s="67"/>
      <c r="HB349" s="67"/>
      <c r="HC349" s="67"/>
      <c r="HD349" s="67"/>
      <c r="HE349" s="67"/>
      <c r="HF349" s="67"/>
      <c r="HG349" s="67"/>
      <c r="HH349" s="67"/>
      <c r="HI349" s="67"/>
      <c r="HJ349" s="67"/>
      <c r="HK349" s="67"/>
      <c r="HL349" s="67"/>
      <c r="HM349" s="67"/>
      <c r="HN349" s="67"/>
      <c r="HO349" s="67"/>
      <c r="HP349" s="67"/>
      <c r="HQ349" s="67"/>
      <c r="HR349" s="67"/>
      <c r="HS349" s="67"/>
      <c r="HT349" s="67"/>
      <c r="HU349" s="67"/>
      <c r="HV349" s="67"/>
      <c r="HW349" s="67"/>
      <c r="HX349" s="67"/>
      <c r="HY349" s="67"/>
      <c r="HZ349" s="67"/>
      <c r="IA349" s="67"/>
      <c r="IB349" s="67"/>
      <c r="IC349" s="67"/>
      <c r="ID349" s="67"/>
      <c r="IE349" s="67"/>
      <c r="IF349" s="67"/>
      <c r="IG349" s="67"/>
      <c r="IH349" s="67"/>
      <c r="II349" s="67"/>
      <c r="IJ349" s="67"/>
      <c r="IK349" s="67"/>
      <c r="IL349" s="67"/>
      <c r="IM349" s="67"/>
      <c r="IN349" s="67"/>
      <c r="IO349" s="67"/>
      <c r="IP349" s="67"/>
      <c r="IQ349" s="67"/>
      <c r="IR349" s="67"/>
      <c r="IS349" s="67"/>
      <c r="IT349" s="67"/>
      <c r="IU349" s="67"/>
      <c r="IV349" s="93">
        <f t="shared" si="56"/>
        <v>0</v>
      </c>
      <c r="IW349" s="25"/>
      <c r="IY349" s="125" t="str">
        <f>IF(JA349,VLOOKUP(MIN(JB349:JD349),'Data Validation (hidden)'!$E$2:$F$6,2,FALSE),IF(COUNTA(E349:IU349)&gt;0,"'Name of Collective Investment Scheme' missing but values entered in other columns",""))</f>
        <v/>
      </c>
      <c r="JA349" s="126" t="b">
        <f t="shared" si="57"/>
        <v>0</v>
      </c>
      <c r="JB349" s="127" t="str">
        <f t="shared" si="58"/>
        <v/>
      </c>
      <c r="JC349" s="128" t="str">
        <f t="shared" si="59"/>
        <v>3</v>
      </c>
      <c r="JD349" s="127" t="str">
        <f t="shared" ca="1" si="60"/>
        <v/>
      </c>
      <c r="JE349" s="127" t="b">
        <f t="shared" ca="1" si="61"/>
        <v>1</v>
      </c>
      <c r="JF349" s="127" t="b">
        <f t="shared" ca="1" si="62"/>
        <v>1</v>
      </c>
      <c r="JG349" s="127" t="b">
        <f t="shared" ca="1" si="63"/>
        <v>1</v>
      </c>
      <c r="JH349" s="127" t="b">
        <f t="shared" ca="1" si="64"/>
        <v>1</v>
      </c>
      <c r="JI349" s="127" t="b">
        <f t="shared" ca="1" si="65"/>
        <v>1</v>
      </c>
      <c r="JJ349" s="129" t="b">
        <f t="shared" si="66"/>
        <v>0</v>
      </c>
    </row>
    <row r="350" spans="1:270" ht="28.9" customHeight="1" x14ac:dyDescent="0.2">
      <c r="A350" s="90" t="str">
        <f>IF(ISBLANK('Scheme Details'!A350),"",'Scheme Details'!A350)</f>
        <v/>
      </c>
      <c r="B350" s="87" t="str">
        <f>IF(ISBLANK('Scheme Details'!B350),"",'Scheme Details'!B350)</f>
        <v/>
      </c>
      <c r="C350" s="91" t="str">
        <f>IF(ISBLANK('Scheme Details'!C350),"",'Scheme Details'!C350)</f>
        <v/>
      </c>
      <c r="D350" s="92">
        <f>IF(ISBLANK('Scheme Details'!H350),0,'Scheme Details'!H350)</f>
        <v>0</v>
      </c>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67"/>
      <c r="FL350" s="67"/>
      <c r="FM350" s="67"/>
      <c r="FN350" s="67"/>
      <c r="FO350" s="67"/>
      <c r="FP350" s="67"/>
      <c r="FQ350" s="67"/>
      <c r="FR350" s="67"/>
      <c r="FS350" s="67"/>
      <c r="FT350" s="67"/>
      <c r="FU350" s="67"/>
      <c r="FV350" s="67"/>
      <c r="FW350" s="67"/>
      <c r="FX350" s="67"/>
      <c r="FY350" s="67"/>
      <c r="FZ350" s="67"/>
      <c r="GA350" s="67"/>
      <c r="GB350" s="67"/>
      <c r="GC350" s="67"/>
      <c r="GD350" s="67"/>
      <c r="GE350" s="67"/>
      <c r="GF350" s="67"/>
      <c r="GG350" s="67"/>
      <c r="GH350" s="67"/>
      <c r="GI350" s="67"/>
      <c r="GJ350" s="67"/>
      <c r="GK350" s="67"/>
      <c r="GL350" s="67"/>
      <c r="GM350" s="67"/>
      <c r="GN350" s="67"/>
      <c r="GO350" s="67"/>
      <c r="GP350" s="67"/>
      <c r="GQ350" s="67"/>
      <c r="GR350" s="67"/>
      <c r="GS350" s="67"/>
      <c r="GT350" s="67"/>
      <c r="GU350" s="67"/>
      <c r="GV350" s="67"/>
      <c r="GW350" s="67"/>
      <c r="GX350" s="67"/>
      <c r="GY350" s="67"/>
      <c r="GZ350" s="67"/>
      <c r="HA350" s="67"/>
      <c r="HB350" s="67"/>
      <c r="HC350" s="67"/>
      <c r="HD350" s="67"/>
      <c r="HE350" s="67"/>
      <c r="HF350" s="67"/>
      <c r="HG350" s="67"/>
      <c r="HH350" s="67"/>
      <c r="HI350" s="67"/>
      <c r="HJ350" s="67"/>
      <c r="HK350" s="67"/>
      <c r="HL350" s="67"/>
      <c r="HM350" s="67"/>
      <c r="HN350" s="67"/>
      <c r="HO350" s="67"/>
      <c r="HP350" s="67"/>
      <c r="HQ350" s="67"/>
      <c r="HR350" s="67"/>
      <c r="HS350" s="67"/>
      <c r="HT350" s="67"/>
      <c r="HU350" s="67"/>
      <c r="HV350" s="67"/>
      <c r="HW350" s="67"/>
      <c r="HX350" s="67"/>
      <c r="HY350" s="67"/>
      <c r="HZ350" s="67"/>
      <c r="IA350" s="67"/>
      <c r="IB350" s="67"/>
      <c r="IC350" s="67"/>
      <c r="ID350" s="67"/>
      <c r="IE350" s="67"/>
      <c r="IF350" s="67"/>
      <c r="IG350" s="67"/>
      <c r="IH350" s="67"/>
      <c r="II350" s="67"/>
      <c r="IJ350" s="67"/>
      <c r="IK350" s="67"/>
      <c r="IL350" s="67"/>
      <c r="IM350" s="67"/>
      <c r="IN350" s="67"/>
      <c r="IO350" s="67"/>
      <c r="IP350" s="67"/>
      <c r="IQ350" s="67"/>
      <c r="IR350" s="67"/>
      <c r="IS350" s="67"/>
      <c r="IT350" s="67"/>
      <c r="IU350" s="67"/>
      <c r="IV350" s="93">
        <f t="shared" si="56"/>
        <v>0</v>
      </c>
      <c r="IW350" s="25"/>
      <c r="IY350" s="125" t="str">
        <f>IF(JA350,VLOOKUP(MIN(JB350:JD350),'Data Validation (hidden)'!$E$2:$F$6,2,FALSE),IF(COUNTA(E350:IU350)&gt;0,"'Name of Collective Investment Scheme' missing but values entered in other columns",""))</f>
        <v/>
      </c>
      <c r="JA350" s="126" t="b">
        <f t="shared" si="57"/>
        <v>0</v>
      </c>
      <c r="JB350" s="127" t="str">
        <f t="shared" si="58"/>
        <v/>
      </c>
      <c r="JC350" s="128" t="str">
        <f t="shared" si="59"/>
        <v>3</v>
      </c>
      <c r="JD350" s="127" t="str">
        <f t="shared" ca="1" si="60"/>
        <v/>
      </c>
      <c r="JE350" s="127" t="b">
        <f t="shared" ca="1" si="61"/>
        <v>1</v>
      </c>
      <c r="JF350" s="127" t="b">
        <f t="shared" ca="1" si="62"/>
        <v>1</v>
      </c>
      <c r="JG350" s="127" t="b">
        <f t="shared" ca="1" si="63"/>
        <v>1</v>
      </c>
      <c r="JH350" s="127" t="b">
        <f t="shared" ca="1" si="64"/>
        <v>1</v>
      </c>
      <c r="JI350" s="127" t="b">
        <f t="shared" ca="1" si="65"/>
        <v>1</v>
      </c>
      <c r="JJ350" s="129" t="b">
        <f t="shared" si="66"/>
        <v>0</v>
      </c>
    </row>
    <row r="351" spans="1:270" ht="28.9" customHeight="1" x14ac:dyDescent="0.2">
      <c r="A351" s="90" t="str">
        <f>IF(ISBLANK('Scheme Details'!A351),"",'Scheme Details'!A351)</f>
        <v/>
      </c>
      <c r="B351" s="87" t="str">
        <f>IF(ISBLANK('Scheme Details'!B351),"",'Scheme Details'!B351)</f>
        <v/>
      </c>
      <c r="C351" s="91" t="str">
        <f>IF(ISBLANK('Scheme Details'!C351),"",'Scheme Details'!C351)</f>
        <v/>
      </c>
      <c r="D351" s="92">
        <f>IF(ISBLANK('Scheme Details'!H351),0,'Scheme Details'!H351)</f>
        <v>0</v>
      </c>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c r="EM351" s="67"/>
      <c r="EN351" s="67"/>
      <c r="EO351" s="67"/>
      <c r="EP351" s="67"/>
      <c r="EQ351" s="67"/>
      <c r="ER351" s="67"/>
      <c r="ES351" s="67"/>
      <c r="ET351" s="67"/>
      <c r="EU351" s="67"/>
      <c r="EV351" s="67"/>
      <c r="EW351" s="67"/>
      <c r="EX351" s="67"/>
      <c r="EY351" s="67"/>
      <c r="EZ351" s="67"/>
      <c r="FA351" s="67"/>
      <c r="FB351" s="67"/>
      <c r="FC351" s="67"/>
      <c r="FD351" s="67"/>
      <c r="FE351" s="67"/>
      <c r="FF351" s="67"/>
      <c r="FG351" s="67"/>
      <c r="FH351" s="67"/>
      <c r="FI351" s="67"/>
      <c r="FJ351" s="67"/>
      <c r="FK351" s="67"/>
      <c r="FL351" s="67"/>
      <c r="FM351" s="67"/>
      <c r="FN351" s="67"/>
      <c r="FO351" s="67"/>
      <c r="FP351" s="67"/>
      <c r="FQ351" s="67"/>
      <c r="FR351" s="67"/>
      <c r="FS351" s="67"/>
      <c r="FT351" s="67"/>
      <c r="FU351" s="67"/>
      <c r="FV351" s="67"/>
      <c r="FW351" s="67"/>
      <c r="FX351" s="67"/>
      <c r="FY351" s="67"/>
      <c r="FZ351" s="67"/>
      <c r="GA351" s="67"/>
      <c r="GB351" s="67"/>
      <c r="GC351" s="67"/>
      <c r="GD351" s="67"/>
      <c r="GE351" s="67"/>
      <c r="GF351" s="67"/>
      <c r="GG351" s="67"/>
      <c r="GH351" s="67"/>
      <c r="GI351" s="67"/>
      <c r="GJ351" s="67"/>
      <c r="GK351" s="67"/>
      <c r="GL351" s="67"/>
      <c r="GM351" s="67"/>
      <c r="GN351" s="67"/>
      <c r="GO351" s="67"/>
      <c r="GP351" s="67"/>
      <c r="GQ351" s="67"/>
      <c r="GR351" s="67"/>
      <c r="GS351" s="67"/>
      <c r="GT351" s="67"/>
      <c r="GU351" s="67"/>
      <c r="GV351" s="67"/>
      <c r="GW351" s="67"/>
      <c r="GX351" s="67"/>
      <c r="GY351" s="67"/>
      <c r="GZ351" s="67"/>
      <c r="HA351" s="67"/>
      <c r="HB351" s="67"/>
      <c r="HC351" s="67"/>
      <c r="HD351" s="67"/>
      <c r="HE351" s="67"/>
      <c r="HF351" s="67"/>
      <c r="HG351" s="67"/>
      <c r="HH351" s="67"/>
      <c r="HI351" s="67"/>
      <c r="HJ351" s="67"/>
      <c r="HK351" s="67"/>
      <c r="HL351" s="67"/>
      <c r="HM351" s="67"/>
      <c r="HN351" s="67"/>
      <c r="HO351" s="67"/>
      <c r="HP351" s="67"/>
      <c r="HQ351" s="67"/>
      <c r="HR351" s="67"/>
      <c r="HS351" s="67"/>
      <c r="HT351" s="67"/>
      <c r="HU351" s="67"/>
      <c r="HV351" s="67"/>
      <c r="HW351" s="67"/>
      <c r="HX351" s="67"/>
      <c r="HY351" s="67"/>
      <c r="HZ351" s="67"/>
      <c r="IA351" s="67"/>
      <c r="IB351" s="67"/>
      <c r="IC351" s="67"/>
      <c r="ID351" s="67"/>
      <c r="IE351" s="67"/>
      <c r="IF351" s="67"/>
      <c r="IG351" s="67"/>
      <c r="IH351" s="67"/>
      <c r="II351" s="67"/>
      <c r="IJ351" s="67"/>
      <c r="IK351" s="67"/>
      <c r="IL351" s="67"/>
      <c r="IM351" s="67"/>
      <c r="IN351" s="67"/>
      <c r="IO351" s="67"/>
      <c r="IP351" s="67"/>
      <c r="IQ351" s="67"/>
      <c r="IR351" s="67"/>
      <c r="IS351" s="67"/>
      <c r="IT351" s="67"/>
      <c r="IU351" s="67"/>
      <c r="IV351" s="93">
        <f t="shared" si="56"/>
        <v>0</v>
      </c>
      <c r="IW351" s="25"/>
      <c r="IY351" s="125" t="str">
        <f>IF(JA351,VLOOKUP(MIN(JB351:JD351),'Data Validation (hidden)'!$E$2:$F$6,2,FALSE),IF(COUNTA(E351:IU351)&gt;0,"'Name of Collective Investment Scheme' missing but values entered in other columns",""))</f>
        <v/>
      </c>
      <c r="JA351" s="126" t="b">
        <f t="shared" si="57"/>
        <v>0</v>
      </c>
      <c r="JB351" s="127" t="str">
        <f t="shared" si="58"/>
        <v/>
      </c>
      <c r="JC351" s="128" t="str">
        <f t="shared" si="59"/>
        <v>3</v>
      </c>
      <c r="JD351" s="127" t="str">
        <f t="shared" ca="1" si="60"/>
        <v/>
      </c>
      <c r="JE351" s="127" t="b">
        <f t="shared" ca="1" si="61"/>
        <v>1</v>
      </c>
      <c r="JF351" s="127" t="b">
        <f t="shared" ca="1" si="62"/>
        <v>1</v>
      </c>
      <c r="JG351" s="127" t="b">
        <f t="shared" ca="1" si="63"/>
        <v>1</v>
      </c>
      <c r="JH351" s="127" t="b">
        <f t="shared" ca="1" si="64"/>
        <v>1</v>
      </c>
      <c r="JI351" s="127" t="b">
        <f t="shared" ca="1" si="65"/>
        <v>1</v>
      </c>
      <c r="JJ351" s="129" t="b">
        <f t="shared" si="66"/>
        <v>0</v>
      </c>
    </row>
    <row r="352" spans="1:270" ht="28.9" customHeight="1" x14ac:dyDescent="0.2">
      <c r="A352" s="90" t="str">
        <f>IF(ISBLANK('Scheme Details'!A352),"",'Scheme Details'!A352)</f>
        <v/>
      </c>
      <c r="B352" s="87" t="str">
        <f>IF(ISBLANK('Scheme Details'!B352),"",'Scheme Details'!B352)</f>
        <v/>
      </c>
      <c r="C352" s="91" t="str">
        <f>IF(ISBLANK('Scheme Details'!C352),"",'Scheme Details'!C352)</f>
        <v/>
      </c>
      <c r="D352" s="92">
        <f>IF(ISBLANK('Scheme Details'!H352),0,'Scheme Details'!H352)</f>
        <v>0</v>
      </c>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c r="HT352" s="67"/>
      <c r="HU352" s="67"/>
      <c r="HV352" s="67"/>
      <c r="HW352" s="67"/>
      <c r="HX352" s="67"/>
      <c r="HY352" s="67"/>
      <c r="HZ352" s="67"/>
      <c r="IA352" s="67"/>
      <c r="IB352" s="67"/>
      <c r="IC352" s="67"/>
      <c r="ID352" s="67"/>
      <c r="IE352" s="67"/>
      <c r="IF352" s="67"/>
      <c r="IG352" s="67"/>
      <c r="IH352" s="67"/>
      <c r="II352" s="67"/>
      <c r="IJ352" s="67"/>
      <c r="IK352" s="67"/>
      <c r="IL352" s="67"/>
      <c r="IM352" s="67"/>
      <c r="IN352" s="67"/>
      <c r="IO352" s="67"/>
      <c r="IP352" s="67"/>
      <c r="IQ352" s="67"/>
      <c r="IR352" s="67"/>
      <c r="IS352" s="67"/>
      <c r="IT352" s="67"/>
      <c r="IU352" s="67"/>
      <c r="IV352" s="93">
        <f t="shared" si="56"/>
        <v>0</v>
      </c>
      <c r="IW352" s="25"/>
      <c r="IY352" s="125" t="str">
        <f>IF(JA352,VLOOKUP(MIN(JB352:JD352),'Data Validation (hidden)'!$E$2:$F$6,2,FALSE),IF(COUNTA(E352:IU352)&gt;0,"'Name of Collective Investment Scheme' missing but values entered in other columns",""))</f>
        <v/>
      </c>
      <c r="JA352" s="126" t="b">
        <f t="shared" si="57"/>
        <v>0</v>
      </c>
      <c r="JB352" s="127" t="str">
        <f t="shared" si="58"/>
        <v/>
      </c>
      <c r="JC352" s="128" t="str">
        <f t="shared" si="59"/>
        <v>3</v>
      </c>
      <c r="JD352" s="127" t="str">
        <f t="shared" ca="1" si="60"/>
        <v/>
      </c>
      <c r="JE352" s="127" t="b">
        <f t="shared" ca="1" si="61"/>
        <v>1</v>
      </c>
      <c r="JF352" s="127" t="b">
        <f t="shared" ca="1" si="62"/>
        <v>1</v>
      </c>
      <c r="JG352" s="127" t="b">
        <f t="shared" ca="1" si="63"/>
        <v>1</v>
      </c>
      <c r="JH352" s="127" t="b">
        <f t="shared" ca="1" si="64"/>
        <v>1</v>
      </c>
      <c r="JI352" s="127" t="b">
        <f t="shared" ca="1" si="65"/>
        <v>1</v>
      </c>
      <c r="JJ352" s="129" t="b">
        <f t="shared" si="66"/>
        <v>0</v>
      </c>
    </row>
    <row r="353" spans="1:270" ht="28.9" customHeight="1" x14ac:dyDescent="0.2">
      <c r="A353" s="90" t="str">
        <f>IF(ISBLANK('Scheme Details'!A353),"",'Scheme Details'!A353)</f>
        <v/>
      </c>
      <c r="B353" s="87" t="str">
        <f>IF(ISBLANK('Scheme Details'!B353),"",'Scheme Details'!B353)</f>
        <v/>
      </c>
      <c r="C353" s="91" t="str">
        <f>IF(ISBLANK('Scheme Details'!C353),"",'Scheme Details'!C353)</f>
        <v/>
      </c>
      <c r="D353" s="92">
        <f>IF(ISBLANK('Scheme Details'!H353),0,'Scheme Details'!H353)</f>
        <v>0</v>
      </c>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c r="HT353" s="67"/>
      <c r="HU353" s="67"/>
      <c r="HV353" s="67"/>
      <c r="HW353" s="67"/>
      <c r="HX353" s="67"/>
      <c r="HY353" s="67"/>
      <c r="HZ353" s="67"/>
      <c r="IA353" s="67"/>
      <c r="IB353" s="67"/>
      <c r="IC353" s="67"/>
      <c r="ID353" s="67"/>
      <c r="IE353" s="67"/>
      <c r="IF353" s="67"/>
      <c r="IG353" s="67"/>
      <c r="IH353" s="67"/>
      <c r="II353" s="67"/>
      <c r="IJ353" s="67"/>
      <c r="IK353" s="67"/>
      <c r="IL353" s="67"/>
      <c r="IM353" s="67"/>
      <c r="IN353" s="67"/>
      <c r="IO353" s="67"/>
      <c r="IP353" s="67"/>
      <c r="IQ353" s="67"/>
      <c r="IR353" s="67"/>
      <c r="IS353" s="67"/>
      <c r="IT353" s="67"/>
      <c r="IU353" s="67"/>
      <c r="IV353" s="93">
        <f t="shared" si="56"/>
        <v>0</v>
      </c>
      <c r="IW353" s="25"/>
      <c r="IY353" s="125" t="str">
        <f>IF(JA353,VLOOKUP(MIN(JB353:JD353),'Data Validation (hidden)'!$E$2:$F$6,2,FALSE),IF(COUNTA(E353:IU353)&gt;0,"'Name of Collective Investment Scheme' missing but values entered in other columns",""))</f>
        <v/>
      </c>
      <c r="JA353" s="126" t="b">
        <f t="shared" si="57"/>
        <v>0</v>
      </c>
      <c r="JB353" s="127" t="str">
        <f t="shared" si="58"/>
        <v/>
      </c>
      <c r="JC353" s="128" t="str">
        <f t="shared" si="59"/>
        <v>3</v>
      </c>
      <c r="JD353" s="127" t="str">
        <f t="shared" ca="1" si="60"/>
        <v/>
      </c>
      <c r="JE353" s="127" t="b">
        <f t="shared" ca="1" si="61"/>
        <v>1</v>
      </c>
      <c r="JF353" s="127" t="b">
        <f t="shared" ca="1" si="62"/>
        <v>1</v>
      </c>
      <c r="JG353" s="127" t="b">
        <f t="shared" ca="1" si="63"/>
        <v>1</v>
      </c>
      <c r="JH353" s="127" t="b">
        <f t="shared" ca="1" si="64"/>
        <v>1</v>
      </c>
      <c r="JI353" s="127" t="b">
        <f t="shared" ca="1" si="65"/>
        <v>1</v>
      </c>
      <c r="JJ353" s="129" t="b">
        <f t="shared" si="66"/>
        <v>0</v>
      </c>
    </row>
    <row r="354" spans="1:270" ht="28.9" customHeight="1" x14ac:dyDescent="0.2">
      <c r="A354" s="90" t="str">
        <f>IF(ISBLANK('Scheme Details'!A354),"",'Scheme Details'!A354)</f>
        <v/>
      </c>
      <c r="B354" s="87" t="str">
        <f>IF(ISBLANK('Scheme Details'!B354),"",'Scheme Details'!B354)</f>
        <v/>
      </c>
      <c r="C354" s="91" t="str">
        <f>IF(ISBLANK('Scheme Details'!C354),"",'Scheme Details'!C354)</f>
        <v/>
      </c>
      <c r="D354" s="92">
        <f>IF(ISBLANK('Scheme Details'!H354),0,'Scheme Details'!H354)</f>
        <v>0</v>
      </c>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c r="HT354" s="67"/>
      <c r="HU354" s="67"/>
      <c r="HV354" s="67"/>
      <c r="HW354" s="67"/>
      <c r="HX354" s="67"/>
      <c r="HY354" s="67"/>
      <c r="HZ354" s="67"/>
      <c r="IA354" s="67"/>
      <c r="IB354" s="67"/>
      <c r="IC354" s="67"/>
      <c r="ID354" s="67"/>
      <c r="IE354" s="67"/>
      <c r="IF354" s="67"/>
      <c r="IG354" s="67"/>
      <c r="IH354" s="67"/>
      <c r="II354" s="67"/>
      <c r="IJ354" s="67"/>
      <c r="IK354" s="67"/>
      <c r="IL354" s="67"/>
      <c r="IM354" s="67"/>
      <c r="IN354" s="67"/>
      <c r="IO354" s="67"/>
      <c r="IP354" s="67"/>
      <c r="IQ354" s="67"/>
      <c r="IR354" s="67"/>
      <c r="IS354" s="67"/>
      <c r="IT354" s="67"/>
      <c r="IU354" s="67"/>
      <c r="IV354" s="93">
        <f t="shared" si="56"/>
        <v>0</v>
      </c>
      <c r="IW354" s="25"/>
      <c r="IY354" s="125" t="str">
        <f>IF(JA354,VLOOKUP(MIN(JB354:JD354),'Data Validation (hidden)'!$E$2:$F$6,2,FALSE),IF(COUNTA(E354:IU354)&gt;0,"'Name of Collective Investment Scheme' missing but values entered in other columns",""))</f>
        <v/>
      </c>
      <c r="JA354" s="126" t="b">
        <f t="shared" si="57"/>
        <v>0</v>
      </c>
      <c r="JB354" s="127" t="str">
        <f t="shared" si="58"/>
        <v/>
      </c>
      <c r="JC354" s="128" t="str">
        <f t="shared" si="59"/>
        <v>3</v>
      </c>
      <c r="JD354" s="127" t="str">
        <f t="shared" ca="1" si="60"/>
        <v/>
      </c>
      <c r="JE354" s="127" t="b">
        <f t="shared" ca="1" si="61"/>
        <v>1</v>
      </c>
      <c r="JF354" s="127" t="b">
        <f t="shared" ca="1" si="62"/>
        <v>1</v>
      </c>
      <c r="JG354" s="127" t="b">
        <f t="shared" ca="1" si="63"/>
        <v>1</v>
      </c>
      <c r="JH354" s="127" t="b">
        <f t="shared" ca="1" si="64"/>
        <v>1</v>
      </c>
      <c r="JI354" s="127" t="b">
        <f t="shared" ca="1" si="65"/>
        <v>1</v>
      </c>
      <c r="JJ354" s="129" t="b">
        <f t="shared" si="66"/>
        <v>0</v>
      </c>
    </row>
    <row r="355" spans="1:270" ht="28.9" customHeight="1" x14ac:dyDescent="0.2">
      <c r="A355" s="90" t="str">
        <f>IF(ISBLANK('Scheme Details'!A355),"",'Scheme Details'!A355)</f>
        <v/>
      </c>
      <c r="B355" s="87" t="str">
        <f>IF(ISBLANK('Scheme Details'!B355),"",'Scheme Details'!B355)</f>
        <v/>
      </c>
      <c r="C355" s="91" t="str">
        <f>IF(ISBLANK('Scheme Details'!C355),"",'Scheme Details'!C355)</f>
        <v/>
      </c>
      <c r="D355" s="92">
        <f>IF(ISBLANK('Scheme Details'!H355),0,'Scheme Details'!H355)</f>
        <v>0</v>
      </c>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c r="HT355" s="67"/>
      <c r="HU355" s="67"/>
      <c r="HV355" s="67"/>
      <c r="HW355" s="67"/>
      <c r="HX355" s="67"/>
      <c r="HY355" s="67"/>
      <c r="HZ355" s="67"/>
      <c r="IA355" s="67"/>
      <c r="IB355" s="67"/>
      <c r="IC355" s="67"/>
      <c r="ID355" s="67"/>
      <c r="IE355" s="67"/>
      <c r="IF355" s="67"/>
      <c r="IG355" s="67"/>
      <c r="IH355" s="67"/>
      <c r="II355" s="67"/>
      <c r="IJ355" s="67"/>
      <c r="IK355" s="67"/>
      <c r="IL355" s="67"/>
      <c r="IM355" s="67"/>
      <c r="IN355" s="67"/>
      <c r="IO355" s="67"/>
      <c r="IP355" s="67"/>
      <c r="IQ355" s="67"/>
      <c r="IR355" s="67"/>
      <c r="IS355" s="67"/>
      <c r="IT355" s="67"/>
      <c r="IU355" s="67"/>
      <c r="IV355" s="93">
        <f t="shared" si="56"/>
        <v>0</v>
      </c>
      <c r="IW355" s="25"/>
      <c r="IY355" s="125" t="str">
        <f>IF(JA355,VLOOKUP(MIN(JB355:JD355),'Data Validation (hidden)'!$E$2:$F$6,2,FALSE),IF(COUNTA(E355:IU355)&gt;0,"'Name of Collective Investment Scheme' missing but values entered in other columns",""))</f>
        <v/>
      </c>
      <c r="JA355" s="126" t="b">
        <f t="shared" si="57"/>
        <v>0</v>
      </c>
      <c r="JB355" s="127" t="str">
        <f t="shared" si="58"/>
        <v/>
      </c>
      <c r="JC355" s="128" t="str">
        <f t="shared" si="59"/>
        <v>3</v>
      </c>
      <c r="JD355" s="127" t="str">
        <f t="shared" ca="1" si="60"/>
        <v/>
      </c>
      <c r="JE355" s="127" t="b">
        <f t="shared" ca="1" si="61"/>
        <v>1</v>
      </c>
      <c r="JF355" s="127" t="b">
        <f t="shared" ca="1" si="62"/>
        <v>1</v>
      </c>
      <c r="JG355" s="127" t="b">
        <f t="shared" ca="1" si="63"/>
        <v>1</v>
      </c>
      <c r="JH355" s="127" t="b">
        <f t="shared" ca="1" si="64"/>
        <v>1</v>
      </c>
      <c r="JI355" s="127" t="b">
        <f t="shared" ca="1" si="65"/>
        <v>1</v>
      </c>
      <c r="JJ355" s="129" t="b">
        <f t="shared" si="66"/>
        <v>0</v>
      </c>
    </row>
    <row r="356" spans="1:270" ht="28.9" customHeight="1" x14ac:dyDescent="0.2">
      <c r="A356" s="90" t="str">
        <f>IF(ISBLANK('Scheme Details'!A356),"",'Scheme Details'!A356)</f>
        <v/>
      </c>
      <c r="B356" s="87" t="str">
        <f>IF(ISBLANK('Scheme Details'!B356),"",'Scheme Details'!B356)</f>
        <v/>
      </c>
      <c r="C356" s="91" t="str">
        <f>IF(ISBLANK('Scheme Details'!C356),"",'Scheme Details'!C356)</f>
        <v/>
      </c>
      <c r="D356" s="92">
        <f>IF(ISBLANK('Scheme Details'!H356),0,'Scheme Details'!H356)</f>
        <v>0</v>
      </c>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c r="HT356" s="67"/>
      <c r="HU356" s="67"/>
      <c r="HV356" s="67"/>
      <c r="HW356" s="67"/>
      <c r="HX356" s="67"/>
      <c r="HY356" s="67"/>
      <c r="HZ356" s="67"/>
      <c r="IA356" s="67"/>
      <c r="IB356" s="67"/>
      <c r="IC356" s="67"/>
      <c r="ID356" s="67"/>
      <c r="IE356" s="67"/>
      <c r="IF356" s="67"/>
      <c r="IG356" s="67"/>
      <c r="IH356" s="67"/>
      <c r="II356" s="67"/>
      <c r="IJ356" s="67"/>
      <c r="IK356" s="67"/>
      <c r="IL356" s="67"/>
      <c r="IM356" s="67"/>
      <c r="IN356" s="67"/>
      <c r="IO356" s="67"/>
      <c r="IP356" s="67"/>
      <c r="IQ356" s="67"/>
      <c r="IR356" s="67"/>
      <c r="IS356" s="67"/>
      <c r="IT356" s="67"/>
      <c r="IU356" s="67"/>
      <c r="IV356" s="93">
        <f t="shared" si="56"/>
        <v>0</v>
      </c>
      <c r="IW356" s="25"/>
      <c r="IY356" s="125" t="str">
        <f>IF(JA356,VLOOKUP(MIN(JB356:JD356),'Data Validation (hidden)'!$E$2:$F$6,2,FALSE),IF(COUNTA(E356:IU356)&gt;0,"'Name of Collective Investment Scheme' missing but values entered in other columns",""))</f>
        <v/>
      </c>
      <c r="JA356" s="126" t="b">
        <f t="shared" si="57"/>
        <v>0</v>
      </c>
      <c r="JB356" s="127" t="str">
        <f t="shared" si="58"/>
        <v/>
      </c>
      <c r="JC356" s="128" t="str">
        <f t="shared" si="59"/>
        <v>3</v>
      </c>
      <c r="JD356" s="127" t="str">
        <f t="shared" ca="1" si="60"/>
        <v/>
      </c>
      <c r="JE356" s="127" t="b">
        <f t="shared" ca="1" si="61"/>
        <v>1</v>
      </c>
      <c r="JF356" s="127" t="b">
        <f t="shared" ca="1" si="62"/>
        <v>1</v>
      </c>
      <c r="JG356" s="127" t="b">
        <f t="shared" ca="1" si="63"/>
        <v>1</v>
      </c>
      <c r="JH356" s="127" t="b">
        <f t="shared" ca="1" si="64"/>
        <v>1</v>
      </c>
      <c r="JI356" s="127" t="b">
        <f t="shared" ca="1" si="65"/>
        <v>1</v>
      </c>
      <c r="JJ356" s="129" t="b">
        <f t="shared" si="66"/>
        <v>0</v>
      </c>
    </row>
    <row r="357" spans="1:270" ht="28.9" customHeight="1" x14ac:dyDescent="0.2">
      <c r="A357" s="90" t="str">
        <f>IF(ISBLANK('Scheme Details'!A357),"",'Scheme Details'!A357)</f>
        <v/>
      </c>
      <c r="B357" s="87" t="str">
        <f>IF(ISBLANK('Scheme Details'!B357),"",'Scheme Details'!B357)</f>
        <v/>
      </c>
      <c r="C357" s="91" t="str">
        <f>IF(ISBLANK('Scheme Details'!C357),"",'Scheme Details'!C357)</f>
        <v/>
      </c>
      <c r="D357" s="92">
        <f>IF(ISBLANK('Scheme Details'!H357),0,'Scheme Details'!H357)</f>
        <v>0</v>
      </c>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c r="HT357" s="67"/>
      <c r="HU357" s="67"/>
      <c r="HV357" s="67"/>
      <c r="HW357" s="67"/>
      <c r="HX357" s="67"/>
      <c r="HY357" s="67"/>
      <c r="HZ357" s="67"/>
      <c r="IA357" s="67"/>
      <c r="IB357" s="67"/>
      <c r="IC357" s="67"/>
      <c r="ID357" s="67"/>
      <c r="IE357" s="67"/>
      <c r="IF357" s="67"/>
      <c r="IG357" s="67"/>
      <c r="IH357" s="67"/>
      <c r="II357" s="67"/>
      <c r="IJ357" s="67"/>
      <c r="IK357" s="67"/>
      <c r="IL357" s="67"/>
      <c r="IM357" s="67"/>
      <c r="IN357" s="67"/>
      <c r="IO357" s="67"/>
      <c r="IP357" s="67"/>
      <c r="IQ357" s="67"/>
      <c r="IR357" s="67"/>
      <c r="IS357" s="67"/>
      <c r="IT357" s="67"/>
      <c r="IU357" s="67"/>
      <c r="IV357" s="93">
        <f t="shared" si="56"/>
        <v>0</v>
      </c>
      <c r="IW357" s="25"/>
      <c r="IY357" s="125" t="str">
        <f>IF(JA357,VLOOKUP(MIN(JB357:JD357),'Data Validation (hidden)'!$E$2:$F$6,2,FALSE),IF(COUNTA(E357:IU357)&gt;0,"'Name of Collective Investment Scheme' missing but values entered in other columns",""))</f>
        <v/>
      </c>
      <c r="JA357" s="126" t="b">
        <f t="shared" si="57"/>
        <v>0</v>
      </c>
      <c r="JB357" s="127" t="str">
        <f t="shared" si="58"/>
        <v/>
      </c>
      <c r="JC357" s="128" t="str">
        <f t="shared" si="59"/>
        <v>3</v>
      </c>
      <c r="JD357" s="127" t="str">
        <f t="shared" ca="1" si="60"/>
        <v/>
      </c>
      <c r="JE357" s="127" t="b">
        <f t="shared" ca="1" si="61"/>
        <v>1</v>
      </c>
      <c r="JF357" s="127" t="b">
        <f t="shared" ca="1" si="62"/>
        <v>1</v>
      </c>
      <c r="JG357" s="127" t="b">
        <f t="shared" ca="1" si="63"/>
        <v>1</v>
      </c>
      <c r="JH357" s="127" t="b">
        <f t="shared" ca="1" si="64"/>
        <v>1</v>
      </c>
      <c r="JI357" s="127" t="b">
        <f t="shared" ca="1" si="65"/>
        <v>1</v>
      </c>
      <c r="JJ357" s="129" t="b">
        <f t="shared" si="66"/>
        <v>0</v>
      </c>
    </row>
    <row r="358" spans="1:270" ht="28.9" customHeight="1" x14ac:dyDescent="0.2">
      <c r="A358" s="90" t="str">
        <f>IF(ISBLANK('Scheme Details'!A358),"",'Scheme Details'!A358)</f>
        <v/>
      </c>
      <c r="B358" s="87" t="str">
        <f>IF(ISBLANK('Scheme Details'!B358),"",'Scheme Details'!B358)</f>
        <v/>
      </c>
      <c r="C358" s="91" t="str">
        <f>IF(ISBLANK('Scheme Details'!C358),"",'Scheme Details'!C358)</f>
        <v/>
      </c>
      <c r="D358" s="92">
        <f>IF(ISBLANK('Scheme Details'!H358),0,'Scheme Details'!H358)</f>
        <v>0</v>
      </c>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c r="HT358" s="67"/>
      <c r="HU358" s="67"/>
      <c r="HV358" s="67"/>
      <c r="HW358" s="67"/>
      <c r="HX358" s="67"/>
      <c r="HY358" s="67"/>
      <c r="HZ358" s="67"/>
      <c r="IA358" s="67"/>
      <c r="IB358" s="67"/>
      <c r="IC358" s="67"/>
      <c r="ID358" s="67"/>
      <c r="IE358" s="67"/>
      <c r="IF358" s="67"/>
      <c r="IG358" s="67"/>
      <c r="IH358" s="67"/>
      <c r="II358" s="67"/>
      <c r="IJ358" s="67"/>
      <c r="IK358" s="67"/>
      <c r="IL358" s="67"/>
      <c r="IM358" s="67"/>
      <c r="IN358" s="67"/>
      <c r="IO358" s="67"/>
      <c r="IP358" s="67"/>
      <c r="IQ358" s="67"/>
      <c r="IR358" s="67"/>
      <c r="IS358" s="67"/>
      <c r="IT358" s="67"/>
      <c r="IU358" s="67"/>
      <c r="IV358" s="93">
        <f t="shared" si="56"/>
        <v>0</v>
      </c>
      <c r="IW358" s="25"/>
      <c r="IY358" s="125" t="str">
        <f>IF(JA358,VLOOKUP(MIN(JB358:JD358),'Data Validation (hidden)'!$E$2:$F$6,2,FALSE),IF(COUNTA(E358:IU358)&gt;0,"'Name of Collective Investment Scheme' missing but values entered in other columns",""))</f>
        <v/>
      </c>
      <c r="JA358" s="126" t="b">
        <f t="shared" si="57"/>
        <v>0</v>
      </c>
      <c r="JB358" s="127" t="str">
        <f t="shared" si="58"/>
        <v/>
      </c>
      <c r="JC358" s="128" t="str">
        <f t="shared" si="59"/>
        <v>3</v>
      </c>
      <c r="JD358" s="127" t="str">
        <f t="shared" ca="1" si="60"/>
        <v/>
      </c>
      <c r="JE358" s="127" t="b">
        <f t="shared" ca="1" si="61"/>
        <v>1</v>
      </c>
      <c r="JF358" s="127" t="b">
        <f t="shared" ca="1" si="62"/>
        <v>1</v>
      </c>
      <c r="JG358" s="127" t="b">
        <f t="shared" ca="1" si="63"/>
        <v>1</v>
      </c>
      <c r="JH358" s="127" t="b">
        <f t="shared" ca="1" si="64"/>
        <v>1</v>
      </c>
      <c r="JI358" s="127" t="b">
        <f t="shared" ca="1" si="65"/>
        <v>1</v>
      </c>
      <c r="JJ358" s="129" t="b">
        <f t="shared" si="66"/>
        <v>0</v>
      </c>
    </row>
    <row r="359" spans="1:270" ht="28.9" customHeight="1" x14ac:dyDescent="0.2">
      <c r="A359" s="90" t="str">
        <f>IF(ISBLANK('Scheme Details'!A359),"",'Scheme Details'!A359)</f>
        <v/>
      </c>
      <c r="B359" s="87" t="str">
        <f>IF(ISBLANK('Scheme Details'!B359),"",'Scheme Details'!B359)</f>
        <v/>
      </c>
      <c r="C359" s="91" t="str">
        <f>IF(ISBLANK('Scheme Details'!C359),"",'Scheme Details'!C359)</f>
        <v/>
      </c>
      <c r="D359" s="92">
        <f>IF(ISBLANK('Scheme Details'!H359),0,'Scheme Details'!H359)</f>
        <v>0</v>
      </c>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c r="HT359" s="67"/>
      <c r="HU359" s="67"/>
      <c r="HV359" s="67"/>
      <c r="HW359" s="67"/>
      <c r="HX359" s="67"/>
      <c r="HY359" s="67"/>
      <c r="HZ359" s="67"/>
      <c r="IA359" s="67"/>
      <c r="IB359" s="67"/>
      <c r="IC359" s="67"/>
      <c r="ID359" s="67"/>
      <c r="IE359" s="67"/>
      <c r="IF359" s="67"/>
      <c r="IG359" s="67"/>
      <c r="IH359" s="67"/>
      <c r="II359" s="67"/>
      <c r="IJ359" s="67"/>
      <c r="IK359" s="67"/>
      <c r="IL359" s="67"/>
      <c r="IM359" s="67"/>
      <c r="IN359" s="67"/>
      <c r="IO359" s="67"/>
      <c r="IP359" s="67"/>
      <c r="IQ359" s="67"/>
      <c r="IR359" s="67"/>
      <c r="IS359" s="67"/>
      <c r="IT359" s="67"/>
      <c r="IU359" s="67"/>
      <c r="IV359" s="93">
        <f t="shared" si="56"/>
        <v>0</v>
      </c>
      <c r="IW359" s="25"/>
      <c r="IY359" s="125" t="str">
        <f>IF(JA359,VLOOKUP(MIN(JB359:JD359),'Data Validation (hidden)'!$E$2:$F$6,2,FALSE),IF(COUNTA(E359:IU359)&gt;0,"'Name of Collective Investment Scheme' missing but values entered in other columns",""))</f>
        <v/>
      </c>
      <c r="JA359" s="126" t="b">
        <f t="shared" si="57"/>
        <v>0</v>
      </c>
      <c r="JB359" s="127" t="str">
        <f t="shared" si="58"/>
        <v/>
      </c>
      <c r="JC359" s="128" t="str">
        <f t="shared" si="59"/>
        <v>3</v>
      </c>
      <c r="JD359" s="127" t="str">
        <f t="shared" ca="1" si="60"/>
        <v/>
      </c>
      <c r="JE359" s="127" t="b">
        <f t="shared" ca="1" si="61"/>
        <v>1</v>
      </c>
      <c r="JF359" s="127" t="b">
        <f t="shared" ca="1" si="62"/>
        <v>1</v>
      </c>
      <c r="JG359" s="127" t="b">
        <f t="shared" ca="1" si="63"/>
        <v>1</v>
      </c>
      <c r="JH359" s="127" t="b">
        <f t="shared" ca="1" si="64"/>
        <v>1</v>
      </c>
      <c r="JI359" s="127" t="b">
        <f t="shared" ca="1" si="65"/>
        <v>1</v>
      </c>
      <c r="JJ359" s="129" t="b">
        <f t="shared" si="66"/>
        <v>0</v>
      </c>
    </row>
    <row r="360" spans="1:270" ht="28.9" customHeight="1" x14ac:dyDescent="0.2">
      <c r="A360" s="90" t="str">
        <f>IF(ISBLANK('Scheme Details'!A360),"",'Scheme Details'!A360)</f>
        <v/>
      </c>
      <c r="B360" s="87" t="str">
        <f>IF(ISBLANK('Scheme Details'!B360),"",'Scheme Details'!B360)</f>
        <v/>
      </c>
      <c r="C360" s="91" t="str">
        <f>IF(ISBLANK('Scheme Details'!C360),"",'Scheme Details'!C360)</f>
        <v/>
      </c>
      <c r="D360" s="92">
        <f>IF(ISBLANK('Scheme Details'!H360),0,'Scheme Details'!H360)</f>
        <v>0</v>
      </c>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c r="HT360" s="67"/>
      <c r="HU360" s="67"/>
      <c r="HV360" s="67"/>
      <c r="HW360" s="67"/>
      <c r="HX360" s="67"/>
      <c r="HY360" s="67"/>
      <c r="HZ360" s="67"/>
      <c r="IA360" s="67"/>
      <c r="IB360" s="67"/>
      <c r="IC360" s="67"/>
      <c r="ID360" s="67"/>
      <c r="IE360" s="67"/>
      <c r="IF360" s="67"/>
      <c r="IG360" s="67"/>
      <c r="IH360" s="67"/>
      <c r="II360" s="67"/>
      <c r="IJ360" s="67"/>
      <c r="IK360" s="67"/>
      <c r="IL360" s="67"/>
      <c r="IM360" s="67"/>
      <c r="IN360" s="67"/>
      <c r="IO360" s="67"/>
      <c r="IP360" s="67"/>
      <c r="IQ360" s="67"/>
      <c r="IR360" s="67"/>
      <c r="IS360" s="67"/>
      <c r="IT360" s="67"/>
      <c r="IU360" s="67"/>
      <c r="IV360" s="93">
        <f t="shared" si="56"/>
        <v>0</v>
      </c>
      <c r="IW360" s="25"/>
      <c r="IY360" s="125" t="str">
        <f>IF(JA360,VLOOKUP(MIN(JB360:JD360),'Data Validation (hidden)'!$E$2:$F$6,2,FALSE),IF(COUNTA(E360:IU360)&gt;0,"'Name of Collective Investment Scheme' missing but values entered in other columns",""))</f>
        <v/>
      </c>
      <c r="JA360" s="126" t="b">
        <f t="shared" si="57"/>
        <v>0</v>
      </c>
      <c r="JB360" s="127" t="str">
        <f t="shared" si="58"/>
        <v/>
      </c>
      <c r="JC360" s="128" t="str">
        <f t="shared" si="59"/>
        <v>3</v>
      </c>
      <c r="JD360" s="127" t="str">
        <f t="shared" ca="1" si="60"/>
        <v/>
      </c>
      <c r="JE360" s="127" t="b">
        <f t="shared" ca="1" si="61"/>
        <v>1</v>
      </c>
      <c r="JF360" s="127" t="b">
        <f t="shared" ca="1" si="62"/>
        <v>1</v>
      </c>
      <c r="JG360" s="127" t="b">
        <f t="shared" ca="1" si="63"/>
        <v>1</v>
      </c>
      <c r="JH360" s="127" t="b">
        <f t="shared" ca="1" si="64"/>
        <v>1</v>
      </c>
      <c r="JI360" s="127" t="b">
        <f t="shared" ca="1" si="65"/>
        <v>1</v>
      </c>
      <c r="JJ360" s="129" t="b">
        <f t="shared" si="66"/>
        <v>0</v>
      </c>
    </row>
    <row r="361" spans="1:270" ht="28.9" customHeight="1" x14ac:dyDescent="0.2">
      <c r="A361" s="90" t="str">
        <f>IF(ISBLANK('Scheme Details'!A361),"",'Scheme Details'!A361)</f>
        <v/>
      </c>
      <c r="B361" s="87" t="str">
        <f>IF(ISBLANK('Scheme Details'!B361),"",'Scheme Details'!B361)</f>
        <v/>
      </c>
      <c r="C361" s="91" t="str">
        <f>IF(ISBLANK('Scheme Details'!C361),"",'Scheme Details'!C361)</f>
        <v/>
      </c>
      <c r="D361" s="92">
        <f>IF(ISBLANK('Scheme Details'!H361),0,'Scheme Details'!H361)</f>
        <v>0</v>
      </c>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c r="HT361" s="67"/>
      <c r="HU361" s="67"/>
      <c r="HV361" s="67"/>
      <c r="HW361" s="67"/>
      <c r="HX361" s="67"/>
      <c r="HY361" s="67"/>
      <c r="HZ361" s="67"/>
      <c r="IA361" s="67"/>
      <c r="IB361" s="67"/>
      <c r="IC361" s="67"/>
      <c r="ID361" s="67"/>
      <c r="IE361" s="67"/>
      <c r="IF361" s="67"/>
      <c r="IG361" s="67"/>
      <c r="IH361" s="67"/>
      <c r="II361" s="67"/>
      <c r="IJ361" s="67"/>
      <c r="IK361" s="67"/>
      <c r="IL361" s="67"/>
      <c r="IM361" s="67"/>
      <c r="IN361" s="67"/>
      <c r="IO361" s="67"/>
      <c r="IP361" s="67"/>
      <c r="IQ361" s="67"/>
      <c r="IR361" s="67"/>
      <c r="IS361" s="67"/>
      <c r="IT361" s="67"/>
      <c r="IU361" s="67"/>
      <c r="IV361" s="93">
        <f t="shared" si="56"/>
        <v>0</v>
      </c>
      <c r="IW361" s="25"/>
      <c r="IY361" s="125" t="str">
        <f>IF(JA361,VLOOKUP(MIN(JB361:JD361),'Data Validation (hidden)'!$E$2:$F$6,2,FALSE),IF(COUNTA(E361:IU361)&gt;0,"'Name of Collective Investment Scheme' missing but values entered in other columns",""))</f>
        <v/>
      </c>
      <c r="JA361" s="126" t="b">
        <f t="shared" si="57"/>
        <v>0</v>
      </c>
      <c r="JB361" s="127" t="str">
        <f t="shared" si="58"/>
        <v/>
      </c>
      <c r="JC361" s="128" t="str">
        <f t="shared" si="59"/>
        <v>3</v>
      </c>
      <c r="JD361" s="127" t="str">
        <f t="shared" ca="1" si="60"/>
        <v/>
      </c>
      <c r="JE361" s="127" t="b">
        <f t="shared" ca="1" si="61"/>
        <v>1</v>
      </c>
      <c r="JF361" s="127" t="b">
        <f t="shared" ca="1" si="62"/>
        <v>1</v>
      </c>
      <c r="JG361" s="127" t="b">
        <f t="shared" ca="1" si="63"/>
        <v>1</v>
      </c>
      <c r="JH361" s="127" t="b">
        <f t="shared" ca="1" si="64"/>
        <v>1</v>
      </c>
      <c r="JI361" s="127" t="b">
        <f t="shared" ca="1" si="65"/>
        <v>1</v>
      </c>
      <c r="JJ361" s="129" t="b">
        <f t="shared" si="66"/>
        <v>0</v>
      </c>
    </row>
    <row r="362" spans="1:270" ht="28.9" customHeight="1" x14ac:dyDescent="0.2">
      <c r="A362" s="90" t="str">
        <f>IF(ISBLANK('Scheme Details'!A362),"",'Scheme Details'!A362)</f>
        <v/>
      </c>
      <c r="B362" s="87" t="str">
        <f>IF(ISBLANK('Scheme Details'!B362),"",'Scheme Details'!B362)</f>
        <v/>
      </c>
      <c r="C362" s="91" t="str">
        <f>IF(ISBLANK('Scheme Details'!C362),"",'Scheme Details'!C362)</f>
        <v/>
      </c>
      <c r="D362" s="92">
        <f>IF(ISBLANK('Scheme Details'!H362),0,'Scheme Details'!H362)</f>
        <v>0</v>
      </c>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c r="HT362" s="67"/>
      <c r="HU362" s="67"/>
      <c r="HV362" s="67"/>
      <c r="HW362" s="67"/>
      <c r="HX362" s="67"/>
      <c r="HY362" s="67"/>
      <c r="HZ362" s="67"/>
      <c r="IA362" s="67"/>
      <c r="IB362" s="67"/>
      <c r="IC362" s="67"/>
      <c r="ID362" s="67"/>
      <c r="IE362" s="67"/>
      <c r="IF362" s="67"/>
      <c r="IG362" s="67"/>
      <c r="IH362" s="67"/>
      <c r="II362" s="67"/>
      <c r="IJ362" s="67"/>
      <c r="IK362" s="67"/>
      <c r="IL362" s="67"/>
      <c r="IM362" s="67"/>
      <c r="IN362" s="67"/>
      <c r="IO362" s="67"/>
      <c r="IP362" s="67"/>
      <c r="IQ362" s="67"/>
      <c r="IR362" s="67"/>
      <c r="IS362" s="67"/>
      <c r="IT362" s="67"/>
      <c r="IU362" s="67"/>
      <c r="IV362" s="93">
        <f t="shared" si="56"/>
        <v>0</v>
      </c>
      <c r="IW362" s="25"/>
      <c r="IY362" s="125" t="str">
        <f>IF(JA362,VLOOKUP(MIN(JB362:JD362),'Data Validation (hidden)'!$E$2:$F$6,2,FALSE),IF(COUNTA(E362:IU362)&gt;0,"'Name of Collective Investment Scheme' missing but values entered in other columns",""))</f>
        <v/>
      </c>
      <c r="JA362" s="126" t="b">
        <f t="shared" si="57"/>
        <v>0</v>
      </c>
      <c r="JB362" s="127" t="str">
        <f t="shared" si="58"/>
        <v/>
      </c>
      <c r="JC362" s="128" t="str">
        <f t="shared" si="59"/>
        <v>3</v>
      </c>
      <c r="JD362" s="127" t="str">
        <f t="shared" ca="1" si="60"/>
        <v/>
      </c>
      <c r="JE362" s="127" t="b">
        <f t="shared" ca="1" si="61"/>
        <v>1</v>
      </c>
      <c r="JF362" s="127" t="b">
        <f t="shared" ca="1" si="62"/>
        <v>1</v>
      </c>
      <c r="JG362" s="127" t="b">
        <f t="shared" ca="1" si="63"/>
        <v>1</v>
      </c>
      <c r="JH362" s="127" t="b">
        <f t="shared" ca="1" si="64"/>
        <v>1</v>
      </c>
      <c r="JI362" s="127" t="b">
        <f t="shared" ca="1" si="65"/>
        <v>1</v>
      </c>
      <c r="JJ362" s="129" t="b">
        <f t="shared" si="66"/>
        <v>0</v>
      </c>
    </row>
    <row r="363" spans="1:270" ht="28.9" customHeight="1" x14ac:dyDescent="0.2">
      <c r="A363" s="90" t="str">
        <f>IF(ISBLANK('Scheme Details'!A363),"",'Scheme Details'!A363)</f>
        <v/>
      </c>
      <c r="B363" s="87" t="str">
        <f>IF(ISBLANK('Scheme Details'!B363),"",'Scheme Details'!B363)</f>
        <v/>
      </c>
      <c r="C363" s="91" t="str">
        <f>IF(ISBLANK('Scheme Details'!C363),"",'Scheme Details'!C363)</f>
        <v/>
      </c>
      <c r="D363" s="92">
        <f>IF(ISBLANK('Scheme Details'!H363),0,'Scheme Details'!H363)</f>
        <v>0</v>
      </c>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c r="HT363" s="67"/>
      <c r="HU363" s="67"/>
      <c r="HV363" s="67"/>
      <c r="HW363" s="67"/>
      <c r="HX363" s="67"/>
      <c r="HY363" s="67"/>
      <c r="HZ363" s="67"/>
      <c r="IA363" s="67"/>
      <c r="IB363" s="67"/>
      <c r="IC363" s="67"/>
      <c r="ID363" s="67"/>
      <c r="IE363" s="67"/>
      <c r="IF363" s="67"/>
      <c r="IG363" s="67"/>
      <c r="IH363" s="67"/>
      <c r="II363" s="67"/>
      <c r="IJ363" s="67"/>
      <c r="IK363" s="67"/>
      <c r="IL363" s="67"/>
      <c r="IM363" s="67"/>
      <c r="IN363" s="67"/>
      <c r="IO363" s="67"/>
      <c r="IP363" s="67"/>
      <c r="IQ363" s="67"/>
      <c r="IR363" s="67"/>
      <c r="IS363" s="67"/>
      <c r="IT363" s="67"/>
      <c r="IU363" s="67"/>
      <c r="IV363" s="93">
        <f t="shared" si="56"/>
        <v>0</v>
      </c>
      <c r="IW363" s="25"/>
      <c r="IY363" s="125" t="str">
        <f>IF(JA363,VLOOKUP(MIN(JB363:JD363),'Data Validation (hidden)'!$E$2:$F$6,2,FALSE),IF(COUNTA(E363:IU363)&gt;0,"'Name of Collective Investment Scheme' missing but values entered in other columns",""))</f>
        <v/>
      </c>
      <c r="JA363" s="126" t="b">
        <f t="shared" si="57"/>
        <v>0</v>
      </c>
      <c r="JB363" s="127" t="str">
        <f t="shared" si="58"/>
        <v/>
      </c>
      <c r="JC363" s="128" t="str">
        <f t="shared" si="59"/>
        <v>3</v>
      </c>
      <c r="JD363" s="127" t="str">
        <f t="shared" ca="1" si="60"/>
        <v/>
      </c>
      <c r="JE363" s="127" t="b">
        <f t="shared" ca="1" si="61"/>
        <v>1</v>
      </c>
      <c r="JF363" s="127" t="b">
        <f t="shared" ca="1" si="62"/>
        <v>1</v>
      </c>
      <c r="JG363" s="127" t="b">
        <f t="shared" ca="1" si="63"/>
        <v>1</v>
      </c>
      <c r="JH363" s="127" t="b">
        <f t="shared" ca="1" si="64"/>
        <v>1</v>
      </c>
      <c r="JI363" s="127" t="b">
        <f t="shared" ca="1" si="65"/>
        <v>1</v>
      </c>
      <c r="JJ363" s="129" t="b">
        <f t="shared" si="66"/>
        <v>0</v>
      </c>
    </row>
    <row r="364" spans="1:270" ht="28.9" customHeight="1" x14ac:dyDescent="0.2">
      <c r="A364" s="90" t="str">
        <f>IF(ISBLANK('Scheme Details'!A364),"",'Scheme Details'!A364)</f>
        <v/>
      </c>
      <c r="B364" s="87" t="str">
        <f>IF(ISBLANK('Scheme Details'!B364),"",'Scheme Details'!B364)</f>
        <v/>
      </c>
      <c r="C364" s="91" t="str">
        <f>IF(ISBLANK('Scheme Details'!C364),"",'Scheme Details'!C364)</f>
        <v/>
      </c>
      <c r="D364" s="92">
        <f>IF(ISBLANK('Scheme Details'!H364),0,'Scheme Details'!H364)</f>
        <v>0</v>
      </c>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c r="HT364" s="67"/>
      <c r="HU364" s="67"/>
      <c r="HV364" s="67"/>
      <c r="HW364" s="67"/>
      <c r="HX364" s="67"/>
      <c r="HY364" s="67"/>
      <c r="HZ364" s="67"/>
      <c r="IA364" s="67"/>
      <c r="IB364" s="67"/>
      <c r="IC364" s="67"/>
      <c r="ID364" s="67"/>
      <c r="IE364" s="67"/>
      <c r="IF364" s="67"/>
      <c r="IG364" s="67"/>
      <c r="IH364" s="67"/>
      <c r="II364" s="67"/>
      <c r="IJ364" s="67"/>
      <c r="IK364" s="67"/>
      <c r="IL364" s="67"/>
      <c r="IM364" s="67"/>
      <c r="IN364" s="67"/>
      <c r="IO364" s="67"/>
      <c r="IP364" s="67"/>
      <c r="IQ364" s="67"/>
      <c r="IR364" s="67"/>
      <c r="IS364" s="67"/>
      <c r="IT364" s="67"/>
      <c r="IU364" s="67"/>
      <c r="IV364" s="93">
        <f t="shared" si="56"/>
        <v>0</v>
      </c>
      <c r="IW364" s="25"/>
      <c r="IY364" s="125" t="str">
        <f>IF(JA364,VLOOKUP(MIN(JB364:JD364),'Data Validation (hidden)'!$E$2:$F$6,2,FALSE),IF(COUNTA(E364:IU364)&gt;0,"'Name of Collective Investment Scheme' missing but values entered in other columns",""))</f>
        <v/>
      </c>
      <c r="JA364" s="126" t="b">
        <f t="shared" si="57"/>
        <v>0</v>
      </c>
      <c r="JB364" s="127" t="str">
        <f t="shared" si="58"/>
        <v/>
      </c>
      <c r="JC364" s="128" t="str">
        <f t="shared" si="59"/>
        <v>3</v>
      </c>
      <c r="JD364" s="127" t="str">
        <f t="shared" ca="1" si="60"/>
        <v/>
      </c>
      <c r="JE364" s="127" t="b">
        <f t="shared" ca="1" si="61"/>
        <v>1</v>
      </c>
      <c r="JF364" s="127" t="b">
        <f t="shared" ca="1" si="62"/>
        <v>1</v>
      </c>
      <c r="JG364" s="127" t="b">
        <f t="shared" ca="1" si="63"/>
        <v>1</v>
      </c>
      <c r="JH364" s="127" t="b">
        <f t="shared" ca="1" si="64"/>
        <v>1</v>
      </c>
      <c r="JI364" s="127" t="b">
        <f t="shared" ca="1" si="65"/>
        <v>1</v>
      </c>
      <c r="JJ364" s="129" t="b">
        <f t="shared" si="66"/>
        <v>0</v>
      </c>
    </row>
    <row r="365" spans="1:270" ht="28.9" customHeight="1" x14ac:dyDescent="0.2">
      <c r="A365" s="90" t="str">
        <f>IF(ISBLANK('Scheme Details'!A365),"",'Scheme Details'!A365)</f>
        <v/>
      </c>
      <c r="B365" s="87" t="str">
        <f>IF(ISBLANK('Scheme Details'!B365),"",'Scheme Details'!B365)</f>
        <v/>
      </c>
      <c r="C365" s="91" t="str">
        <f>IF(ISBLANK('Scheme Details'!C365),"",'Scheme Details'!C365)</f>
        <v/>
      </c>
      <c r="D365" s="92">
        <f>IF(ISBLANK('Scheme Details'!H365),0,'Scheme Details'!H365)</f>
        <v>0</v>
      </c>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c r="HT365" s="67"/>
      <c r="HU365" s="67"/>
      <c r="HV365" s="67"/>
      <c r="HW365" s="67"/>
      <c r="HX365" s="67"/>
      <c r="HY365" s="67"/>
      <c r="HZ365" s="67"/>
      <c r="IA365" s="67"/>
      <c r="IB365" s="67"/>
      <c r="IC365" s="67"/>
      <c r="ID365" s="67"/>
      <c r="IE365" s="67"/>
      <c r="IF365" s="67"/>
      <c r="IG365" s="67"/>
      <c r="IH365" s="67"/>
      <c r="II365" s="67"/>
      <c r="IJ365" s="67"/>
      <c r="IK365" s="67"/>
      <c r="IL365" s="67"/>
      <c r="IM365" s="67"/>
      <c r="IN365" s="67"/>
      <c r="IO365" s="67"/>
      <c r="IP365" s="67"/>
      <c r="IQ365" s="67"/>
      <c r="IR365" s="67"/>
      <c r="IS365" s="67"/>
      <c r="IT365" s="67"/>
      <c r="IU365" s="67"/>
      <c r="IV365" s="93">
        <f t="shared" si="56"/>
        <v>0</v>
      </c>
      <c r="IW365" s="25"/>
      <c r="IY365" s="125" t="str">
        <f>IF(JA365,VLOOKUP(MIN(JB365:JD365),'Data Validation (hidden)'!$E$2:$F$6,2,FALSE),IF(COUNTA(E365:IU365)&gt;0,"'Name of Collective Investment Scheme' missing but values entered in other columns",""))</f>
        <v/>
      </c>
      <c r="JA365" s="126" t="b">
        <f t="shared" si="57"/>
        <v>0</v>
      </c>
      <c r="JB365" s="127" t="str">
        <f t="shared" si="58"/>
        <v/>
      </c>
      <c r="JC365" s="128" t="str">
        <f t="shared" si="59"/>
        <v>3</v>
      </c>
      <c r="JD365" s="127" t="str">
        <f t="shared" ca="1" si="60"/>
        <v/>
      </c>
      <c r="JE365" s="127" t="b">
        <f t="shared" ca="1" si="61"/>
        <v>1</v>
      </c>
      <c r="JF365" s="127" t="b">
        <f t="shared" ca="1" si="62"/>
        <v>1</v>
      </c>
      <c r="JG365" s="127" t="b">
        <f t="shared" ca="1" si="63"/>
        <v>1</v>
      </c>
      <c r="JH365" s="127" t="b">
        <f t="shared" ca="1" si="64"/>
        <v>1</v>
      </c>
      <c r="JI365" s="127" t="b">
        <f t="shared" ca="1" si="65"/>
        <v>1</v>
      </c>
      <c r="JJ365" s="129" t="b">
        <f t="shared" si="66"/>
        <v>0</v>
      </c>
    </row>
    <row r="366" spans="1:270" ht="28.9" customHeight="1" x14ac:dyDescent="0.2">
      <c r="A366" s="90" t="str">
        <f>IF(ISBLANK('Scheme Details'!A366),"",'Scheme Details'!A366)</f>
        <v/>
      </c>
      <c r="B366" s="87" t="str">
        <f>IF(ISBLANK('Scheme Details'!B366),"",'Scheme Details'!B366)</f>
        <v/>
      </c>
      <c r="C366" s="91" t="str">
        <f>IF(ISBLANK('Scheme Details'!C366),"",'Scheme Details'!C366)</f>
        <v/>
      </c>
      <c r="D366" s="92">
        <f>IF(ISBLANK('Scheme Details'!H366),0,'Scheme Details'!H366)</f>
        <v>0</v>
      </c>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c r="HT366" s="67"/>
      <c r="HU366" s="67"/>
      <c r="HV366" s="67"/>
      <c r="HW366" s="67"/>
      <c r="HX366" s="67"/>
      <c r="HY366" s="67"/>
      <c r="HZ366" s="67"/>
      <c r="IA366" s="67"/>
      <c r="IB366" s="67"/>
      <c r="IC366" s="67"/>
      <c r="ID366" s="67"/>
      <c r="IE366" s="67"/>
      <c r="IF366" s="67"/>
      <c r="IG366" s="67"/>
      <c r="IH366" s="67"/>
      <c r="II366" s="67"/>
      <c r="IJ366" s="67"/>
      <c r="IK366" s="67"/>
      <c r="IL366" s="67"/>
      <c r="IM366" s="67"/>
      <c r="IN366" s="67"/>
      <c r="IO366" s="67"/>
      <c r="IP366" s="67"/>
      <c r="IQ366" s="67"/>
      <c r="IR366" s="67"/>
      <c r="IS366" s="67"/>
      <c r="IT366" s="67"/>
      <c r="IU366" s="67"/>
      <c r="IV366" s="93">
        <f t="shared" si="56"/>
        <v>0</v>
      </c>
      <c r="IW366" s="25"/>
      <c r="IY366" s="125" t="str">
        <f>IF(JA366,VLOOKUP(MIN(JB366:JD366),'Data Validation (hidden)'!$E$2:$F$6,2,FALSE),IF(COUNTA(E366:IU366)&gt;0,"'Name of Collective Investment Scheme' missing but values entered in other columns",""))</f>
        <v/>
      </c>
      <c r="JA366" s="126" t="b">
        <f t="shared" si="57"/>
        <v>0</v>
      </c>
      <c r="JB366" s="127" t="str">
        <f t="shared" si="58"/>
        <v/>
      </c>
      <c r="JC366" s="128" t="str">
        <f t="shared" si="59"/>
        <v>3</v>
      </c>
      <c r="JD366" s="127" t="str">
        <f t="shared" ca="1" si="60"/>
        <v/>
      </c>
      <c r="JE366" s="127" t="b">
        <f t="shared" ca="1" si="61"/>
        <v>1</v>
      </c>
      <c r="JF366" s="127" t="b">
        <f t="shared" ca="1" si="62"/>
        <v>1</v>
      </c>
      <c r="JG366" s="127" t="b">
        <f t="shared" ca="1" si="63"/>
        <v>1</v>
      </c>
      <c r="JH366" s="127" t="b">
        <f t="shared" ca="1" si="64"/>
        <v>1</v>
      </c>
      <c r="JI366" s="127" t="b">
        <f t="shared" ca="1" si="65"/>
        <v>1</v>
      </c>
      <c r="JJ366" s="129" t="b">
        <f t="shared" si="66"/>
        <v>0</v>
      </c>
    </row>
    <row r="367" spans="1:270" ht="28.9" customHeight="1" x14ac:dyDescent="0.2">
      <c r="A367" s="90" t="str">
        <f>IF(ISBLANK('Scheme Details'!A367),"",'Scheme Details'!A367)</f>
        <v/>
      </c>
      <c r="B367" s="87" t="str">
        <f>IF(ISBLANK('Scheme Details'!B367),"",'Scheme Details'!B367)</f>
        <v/>
      </c>
      <c r="C367" s="91" t="str">
        <f>IF(ISBLANK('Scheme Details'!C367),"",'Scheme Details'!C367)</f>
        <v/>
      </c>
      <c r="D367" s="92">
        <f>IF(ISBLANK('Scheme Details'!H367),0,'Scheme Details'!H367)</f>
        <v>0</v>
      </c>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c r="HT367" s="67"/>
      <c r="HU367" s="67"/>
      <c r="HV367" s="67"/>
      <c r="HW367" s="67"/>
      <c r="HX367" s="67"/>
      <c r="HY367" s="67"/>
      <c r="HZ367" s="67"/>
      <c r="IA367" s="67"/>
      <c r="IB367" s="67"/>
      <c r="IC367" s="67"/>
      <c r="ID367" s="67"/>
      <c r="IE367" s="67"/>
      <c r="IF367" s="67"/>
      <c r="IG367" s="67"/>
      <c r="IH367" s="67"/>
      <c r="II367" s="67"/>
      <c r="IJ367" s="67"/>
      <c r="IK367" s="67"/>
      <c r="IL367" s="67"/>
      <c r="IM367" s="67"/>
      <c r="IN367" s="67"/>
      <c r="IO367" s="67"/>
      <c r="IP367" s="67"/>
      <c r="IQ367" s="67"/>
      <c r="IR367" s="67"/>
      <c r="IS367" s="67"/>
      <c r="IT367" s="67"/>
      <c r="IU367" s="67"/>
      <c r="IV367" s="93">
        <f t="shared" si="56"/>
        <v>0</v>
      </c>
      <c r="IW367" s="25"/>
      <c r="IY367" s="125" t="str">
        <f>IF(JA367,VLOOKUP(MIN(JB367:JD367),'Data Validation (hidden)'!$E$2:$F$6,2,FALSE),IF(COUNTA(E367:IU367)&gt;0,"'Name of Collective Investment Scheme' missing but values entered in other columns",""))</f>
        <v/>
      </c>
      <c r="JA367" s="126" t="b">
        <f t="shared" si="57"/>
        <v>0</v>
      </c>
      <c r="JB367" s="127" t="str">
        <f t="shared" si="58"/>
        <v/>
      </c>
      <c r="JC367" s="128" t="str">
        <f t="shared" si="59"/>
        <v>3</v>
      </c>
      <c r="JD367" s="127" t="str">
        <f t="shared" ca="1" si="60"/>
        <v/>
      </c>
      <c r="JE367" s="127" t="b">
        <f t="shared" ca="1" si="61"/>
        <v>1</v>
      </c>
      <c r="JF367" s="127" t="b">
        <f t="shared" ca="1" si="62"/>
        <v>1</v>
      </c>
      <c r="JG367" s="127" t="b">
        <f t="shared" ca="1" si="63"/>
        <v>1</v>
      </c>
      <c r="JH367" s="127" t="b">
        <f t="shared" ca="1" si="64"/>
        <v>1</v>
      </c>
      <c r="JI367" s="127" t="b">
        <f t="shared" ca="1" si="65"/>
        <v>1</v>
      </c>
      <c r="JJ367" s="129" t="b">
        <f t="shared" si="66"/>
        <v>0</v>
      </c>
    </row>
    <row r="368" spans="1:270" ht="28.9" customHeight="1" x14ac:dyDescent="0.2">
      <c r="A368" s="90" t="str">
        <f>IF(ISBLANK('Scheme Details'!A368),"",'Scheme Details'!A368)</f>
        <v/>
      </c>
      <c r="B368" s="87" t="str">
        <f>IF(ISBLANK('Scheme Details'!B368),"",'Scheme Details'!B368)</f>
        <v/>
      </c>
      <c r="C368" s="91" t="str">
        <f>IF(ISBLANK('Scheme Details'!C368),"",'Scheme Details'!C368)</f>
        <v/>
      </c>
      <c r="D368" s="92">
        <f>IF(ISBLANK('Scheme Details'!H368),0,'Scheme Details'!H368)</f>
        <v>0</v>
      </c>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c r="HT368" s="67"/>
      <c r="HU368" s="67"/>
      <c r="HV368" s="67"/>
      <c r="HW368" s="67"/>
      <c r="HX368" s="67"/>
      <c r="HY368" s="67"/>
      <c r="HZ368" s="67"/>
      <c r="IA368" s="67"/>
      <c r="IB368" s="67"/>
      <c r="IC368" s="67"/>
      <c r="ID368" s="67"/>
      <c r="IE368" s="67"/>
      <c r="IF368" s="67"/>
      <c r="IG368" s="67"/>
      <c r="IH368" s="67"/>
      <c r="II368" s="67"/>
      <c r="IJ368" s="67"/>
      <c r="IK368" s="67"/>
      <c r="IL368" s="67"/>
      <c r="IM368" s="67"/>
      <c r="IN368" s="67"/>
      <c r="IO368" s="67"/>
      <c r="IP368" s="67"/>
      <c r="IQ368" s="67"/>
      <c r="IR368" s="67"/>
      <c r="IS368" s="67"/>
      <c r="IT368" s="67"/>
      <c r="IU368" s="67"/>
      <c r="IV368" s="93">
        <f t="shared" si="56"/>
        <v>0</v>
      </c>
      <c r="IW368" s="25"/>
      <c r="IY368" s="125" t="str">
        <f>IF(JA368,VLOOKUP(MIN(JB368:JD368),'Data Validation (hidden)'!$E$2:$F$6,2,FALSE),IF(COUNTA(E368:IU368)&gt;0,"'Name of Collective Investment Scheme' missing but values entered in other columns",""))</f>
        <v/>
      </c>
      <c r="JA368" s="126" t="b">
        <f t="shared" si="57"/>
        <v>0</v>
      </c>
      <c r="JB368" s="127" t="str">
        <f t="shared" si="58"/>
        <v/>
      </c>
      <c r="JC368" s="128" t="str">
        <f t="shared" si="59"/>
        <v>3</v>
      </c>
      <c r="JD368" s="127" t="str">
        <f t="shared" ca="1" si="60"/>
        <v/>
      </c>
      <c r="JE368" s="127" t="b">
        <f t="shared" ca="1" si="61"/>
        <v>1</v>
      </c>
      <c r="JF368" s="127" t="b">
        <f t="shared" ca="1" si="62"/>
        <v>1</v>
      </c>
      <c r="JG368" s="127" t="b">
        <f t="shared" ca="1" si="63"/>
        <v>1</v>
      </c>
      <c r="JH368" s="127" t="b">
        <f t="shared" ca="1" si="64"/>
        <v>1</v>
      </c>
      <c r="JI368" s="127" t="b">
        <f t="shared" ca="1" si="65"/>
        <v>1</v>
      </c>
      <c r="JJ368" s="129" t="b">
        <f t="shared" si="66"/>
        <v>0</v>
      </c>
    </row>
    <row r="369" spans="1:270" ht="28.9" customHeight="1" x14ac:dyDescent="0.2">
      <c r="A369" s="90" t="str">
        <f>IF(ISBLANK('Scheme Details'!A369),"",'Scheme Details'!A369)</f>
        <v/>
      </c>
      <c r="B369" s="87" t="str">
        <f>IF(ISBLANK('Scheme Details'!B369),"",'Scheme Details'!B369)</f>
        <v/>
      </c>
      <c r="C369" s="91" t="str">
        <f>IF(ISBLANK('Scheme Details'!C369),"",'Scheme Details'!C369)</f>
        <v/>
      </c>
      <c r="D369" s="92">
        <f>IF(ISBLANK('Scheme Details'!H369),0,'Scheme Details'!H369)</f>
        <v>0</v>
      </c>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c r="HT369" s="67"/>
      <c r="HU369" s="67"/>
      <c r="HV369" s="67"/>
      <c r="HW369" s="67"/>
      <c r="HX369" s="67"/>
      <c r="HY369" s="67"/>
      <c r="HZ369" s="67"/>
      <c r="IA369" s="67"/>
      <c r="IB369" s="67"/>
      <c r="IC369" s="67"/>
      <c r="ID369" s="67"/>
      <c r="IE369" s="67"/>
      <c r="IF369" s="67"/>
      <c r="IG369" s="67"/>
      <c r="IH369" s="67"/>
      <c r="II369" s="67"/>
      <c r="IJ369" s="67"/>
      <c r="IK369" s="67"/>
      <c r="IL369" s="67"/>
      <c r="IM369" s="67"/>
      <c r="IN369" s="67"/>
      <c r="IO369" s="67"/>
      <c r="IP369" s="67"/>
      <c r="IQ369" s="67"/>
      <c r="IR369" s="67"/>
      <c r="IS369" s="67"/>
      <c r="IT369" s="67"/>
      <c r="IU369" s="67"/>
      <c r="IV369" s="93">
        <f t="shared" si="56"/>
        <v>0</v>
      </c>
      <c r="IW369" s="25"/>
      <c r="IY369" s="125" t="str">
        <f>IF(JA369,VLOOKUP(MIN(JB369:JD369),'Data Validation (hidden)'!$E$2:$F$6,2,FALSE),IF(COUNTA(E369:IU369)&gt;0,"'Name of Collective Investment Scheme' missing but values entered in other columns",""))</f>
        <v/>
      </c>
      <c r="JA369" s="126" t="b">
        <f t="shared" si="57"/>
        <v>0</v>
      </c>
      <c r="JB369" s="127" t="str">
        <f t="shared" si="58"/>
        <v/>
      </c>
      <c r="JC369" s="128" t="str">
        <f t="shared" si="59"/>
        <v>3</v>
      </c>
      <c r="JD369" s="127" t="str">
        <f t="shared" ca="1" si="60"/>
        <v/>
      </c>
      <c r="JE369" s="127" t="b">
        <f t="shared" ca="1" si="61"/>
        <v>1</v>
      </c>
      <c r="JF369" s="127" t="b">
        <f t="shared" ca="1" si="62"/>
        <v>1</v>
      </c>
      <c r="JG369" s="127" t="b">
        <f t="shared" ca="1" si="63"/>
        <v>1</v>
      </c>
      <c r="JH369" s="127" t="b">
        <f t="shared" ca="1" si="64"/>
        <v>1</v>
      </c>
      <c r="JI369" s="127" t="b">
        <f t="shared" ca="1" si="65"/>
        <v>1</v>
      </c>
      <c r="JJ369" s="129" t="b">
        <f t="shared" si="66"/>
        <v>0</v>
      </c>
    </row>
    <row r="370" spans="1:270" ht="28.9" customHeight="1" x14ac:dyDescent="0.2">
      <c r="A370" s="90" t="str">
        <f>IF(ISBLANK('Scheme Details'!A370),"",'Scheme Details'!A370)</f>
        <v/>
      </c>
      <c r="B370" s="87" t="str">
        <f>IF(ISBLANK('Scheme Details'!B370),"",'Scheme Details'!B370)</f>
        <v/>
      </c>
      <c r="C370" s="91" t="str">
        <f>IF(ISBLANK('Scheme Details'!C370),"",'Scheme Details'!C370)</f>
        <v/>
      </c>
      <c r="D370" s="92">
        <f>IF(ISBLANK('Scheme Details'!H370),0,'Scheme Details'!H370)</f>
        <v>0</v>
      </c>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c r="HT370" s="67"/>
      <c r="HU370" s="67"/>
      <c r="HV370" s="67"/>
      <c r="HW370" s="67"/>
      <c r="HX370" s="67"/>
      <c r="HY370" s="67"/>
      <c r="HZ370" s="67"/>
      <c r="IA370" s="67"/>
      <c r="IB370" s="67"/>
      <c r="IC370" s="67"/>
      <c r="ID370" s="67"/>
      <c r="IE370" s="67"/>
      <c r="IF370" s="67"/>
      <c r="IG370" s="67"/>
      <c r="IH370" s="67"/>
      <c r="II370" s="67"/>
      <c r="IJ370" s="67"/>
      <c r="IK370" s="67"/>
      <c r="IL370" s="67"/>
      <c r="IM370" s="67"/>
      <c r="IN370" s="67"/>
      <c r="IO370" s="67"/>
      <c r="IP370" s="67"/>
      <c r="IQ370" s="67"/>
      <c r="IR370" s="67"/>
      <c r="IS370" s="67"/>
      <c r="IT370" s="67"/>
      <c r="IU370" s="67"/>
      <c r="IV370" s="93">
        <f t="shared" si="56"/>
        <v>0</v>
      </c>
      <c r="IW370" s="25"/>
      <c r="IY370" s="125" t="str">
        <f>IF(JA370,VLOOKUP(MIN(JB370:JD370),'Data Validation (hidden)'!$E$2:$F$6,2,FALSE),IF(COUNTA(E370:IU370)&gt;0,"'Name of Collective Investment Scheme' missing but values entered in other columns",""))</f>
        <v/>
      </c>
      <c r="JA370" s="126" t="b">
        <f t="shared" si="57"/>
        <v>0</v>
      </c>
      <c r="JB370" s="127" t="str">
        <f t="shared" si="58"/>
        <v/>
      </c>
      <c r="JC370" s="128" t="str">
        <f t="shared" si="59"/>
        <v>3</v>
      </c>
      <c r="JD370" s="127" t="str">
        <f t="shared" ca="1" si="60"/>
        <v/>
      </c>
      <c r="JE370" s="127" t="b">
        <f t="shared" ca="1" si="61"/>
        <v>1</v>
      </c>
      <c r="JF370" s="127" t="b">
        <f t="shared" ca="1" si="62"/>
        <v>1</v>
      </c>
      <c r="JG370" s="127" t="b">
        <f t="shared" ca="1" si="63"/>
        <v>1</v>
      </c>
      <c r="JH370" s="127" t="b">
        <f t="shared" ca="1" si="64"/>
        <v>1</v>
      </c>
      <c r="JI370" s="127" t="b">
        <f t="shared" ca="1" si="65"/>
        <v>1</v>
      </c>
      <c r="JJ370" s="129" t="b">
        <f t="shared" si="66"/>
        <v>0</v>
      </c>
    </row>
    <row r="371" spans="1:270" ht="28.9" customHeight="1" x14ac:dyDescent="0.2">
      <c r="A371" s="90" t="str">
        <f>IF(ISBLANK('Scheme Details'!A371),"",'Scheme Details'!A371)</f>
        <v/>
      </c>
      <c r="B371" s="87" t="str">
        <f>IF(ISBLANK('Scheme Details'!B371),"",'Scheme Details'!B371)</f>
        <v/>
      </c>
      <c r="C371" s="91" t="str">
        <f>IF(ISBLANK('Scheme Details'!C371),"",'Scheme Details'!C371)</f>
        <v/>
      </c>
      <c r="D371" s="92">
        <f>IF(ISBLANK('Scheme Details'!H371),0,'Scheme Details'!H371)</f>
        <v>0</v>
      </c>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c r="HT371" s="67"/>
      <c r="HU371" s="67"/>
      <c r="HV371" s="67"/>
      <c r="HW371" s="67"/>
      <c r="HX371" s="67"/>
      <c r="HY371" s="67"/>
      <c r="HZ371" s="67"/>
      <c r="IA371" s="67"/>
      <c r="IB371" s="67"/>
      <c r="IC371" s="67"/>
      <c r="ID371" s="67"/>
      <c r="IE371" s="67"/>
      <c r="IF371" s="67"/>
      <c r="IG371" s="67"/>
      <c r="IH371" s="67"/>
      <c r="II371" s="67"/>
      <c r="IJ371" s="67"/>
      <c r="IK371" s="67"/>
      <c r="IL371" s="67"/>
      <c r="IM371" s="67"/>
      <c r="IN371" s="67"/>
      <c r="IO371" s="67"/>
      <c r="IP371" s="67"/>
      <c r="IQ371" s="67"/>
      <c r="IR371" s="67"/>
      <c r="IS371" s="67"/>
      <c r="IT371" s="67"/>
      <c r="IU371" s="67"/>
      <c r="IV371" s="93">
        <f t="shared" si="56"/>
        <v>0</v>
      </c>
      <c r="IW371" s="25"/>
      <c r="IY371" s="125" t="str">
        <f>IF(JA371,VLOOKUP(MIN(JB371:JD371),'Data Validation (hidden)'!$E$2:$F$6,2,FALSE),IF(COUNTA(E371:IU371)&gt;0,"'Name of Collective Investment Scheme' missing but values entered in other columns",""))</f>
        <v/>
      </c>
      <c r="JA371" s="126" t="b">
        <f t="shared" si="57"/>
        <v>0</v>
      </c>
      <c r="JB371" s="127" t="str">
        <f t="shared" si="58"/>
        <v/>
      </c>
      <c r="JC371" s="128" t="str">
        <f t="shared" si="59"/>
        <v>3</v>
      </c>
      <c r="JD371" s="127" t="str">
        <f t="shared" ca="1" si="60"/>
        <v/>
      </c>
      <c r="JE371" s="127" t="b">
        <f t="shared" ca="1" si="61"/>
        <v>1</v>
      </c>
      <c r="JF371" s="127" t="b">
        <f t="shared" ca="1" si="62"/>
        <v>1</v>
      </c>
      <c r="JG371" s="127" t="b">
        <f t="shared" ca="1" si="63"/>
        <v>1</v>
      </c>
      <c r="JH371" s="127" t="b">
        <f t="shared" ca="1" si="64"/>
        <v>1</v>
      </c>
      <c r="JI371" s="127" t="b">
        <f t="shared" ca="1" si="65"/>
        <v>1</v>
      </c>
      <c r="JJ371" s="129" t="b">
        <f t="shared" si="66"/>
        <v>0</v>
      </c>
    </row>
    <row r="372" spans="1:270" ht="28.9" customHeight="1" x14ac:dyDescent="0.2">
      <c r="A372" s="90" t="str">
        <f>IF(ISBLANK('Scheme Details'!A372),"",'Scheme Details'!A372)</f>
        <v/>
      </c>
      <c r="B372" s="87" t="str">
        <f>IF(ISBLANK('Scheme Details'!B372),"",'Scheme Details'!B372)</f>
        <v/>
      </c>
      <c r="C372" s="91" t="str">
        <f>IF(ISBLANK('Scheme Details'!C372),"",'Scheme Details'!C372)</f>
        <v/>
      </c>
      <c r="D372" s="92">
        <f>IF(ISBLANK('Scheme Details'!H372),0,'Scheme Details'!H372)</f>
        <v>0</v>
      </c>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c r="HT372" s="67"/>
      <c r="HU372" s="67"/>
      <c r="HV372" s="67"/>
      <c r="HW372" s="67"/>
      <c r="HX372" s="67"/>
      <c r="HY372" s="67"/>
      <c r="HZ372" s="67"/>
      <c r="IA372" s="67"/>
      <c r="IB372" s="67"/>
      <c r="IC372" s="67"/>
      <c r="ID372" s="67"/>
      <c r="IE372" s="67"/>
      <c r="IF372" s="67"/>
      <c r="IG372" s="67"/>
      <c r="IH372" s="67"/>
      <c r="II372" s="67"/>
      <c r="IJ372" s="67"/>
      <c r="IK372" s="67"/>
      <c r="IL372" s="67"/>
      <c r="IM372" s="67"/>
      <c r="IN372" s="67"/>
      <c r="IO372" s="67"/>
      <c r="IP372" s="67"/>
      <c r="IQ372" s="67"/>
      <c r="IR372" s="67"/>
      <c r="IS372" s="67"/>
      <c r="IT372" s="67"/>
      <c r="IU372" s="67"/>
      <c r="IV372" s="93">
        <f t="shared" si="56"/>
        <v>0</v>
      </c>
      <c r="IW372" s="25"/>
      <c r="IY372" s="125" t="str">
        <f>IF(JA372,VLOOKUP(MIN(JB372:JD372),'Data Validation (hidden)'!$E$2:$F$6,2,FALSE),IF(COUNTA(E372:IU372)&gt;0,"'Name of Collective Investment Scheme' missing but values entered in other columns",""))</f>
        <v/>
      </c>
      <c r="JA372" s="126" t="b">
        <f t="shared" si="57"/>
        <v>0</v>
      </c>
      <c r="JB372" s="127" t="str">
        <f t="shared" si="58"/>
        <v/>
      </c>
      <c r="JC372" s="128" t="str">
        <f t="shared" si="59"/>
        <v>3</v>
      </c>
      <c r="JD372" s="127" t="str">
        <f t="shared" ca="1" si="60"/>
        <v/>
      </c>
      <c r="JE372" s="127" t="b">
        <f t="shared" ca="1" si="61"/>
        <v>1</v>
      </c>
      <c r="JF372" s="127" t="b">
        <f t="shared" ca="1" si="62"/>
        <v>1</v>
      </c>
      <c r="JG372" s="127" t="b">
        <f t="shared" ca="1" si="63"/>
        <v>1</v>
      </c>
      <c r="JH372" s="127" t="b">
        <f t="shared" ca="1" si="64"/>
        <v>1</v>
      </c>
      <c r="JI372" s="127" t="b">
        <f t="shared" ca="1" si="65"/>
        <v>1</v>
      </c>
      <c r="JJ372" s="129" t="b">
        <f t="shared" si="66"/>
        <v>0</v>
      </c>
    </row>
    <row r="373" spans="1:270" ht="28.9" customHeight="1" x14ac:dyDescent="0.2">
      <c r="A373" s="90" t="str">
        <f>IF(ISBLANK('Scheme Details'!A373),"",'Scheme Details'!A373)</f>
        <v/>
      </c>
      <c r="B373" s="87" t="str">
        <f>IF(ISBLANK('Scheme Details'!B373),"",'Scheme Details'!B373)</f>
        <v/>
      </c>
      <c r="C373" s="91" t="str">
        <f>IF(ISBLANK('Scheme Details'!C373),"",'Scheme Details'!C373)</f>
        <v/>
      </c>
      <c r="D373" s="92">
        <f>IF(ISBLANK('Scheme Details'!H373),0,'Scheme Details'!H373)</f>
        <v>0</v>
      </c>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c r="HT373" s="67"/>
      <c r="HU373" s="67"/>
      <c r="HV373" s="67"/>
      <c r="HW373" s="67"/>
      <c r="HX373" s="67"/>
      <c r="HY373" s="67"/>
      <c r="HZ373" s="67"/>
      <c r="IA373" s="67"/>
      <c r="IB373" s="67"/>
      <c r="IC373" s="67"/>
      <c r="ID373" s="67"/>
      <c r="IE373" s="67"/>
      <c r="IF373" s="67"/>
      <c r="IG373" s="67"/>
      <c r="IH373" s="67"/>
      <c r="II373" s="67"/>
      <c r="IJ373" s="67"/>
      <c r="IK373" s="67"/>
      <c r="IL373" s="67"/>
      <c r="IM373" s="67"/>
      <c r="IN373" s="67"/>
      <c r="IO373" s="67"/>
      <c r="IP373" s="67"/>
      <c r="IQ373" s="67"/>
      <c r="IR373" s="67"/>
      <c r="IS373" s="67"/>
      <c r="IT373" s="67"/>
      <c r="IU373" s="67"/>
      <c r="IV373" s="93">
        <f t="shared" si="56"/>
        <v>0</v>
      </c>
      <c r="IW373" s="25"/>
      <c r="IY373" s="125" t="str">
        <f>IF(JA373,VLOOKUP(MIN(JB373:JD373),'Data Validation (hidden)'!$E$2:$F$6,2,FALSE),IF(COUNTA(E373:IU373)&gt;0,"'Name of Collective Investment Scheme' missing but values entered in other columns",""))</f>
        <v/>
      </c>
      <c r="JA373" s="126" t="b">
        <f t="shared" si="57"/>
        <v>0</v>
      </c>
      <c r="JB373" s="127" t="str">
        <f t="shared" si="58"/>
        <v/>
      </c>
      <c r="JC373" s="128" t="str">
        <f t="shared" si="59"/>
        <v>3</v>
      </c>
      <c r="JD373" s="127" t="str">
        <f t="shared" ca="1" si="60"/>
        <v/>
      </c>
      <c r="JE373" s="127" t="b">
        <f t="shared" ca="1" si="61"/>
        <v>1</v>
      </c>
      <c r="JF373" s="127" t="b">
        <f t="shared" ca="1" si="62"/>
        <v>1</v>
      </c>
      <c r="JG373" s="127" t="b">
        <f t="shared" ca="1" si="63"/>
        <v>1</v>
      </c>
      <c r="JH373" s="127" t="b">
        <f t="shared" ca="1" si="64"/>
        <v>1</v>
      </c>
      <c r="JI373" s="127" t="b">
        <f t="shared" ca="1" si="65"/>
        <v>1</v>
      </c>
      <c r="JJ373" s="129" t="b">
        <f t="shared" si="66"/>
        <v>0</v>
      </c>
    </row>
    <row r="374" spans="1:270" ht="28.9" customHeight="1" x14ac:dyDescent="0.2">
      <c r="A374" s="90" t="str">
        <f>IF(ISBLANK('Scheme Details'!A374),"",'Scheme Details'!A374)</f>
        <v/>
      </c>
      <c r="B374" s="87" t="str">
        <f>IF(ISBLANK('Scheme Details'!B374),"",'Scheme Details'!B374)</f>
        <v/>
      </c>
      <c r="C374" s="91" t="str">
        <f>IF(ISBLANK('Scheme Details'!C374),"",'Scheme Details'!C374)</f>
        <v/>
      </c>
      <c r="D374" s="92">
        <f>IF(ISBLANK('Scheme Details'!H374),0,'Scheme Details'!H374)</f>
        <v>0</v>
      </c>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c r="HT374" s="67"/>
      <c r="HU374" s="67"/>
      <c r="HV374" s="67"/>
      <c r="HW374" s="67"/>
      <c r="HX374" s="67"/>
      <c r="HY374" s="67"/>
      <c r="HZ374" s="67"/>
      <c r="IA374" s="67"/>
      <c r="IB374" s="67"/>
      <c r="IC374" s="67"/>
      <c r="ID374" s="67"/>
      <c r="IE374" s="67"/>
      <c r="IF374" s="67"/>
      <c r="IG374" s="67"/>
      <c r="IH374" s="67"/>
      <c r="II374" s="67"/>
      <c r="IJ374" s="67"/>
      <c r="IK374" s="67"/>
      <c r="IL374" s="67"/>
      <c r="IM374" s="67"/>
      <c r="IN374" s="67"/>
      <c r="IO374" s="67"/>
      <c r="IP374" s="67"/>
      <c r="IQ374" s="67"/>
      <c r="IR374" s="67"/>
      <c r="IS374" s="67"/>
      <c r="IT374" s="67"/>
      <c r="IU374" s="67"/>
      <c r="IV374" s="93">
        <f t="shared" si="56"/>
        <v>0</v>
      </c>
      <c r="IW374" s="25"/>
      <c r="IY374" s="125" t="str">
        <f>IF(JA374,VLOOKUP(MIN(JB374:JD374),'Data Validation (hidden)'!$E$2:$F$6,2,FALSE),IF(COUNTA(E374:IU374)&gt;0,"'Name of Collective Investment Scheme' missing but values entered in other columns",""))</f>
        <v/>
      </c>
      <c r="JA374" s="126" t="b">
        <f t="shared" si="57"/>
        <v>0</v>
      </c>
      <c r="JB374" s="127" t="str">
        <f t="shared" si="58"/>
        <v/>
      </c>
      <c r="JC374" s="128" t="str">
        <f t="shared" si="59"/>
        <v>3</v>
      </c>
      <c r="JD374" s="127" t="str">
        <f t="shared" ca="1" si="60"/>
        <v/>
      </c>
      <c r="JE374" s="127" t="b">
        <f t="shared" ca="1" si="61"/>
        <v>1</v>
      </c>
      <c r="JF374" s="127" t="b">
        <f t="shared" ca="1" si="62"/>
        <v>1</v>
      </c>
      <c r="JG374" s="127" t="b">
        <f t="shared" ca="1" si="63"/>
        <v>1</v>
      </c>
      <c r="JH374" s="127" t="b">
        <f t="shared" ca="1" si="64"/>
        <v>1</v>
      </c>
      <c r="JI374" s="127" t="b">
        <f t="shared" ca="1" si="65"/>
        <v>1</v>
      </c>
      <c r="JJ374" s="129" t="b">
        <f t="shared" si="66"/>
        <v>0</v>
      </c>
    </row>
    <row r="375" spans="1:270" ht="28.9" customHeight="1" x14ac:dyDescent="0.2">
      <c r="A375" s="90" t="str">
        <f>IF(ISBLANK('Scheme Details'!A375),"",'Scheme Details'!A375)</f>
        <v/>
      </c>
      <c r="B375" s="87" t="str">
        <f>IF(ISBLANK('Scheme Details'!B375),"",'Scheme Details'!B375)</f>
        <v/>
      </c>
      <c r="C375" s="91" t="str">
        <f>IF(ISBLANK('Scheme Details'!C375),"",'Scheme Details'!C375)</f>
        <v/>
      </c>
      <c r="D375" s="92">
        <f>IF(ISBLANK('Scheme Details'!H375),0,'Scheme Details'!H375)</f>
        <v>0</v>
      </c>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c r="HT375" s="67"/>
      <c r="HU375" s="67"/>
      <c r="HV375" s="67"/>
      <c r="HW375" s="67"/>
      <c r="HX375" s="67"/>
      <c r="HY375" s="67"/>
      <c r="HZ375" s="67"/>
      <c r="IA375" s="67"/>
      <c r="IB375" s="67"/>
      <c r="IC375" s="67"/>
      <c r="ID375" s="67"/>
      <c r="IE375" s="67"/>
      <c r="IF375" s="67"/>
      <c r="IG375" s="67"/>
      <c r="IH375" s="67"/>
      <c r="II375" s="67"/>
      <c r="IJ375" s="67"/>
      <c r="IK375" s="67"/>
      <c r="IL375" s="67"/>
      <c r="IM375" s="67"/>
      <c r="IN375" s="67"/>
      <c r="IO375" s="67"/>
      <c r="IP375" s="67"/>
      <c r="IQ375" s="67"/>
      <c r="IR375" s="67"/>
      <c r="IS375" s="67"/>
      <c r="IT375" s="67"/>
      <c r="IU375" s="67"/>
      <c r="IV375" s="93">
        <f t="shared" si="56"/>
        <v>0</v>
      </c>
      <c r="IW375" s="25"/>
      <c r="IY375" s="125" t="str">
        <f>IF(JA375,VLOOKUP(MIN(JB375:JD375),'Data Validation (hidden)'!$E$2:$F$6,2,FALSE),IF(COUNTA(E375:IU375)&gt;0,"'Name of Collective Investment Scheme' missing but values entered in other columns",""))</f>
        <v/>
      </c>
      <c r="JA375" s="126" t="b">
        <f t="shared" si="57"/>
        <v>0</v>
      </c>
      <c r="JB375" s="127" t="str">
        <f t="shared" si="58"/>
        <v/>
      </c>
      <c r="JC375" s="128" t="str">
        <f t="shared" si="59"/>
        <v>3</v>
      </c>
      <c r="JD375" s="127" t="str">
        <f t="shared" ca="1" si="60"/>
        <v/>
      </c>
      <c r="JE375" s="127" t="b">
        <f t="shared" ca="1" si="61"/>
        <v>1</v>
      </c>
      <c r="JF375" s="127" t="b">
        <f t="shared" ca="1" si="62"/>
        <v>1</v>
      </c>
      <c r="JG375" s="127" t="b">
        <f t="shared" ca="1" si="63"/>
        <v>1</v>
      </c>
      <c r="JH375" s="127" t="b">
        <f t="shared" ca="1" si="64"/>
        <v>1</v>
      </c>
      <c r="JI375" s="127" t="b">
        <f t="shared" ca="1" si="65"/>
        <v>1</v>
      </c>
      <c r="JJ375" s="129" t="b">
        <f t="shared" si="66"/>
        <v>0</v>
      </c>
    </row>
    <row r="376" spans="1:270" ht="28.9" customHeight="1" x14ac:dyDescent="0.2">
      <c r="A376" s="90" t="str">
        <f>IF(ISBLANK('Scheme Details'!A376),"",'Scheme Details'!A376)</f>
        <v/>
      </c>
      <c r="B376" s="87" t="str">
        <f>IF(ISBLANK('Scheme Details'!B376),"",'Scheme Details'!B376)</f>
        <v/>
      </c>
      <c r="C376" s="91" t="str">
        <f>IF(ISBLANK('Scheme Details'!C376),"",'Scheme Details'!C376)</f>
        <v/>
      </c>
      <c r="D376" s="92">
        <f>IF(ISBLANK('Scheme Details'!H376),0,'Scheme Details'!H376)</f>
        <v>0</v>
      </c>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c r="HT376" s="67"/>
      <c r="HU376" s="67"/>
      <c r="HV376" s="67"/>
      <c r="HW376" s="67"/>
      <c r="HX376" s="67"/>
      <c r="HY376" s="67"/>
      <c r="HZ376" s="67"/>
      <c r="IA376" s="67"/>
      <c r="IB376" s="67"/>
      <c r="IC376" s="67"/>
      <c r="ID376" s="67"/>
      <c r="IE376" s="67"/>
      <c r="IF376" s="67"/>
      <c r="IG376" s="67"/>
      <c r="IH376" s="67"/>
      <c r="II376" s="67"/>
      <c r="IJ376" s="67"/>
      <c r="IK376" s="67"/>
      <c r="IL376" s="67"/>
      <c r="IM376" s="67"/>
      <c r="IN376" s="67"/>
      <c r="IO376" s="67"/>
      <c r="IP376" s="67"/>
      <c r="IQ376" s="67"/>
      <c r="IR376" s="67"/>
      <c r="IS376" s="67"/>
      <c r="IT376" s="67"/>
      <c r="IU376" s="67"/>
      <c r="IV376" s="93">
        <f t="shared" si="56"/>
        <v>0</v>
      </c>
      <c r="IW376" s="25"/>
      <c r="IY376" s="125" t="str">
        <f>IF(JA376,VLOOKUP(MIN(JB376:JD376),'Data Validation (hidden)'!$E$2:$F$6,2,FALSE),IF(COUNTA(E376:IU376)&gt;0,"'Name of Collective Investment Scheme' missing but values entered in other columns",""))</f>
        <v/>
      </c>
      <c r="JA376" s="126" t="b">
        <f t="shared" si="57"/>
        <v>0</v>
      </c>
      <c r="JB376" s="127" t="str">
        <f t="shared" si="58"/>
        <v/>
      </c>
      <c r="JC376" s="128" t="str">
        <f t="shared" si="59"/>
        <v>3</v>
      </c>
      <c r="JD376" s="127" t="str">
        <f t="shared" ca="1" si="60"/>
        <v/>
      </c>
      <c r="JE376" s="127" t="b">
        <f t="shared" ca="1" si="61"/>
        <v>1</v>
      </c>
      <c r="JF376" s="127" t="b">
        <f t="shared" ca="1" si="62"/>
        <v>1</v>
      </c>
      <c r="JG376" s="127" t="b">
        <f t="shared" ca="1" si="63"/>
        <v>1</v>
      </c>
      <c r="JH376" s="127" t="b">
        <f t="shared" ca="1" si="64"/>
        <v>1</v>
      </c>
      <c r="JI376" s="127" t="b">
        <f t="shared" ca="1" si="65"/>
        <v>1</v>
      </c>
      <c r="JJ376" s="129" t="b">
        <f t="shared" si="66"/>
        <v>0</v>
      </c>
    </row>
    <row r="377" spans="1:270" ht="28.9" customHeight="1" x14ac:dyDescent="0.2">
      <c r="A377" s="90" t="str">
        <f>IF(ISBLANK('Scheme Details'!A377),"",'Scheme Details'!A377)</f>
        <v/>
      </c>
      <c r="B377" s="87" t="str">
        <f>IF(ISBLANK('Scheme Details'!B377),"",'Scheme Details'!B377)</f>
        <v/>
      </c>
      <c r="C377" s="91" t="str">
        <f>IF(ISBLANK('Scheme Details'!C377),"",'Scheme Details'!C377)</f>
        <v/>
      </c>
      <c r="D377" s="92">
        <f>IF(ISBLANK('Scheme Details'!H377),0,'Scheme Details'!H377)</f>
        <v>0</v>
      </c>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c r="HT377" s="67"/>
      <c r="HU377" s="67"/>
      <c r="HV377" s="67"/>
      <c r="HW377" s="67"/>
      <c r="HX377" s="67"/>
      <c r="HY377" s="67"/>
      <c r="HZ377" s="67"/>
      <c r="IA377" s="67"/>
      <c r="IB377" s="67"/>
      <c r="IC377" s="67"/>
      <c r="ID377" s="67"/>
      <c r="IE377" s="67"/>
      <c r="IF377" s="67"/>
      <c r="IG377" s="67"/>
      <c r="IH377" s="67"/>
      <c r="II377" s="67"/>
      <c r="IJ377" s="67"/>
      <c r="IK377" s="67"/>
      <c r="IL377" s="67"/>
      <c r="IM377" s="67"/>
      <c r="IN377" s="67"/>
      <c r="IO377" s="67"/>
      <c r="IP377" s="67"/>
      <c r="IQ377" s="67"/>
      <c r="IR377" s="67"/>
      <c r="IS377" s="67"/>
      <c r="IT377" s="67"/>
      <c r="IU377" s="67"/>
      <c r="IV377" s="93">
        <f t="shared" si="56"/>
        <v>0</v>
      </c>
      <c r="IW377" s="25"/>
      <c r="IY377" s="125" t="str">
        <f>IF(JA377,VLOOKUP(MIN(JB377:JD377),'Data Validation (hidden)'!$E$2:$F$6,2,FALSE),IF(COUNTA(E377:IU377)&gt;0,"'Name of Collective Investment Scheme' missing but values entered in other columns",""))</f>
        <v/>
      </c>
      <c r="JA377" s="126" t="b">
        <f t="shared" si="57"/>
        <v>0</v>
      </c>
      <c r="JB377" s="127" t="str">
        <f t="shared" si="58"/>
        <v/>
      </c>
      <c r="JC377" s="128" t="str">
        <f t="shared" si="59"/>
        <v>3</v>
      </c>
      <c r="JD377" s="127" t="str">
        <f t="shared" ca="1" si="60"/>
        <v/>
      </c>
      <c r="JE377" s="127" t="b">
        <f t="shared" ca="1" si="61"/>
        <v>1</v>
      </c>
      <c r="JF377" s="127" t="b">
        <f t="shared" ca="1" si="62"/>
        <v>1</v>
      </c>
      <c r="JG377" s="127" t="b">
        <f t="shared" ca="1" si="63"/>
        <v>1</v>
      </c>
      <c r="JH377" s="127" t="b">
        <f t="shared" ca="1" si="64"/>
        <v>1</v>
      </c>
      <c r="JI377" s="127" t="b">
        <f t="shared" ca="1" si="65"/>
        <v>1</v>
      </c>
      <c r="JJ377" s="129" t="b">
        <f t="shared" si="66"/>
        <v>0</v>
      </c>
    </row>
    <row r="378" spans="1:270" ht="28.9" customHeight="1" x14ac:dyDescent="0.2">
      <c r="A378" s="90" t="str">
        <f>IF(ISBLANK('Scheme Details'!A378),"",'Scheme Details'!A378)</f>
        <v/>
      </c>
      <c r="B378" s="87" t="str">
        <f>IF(ISBLANK('Scheme Details'!B378),"",'Scheme Details'!B378)</f>
        <v/>
      </c>
      <c r="C378" s="91" t="str">
        <f>IF(ISBLANK('Scheme Details'!C378),"",'Scheme Details'!C378)</f>
        <v/>
      </c>
      <c r="D378" s="92">
        <f>IF(ISBLANK('Scheme Details'!H378),0,'Scheme Details'!H378)</f>
        <v>0</v>
      </c>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c r="HT378" s="67"/>
      <c r="HU378" s="67"/>
      <c r="HV378" s="67"/>
      <c r="HW378" s="67"/>
      <c r="HX378" s="67"/>
      <c r="HY378" s="67"/>
      <c r="HZ378" s="67"/>
      <c r="IA378" s="67"/>
      <c r="IB378" s="67"/>
      <c r="IC378" s="67"/>
      <c r="ID378" s="67"/>
      <c r="IE378" s="67"/>
      <c r="IF378" s="67"/>
      <c r="IG378" s="67"/>
      <c r="IH378" s="67"/>
      <c r="II378" s="67"/>
      <c r="IJ378" s="67"/>
      <c r="IK378" s="67"/>
      <c r="IL378" s="67"/>
      <c r="IM378" s="67"/>
      <c r="IN378" s="67"/>
      <c r="IO378" s="67"/>
      <c r="IP378" s="67"/>
      <c r="IQ378" s="67"/>
      <c r="IR378" s="67"/>
      <c r="IS378" s="67"/>
      <c r="IT378" s="67"/>
      <c r="IU378" s="67"/>
      <c r="IV378" s="93">
        <f t="shared" si="56"/>
        <v>0</v>
      </c>
      <c r="IW378" s="25"/>
      <c r="IY378" s="125" t="str">
        <f>IF(JA378,VLOOKUP(MIN(JB378:JD378),'Data Validation (hidden)'!$E$2:$F$6,2,FALSE),IF(COUNTA(E378:IU378)&gt;0,"'Name of Collective Investment Scheme' missing but values entered in other columns",""))</f>
        <v/>
      </c>
      <c r="JA378" s="126" t="b">
        <f t="shared" si="57"/>
        <v>0</v>
      </c>
      <c r="JB378" s="127" t="str">
        <f t="shared" si="58"/>
        <v/>
      </c>
      <c r="JC378" s="128" t="str">
        <f t="shared" si="59"/>
        <v>3</v>
      </c>
      <c r="JD378" s="127" t="str">
        <f t="shared" ca="1" si="60"/>
        <v/>
      </c>
      <c r="JE378" s="127" t="b">
        <f t="shared" ca="1" si="61"/>
        <v>1</v>
      </c>
      <c r="JF378" s="127" t="b">
        <f t="shared" ca="1" si="62"/>
        <v>1</v>
      </c>
      <c r="JG378" s="127" t="b">
        <f t="shared" ca="1" si="63"/>
        <v>1</v>
      </c>
      <c r="JH378" s="127" t="b">
        <f t="shared" ca="1" si="64"/>
        <v>1</v>
      </c>
      <c r="JI378" s="127" t="b">
        <f t="shared" ca="1" si="65"/>
        <v>1</v>
      </c>
      <c r="JJ378" s="129" t="b">
        <f t="shared" si="66"/>
        <v>0</v>
      </c>
    </row>
    <row r="379" spans="1:270" ht="28.9" customHeight="1" x14ac:dyDescent="0.2">
      <c r="A379" s="90" t="str">
        <f>IF(ISBLANK('Scheme Details'!A379),"",'Scheme Details'!A379)</f>
        <v/>
      </c>
      <c r="B379" s="87" t="str">
        <f>IF(ISBLANK('Scheme Details'!B379),"",'Scheme Details'!B379)</f>
        <v/>
      </c>
      <c r="C379" s="91" t="str">
        <f>IF(ISBLANK('Scheme Details'!C379),"",'Scheme Details'!C379)</f>
        <v/>
      </c>
      <c r="D379" s="92">
        <f>IF(ISBLANK('Scheme Details'!H379),0,'Scheme Details'!H379)</f>
        <v>0</v>
      </c>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c r="HT379" s="67"/>
      <c r="HU379" s="67"/>
      <c r="HV379" s="67"/>
      <c r="HW379" s="67"/>
      <c r="HX379" s="67"/>
      <c r="HY379" s="67"/>
      <c r="HZ379" s="67"/>
      <c r="IA379" s="67"/>
      <c r="IB379" s="67"/>
      <c r="IC379" s="67"/>
      <c r="ID379" s="67"/>
      <c r="IE379" s="67"/>
      <c r="IF379" s="67"/>
      <c r="IG379" s="67"/>
      <c r="IH379" s="67"/>
      <c r="II379" s="67"/>
      <c r="IJ379" s="67"/>
      <c r="IK379" s="67"/>
      <c r="IL379" s="67"/>
      <c r="IM379" s="67"/>
      <c r="IN379" s="67"/>
      <c r="IO379" s="67"/>
      <c r="IP379" s="67"/>
      <c r="IQ379" s="67"/>
      <c r="IR379" s="67"/>
      <c r="IS379" s="67"/>
      <c r="IT379" s="67"/>
      <c r="IU379" s="67"/>
      <c r="IV379" s="93">
        <f t="shared" si="56"/>
        <v>0</v>
      </c>
      <c r="IW379" s="25"/>
      <c r="IY379" s="125" t="str">
        <f>IF(JA379,VLOOKUP(MIN(JB379:JD379),'Data Validation (hidden)'!$E$2:$F$6,2,FALSE),IF(COUNTA(E379:IU379)&gt;0,"'Name of Collective Investment Scheme' missing but values entered in other columns",""))</f>
        <v/>
      </c>
      <c r="JA379" s="126" t="b">
        <f t="shared" si="57"/>
        <v>0</v>
      </c>
      <c r="JB379" s="127" t="str">
        <f t="shared" si="58"/>
        <v/>
      </c>
      <c r="JC379" s="128" t="str">
        <f t="shared" si="59"/>
        <v>3</v>
      </c>
      <c r="JD379" s="127" t="str">
        <f t="shared" ca="1" si="60"/>
        <v/>
      </c>
      <c r="JE379" s="127" t="b">
        <f t="shared" ca="1" si="61"/>
        <v>1</v>
      </c>
      <c r="JF379" s="127" t="b">
        <f t="shared" ca="1" si="62"/>
        <v>1</v>
      </c>
      <c r="JG379" s="127" t="b">
        <f t="shared" ca="1" si="63"/>
        <v>1</v>
      </c>
      <c r="JH379" s="127" t="b">
        <f t="shared" ca="1" si="64"/>
        <v>1</v>
      </c>
      <c r="JI379" s="127" t="b">
        <f t="shared" ca="1" si="65"/>
        <v>1</v>
      </c>
      <c r="JJ379" s="129" t="b">
        <f t="shared" si="66"/>
        <v>0</v>
      </c>
    </row>
    <row r="380" spans="1:270" ht="28.9" customHeight="1" x14ac:dyDescent="0.2">
      <c r="A380" s="90" t="str">
        <f>IF(ISBLANK('Scheme Details'!A380),"",'Scheme Details'!A380)</f>
        <v/>
      </c>
      <c r="B380" s="87" t="str">
        <f>IF(ISBLANK('Scheme Details'!B380),"",'Scheme Details'!B380)</f>
        <v/>
      </c>
      <c r="C380" s="91" t="str">
        <f>IF(ISBLANK('Scheme Details'!C380),"",'Scheme Details'!C380)</f>
        <v/>
      </c>
      <c r="D380" s="92">
        <f>IF(ISBLANK('Scheme Details'!H380),0,'Scheme Details'!H380)</f>
        <v>0</v>
      </c>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c r="HT380" s="67"/>
      <c r="HU380" s="67"/>
      <c r="HV380" s="67"/>
      <c r="HW380" s="67"/>
      <c r="HX380" s="67"/>
      <c r="HY380" s="67"/>
      <c r="HZ380" s="67"/>
      <c r="IA380" s="67"/>
      <c r="IB380" s="67"/>
      <c r="IC380" s="67"/>
      <c r="ID380" s="67"/>
      <c r="IE380" s="67"/>
      <c r="IF380" s="67"/>
      <c r="IG380" s="67"/>
      <c r="IH380" s="67"/>
      <c r="II380" s="67"/>
      <c r="IJ380" s="67"/>
      <c r="IK380" s="67"/>
      <c r="IL380" s="67"/>
      <c r="IM380" s="67"/>
      <c r="IN380" s="67"/>
      <c r="IO380" s="67"/>
      <c r="IP380" s="67"/>
      <c r="IQ380" s="67"/>
      <c r="IR380" s="67"/>
      <c r="IS380" s="67"/>
      <c r="IT380" s="67"/>
      <c r="IU380" s="67"/>
      <c r="IV380" s="93">
        <f t="shared" si="56"/>
        <v>0</v>
      </c>
      <c r="IW380" s="25"/>
      <c r="IY380" s="125" t="str">
        <f>IF(JA380,VLOOKUP(MIN(JB380:JD380),'Data Validation (hidden)'!$E$2:$F$6,2,FALSE),IF(COUNTA(E380:IU380)&gt;0,"'Name of Collective Investment Scheme' missing but values entered in other columns",""))</f>
        <v/>
      </c>
      <c r="JA380" s="126" t="b">
        <f t="shared" si="57"/>
        <v>0</v>
      </c>
      <c r="JB380" s="127" t="str">
        <f t="shared" si="58"/>
        <v/>
      </c>
      <c r="JC380" s="128" t="str">
        <f t="shared" si="59"/>
        <v>3</v>
      </c>
      <c r="JD380" s="127" t="str">
        <f t="shared" ca="1" si="60"/>
        <v/>
      </c>
      <c r="JE380" s="127" t="b">
        <f t="shared" ca="1" si="61"/>
        <v>1</v>
      </c>
      <c r="JF380" s="127" t="b">
        <f t="shared" ca="1" si="62"/>
        <v>1</v>
      </c>
      <c r="JG380" s="127" t="b">
        <f t="shared" ca="1" si="63"/>
        <v>1</v>
      </c>
      <c r="JH380" s="127" t="b">
        <f t="shared" ca="1" si="64"/>
        <v>1</v>
      </c>
      <c r="JI380" s="127" t="b">
        <f t="shared" ca="1" si="65"/>
        <v>1</v>
      </c>
      <c r="JJ380" s="129" t="b">
        <f t="shared" si="66"/>
        <v>0</v>
      </c>
    </row>
    <row r="381" spans="1:270" ht="28.9" customHeight="1" x14ac:dyDescent="0.2">
      <c r="A381" s="90" t="str">
        <f>IF(ISBLANK('Scheme Details'!A381),"",'Scheme Details'!A381)</f>
        <v/>
      </c>
      <c r="B381" s="87" t="str">
        <f>IF(ISBLANK('Scheme Details'!B381),"",'Scheme Details'!B381)</f>
        <v/>
      </c>
      <c r="C381" s="91" t="str">
        <f>IF(ISBLANK('Scheme Details'!C381),"",'Scheme Details'!C381)</f>
        <v/>
      </c>
      <c r="D381" s="92">
        <f>IF(ISBLANK('Scheme Details'!H381),0,'Scheme Details'!H381)</f>
        <v>0</v>
      </c>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c r="HT381" s="67"/>
      <c r="HU381" s="67"/>
      <c r="HV381" s="67"/>
      <c r="HW381" s="67"/>
      <c r="HX381" s="67"/>
      <c r="HY381" s="67"/>
      <c r="HZ381" s="67"/>
      <c r="IA381" s="67"/>
      <c r="IB381" s="67"/>
      <c r="IC381" s="67"/>
      <c r="ID381" s="67"/>
      <c r="IE381" s="67"/>
      <c r="IF381" s="67"/>
      <c r="IG381" s="67"/>
      <c r="IH381" s="67"/>
      <c r="II381" s="67"/>
      <c r="IJ381" s="67"/>
      <c r="IK381" s="67"/>
      <c r="IL381" s="67"/>
      <c r="IM381" s="67"/>
      <c r="IN381" s="67"/>
      <c r="IO381" s="67"/>
      <c r="IP381" s="67"/>
      <c r="IQ381" s="67"/>
      <c r="IR381" s="67"/>
      <c r="IS381" s="67"/>
      <c r="IT381" s="67"/>
      <c r="IU381" s="67"/>
      <c r="IV381" s="93">
        <f t="shared" si="56"/>
        <v>0</v>
      </c>
      <c r="IW381" s="25"/>
      <c r="IY381" s="125" t="str">
        <f>IF(JA381,VLOOKUP(MIN(JB381:JD381),'Data Validation (hidden)'!$E$2:$F$6,2,FALSE),IF(COUNTA(E381:IU381)&gt;0,"'Name of Collective Investment Scheme' missing but values entered in other columns",""))</f>
        <v/>
      </c>
      <c r="JA381" s="126" t="b">
        <f t="shared" si="57"/>
        <v>0</v>
      </c>
      <c r="JB381" s="127" t="str">
        <f t="shared" si="58"/>
        <v/>
      </c>
      <c r="JC381" s="128" t="str">
        <f t="shared" si="59"/>
        <v>3</v>
      </c>
      <c r="JD381" s="127" t="str">
        <f t="shared" ca="1" si="60"/>
        <v/>
      </c>
      <c r="JE381" s="127" t="b">
        <f t="shared" ca="1" si="61"/>
        <v>1</v>
      </c>
      <c r="JF381" s="127" t="b">
        <f t="shared" ca="1" si="62"/>
        <v>1</v>
      </c>
      <c r="JG381" s="127" t="b">
        <f t="shared" ca="1" si="63"/>
        <v>1</v>
      </c>
      <c r="JH381" s="127" t="b">
        <f t="shared" ca="1" si="64"/>
        <v>1</v>
      </c>
      <c r="JI381" s="127" t="b">
        <f t="shared" ca="1" si="65"/>
        <v>1</v>
      </c>
      <c r="JJ381" s="129" t="b">
        <f t="shared" si="66"/>
        <v>0</v>
      </c>
    </row>
    <row r="382" spans="1:270" ht="28.9" customHeight="1" x14ac:dyDescent="0.2">
      <c r="A382" s="90" t="str">
        <f>IF(ISBLANK('Scheme Details'!A382),"",'Scheme Details'!A382)</f>
        <v/>
      </c>
      <c r="B382" s="87" t="str">
        <f>IF(ISBLANK('Scheme Details'!B382),"",'Scheme Details'!B382)</f>
        <v/>
      </c>
      <c r="C382" s="91" t="str">
        <f>IF(ISBLANK('Scheme Details'!C382),"",'Scheme Details'!C382)</f>
        <v/>
      </c>
      <c r="D382" s="92">
        <f>IF(ISBLANK('Scheme Details'!H382),0,'Scheme Details'!H382)</f>
        <v>0</v>
      </c>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c r="HT382" s="67"/>
      <c r="HU382" s="67"/>
      <c r="HV382" s="67"/>
      <c r="HW382" s="67"/>
      <c r="HX382" s="67"/>
      <c r="HY382" s="67"/>
      <c r="HZ382" s="67"/>
      <c r="IA382" s="67"/>
      <c r="IB382" s="67"/>
      <c r="IC382" s="67"/>
      <c r="ID382" s="67"/>
      <c r="IE382" s="67"/>
      <c r="IF382" s="67"/>
      <c r="IG382" s="67"/>
      <c r="IH382" s="67"/>
      <c r="II382" s="67"/>
      <c r="IJ382" s="67"/>
      <c r="IK382" s="67"/>
      <c r="IL382" s="67"/>
      <c r="IM382" s="67"/>
      <c r="IN382" s="67"/>
      <c r="IO382" s="67"/>
      <c r="IP382" s="67"/>
      <c r="IQ382" s="67"/>
      <c r="IR382" s="67"/>
      <c r="IS382" s="67"/>
      <c r="IT382" s="67"/>
      <c r="IU382" s="67"/>
      <c r="IV382" s="93">
        <f t="shared" si="56"/>
        <v>0</v>
      </c>
      <c r="IW382" s="25"/>
      <c r="IY382" s="125" t="str">
        <f>IF(JA382,VLOOKUP(MIN(JB382:JD382),'Data Validation (hidden)'!$E$2:$F$6,2,FALSE),IF(COUNTA(E382:IU382)&gt;0,"'Name of Collective Investment Scheme' missing but values entered in other columns",""))</f>
        <v/>
      </c>
      <c r="JA382" s="126" t="b">
        <f t="shared" si="57"/>
        <v>0</v>
      </c>
      <c r="JB382" s="127" t="str">
        <f t="shared" si="58"/>
        <v/>
      </c>
      <c r="JC382" s="128" t="str">
        <f t="shared" si="59"/>
        <v>3</v>
      </c>
      <c r="JD382" s="127" t="str">
        <f t="shared" ca="1" si="60"/>
        <v/>
      </c>
      <c r="JE382" s="127" t="b">
        <f t="shared" ca="1" si="61"/>
        <v>1</v>
      </c>
      <c r="JF382" s="127" t="b">
        <f t="shared" ca="1" si="62"/>
        <v>1</v>
      </c>
      <c r="JG382" s="127" t="b">
        <f t="shared" ca="1" si="63"/>
        <v>1</v>
      </c>
      <c r="JH382" s="127" t="b">
        <f t="shared" ca="1" si="64"/>
        <v>1</v>
      </c>
      <c r="JI382" s="127" t="b">
        <f t="shared" ca="1" si="65"/>
        <v>1</v>
      </c>
      <c r="JJ382" s="129" t="b">
        <f t="shared" si="66"/>
        <v>0</v>
      </c>
    </row>
    <row r="383" spans="1:270" ht="28.9" customHeight="1" x14ac:dyDescent="0.2">
      <c r="A383" s="90" t="str">
        <f>IF(ISBLANK('Scheme Details'!A383),"",'Scheme Details'!A383)</f>
        <v/>
      </c>
      <c r="B383" s="87" t="str">
        <f>IF(ISBLANK('Scheme Details'!B383),"",'Scheme Details'!B383)</f>
        <v/>
      </c>
      <c r="C383" s="91" t="str">
        <f>IF(ISBLANK('Scheme Details'!C383),"",'Scheme Details'!C383)</f>
        <v/>
      </c>
      <c r="D383" s="92">
        <f>IF(ISBLANK('Scheme Details'!H383),0,'Scheme Details'!H383)</f>
        <v>0</v>
      </c>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c r="HT383" s="67"/>
      <c r="HU383" s="67"/>
      <c r="HV383" s="67"/>
      <c r="HW383" s="67"/>
      <c r="HX383" s="67"/>
      <c r="HY383" s="67"/>
      <c r="HZ383" s="67"/>
      <c r="IA383" s="67"/>
      <c r="IB383" s="67"/>
      <c r="IC383" s="67"/>
      <c r="ID383" s="67"/>
      <c r="IE383" s="67"/>
      <c r="IF383" s="67"/>
      <c r="IG383" s="67"/>
      <c r="IH383" s="67"/>
      <c r="II383" s="67"/>
      <c r="IJ383" s="67"/>
      <c r="IK383" s="67"/>
      <c r="IL383" s="67"/>
      <c r="IM383" s="67"/>
      <c r="IN383" s="67"/>
      <c r="IO383" s="67"/>
      <c r="IP383" s="67"/>
      <c r="IQ383" s="67"/>
      <c r="IR383" s="67"/>
      <c r="IS383" s="67"/>
      <c r="IT383" s="67"/>
      <c r="IU383" s="67"/>
      <c r="IV383" s="93">
        <f t="shared" si="56"/>
        <v>0</v>
      </c>
      <c r="IW383" s="25"/>
      <c r="IY383" s="125" t="str">
        <f>IF(JA383,VLOOKUP(MIN(JB383:JD383),'Data Validation (hidden)'!$E$2:$F$6,2,FALSE),IF(COUNTA(E383:IU383)&gt;0,"'Name of Collective Investment Scheme' missing but values entered in other columns",""))</f>
        <v/>
      </c>
      <c r="JA383" s="126" t="b">
        <f t="shared" si="57"/>
        <v>0</v>
      </c>
      <c r="JB383" s="127" t="str">
        <f t="shared" si="58"/>
        <v/>
      </c>
      <c r="JC383" s="128" t="str">
        <f t="shared" si="59"/>
        <v>3</v>
      </c>
      <c r="JD383" s="127" t="str">
        <f t="shared" ca="1" si="60"/>
        <v/>
      </c>
      <c r="JE383" s="127" t="b">
        <f t="shared" ca="1" si="61"/>
        <v>1</v>
      </c>
      <c r="JF383" s="127" t="b">
        <f t="shared" ca="1" si="62"/>
        <v>1</v>
      </c>
      <c r="JG383" s="127" t="b">
        <f t="shared" ca="1" si="63"/>
        <v>1</v>
      </c>
      <c r="JH383" s="127" t="b">
        <f t="shared" ca="1" si="64"/>
        <v>1</v>
      </c>
      <c r="JI383" s="127" t="b">
        <f t="shared" ca="1" si="65"/>
        <v>1</v>
      </c>
      <c r="JJ383" s="129" t="b">
        <f t="shared" si="66"/>
        <v>0</v>
      </c>
    </row>
    <row r="384" spans="1:270" ht="28.9" customHeight="1" x14ac:dyDescent="0.2">
      <c r="A384" s="90" t="str">
        <f>IF(ISBLANK('Scheme Details'!A384),"",'Scheme Details'!A384)</f>
        <v/>
      </c>
      <c r="B384" s="87" t="str">
        <f>IF(ISBLANK('Scheme Details'!B384),"",'Scheme Details'!B384)</f>
        <v/>
      </c>
      <c r="C384" s="91" t="str">
        <f>IF(ISBLANK('Scheme Details'!C384),"",'Scheme Details'!C384)</f>
        <v/>
      </c>
      <c r="D384" s="92">
        <f>IF(ISBLANK('Scheme Details'!H384),0,'Scheme Details'!H384)</f>
        <v>0</v>
      </c>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c r="HT384" s="67"/>
      <c r="HU384" s="67"/>
      <c r="HV384" s="67"/>
      <c r="HW384" s="67"/>
      <c r="HX384" s="67"/>
      <c r="HY384" s="67"/>
      <c r="HZ384" s="67"/>
      <c r="IA384" s="67"/>
      <c r="IB384" s="67"/>
      <c r="IC384" s="67"/>
      <c r="ID384" s="67"/>
      <c r="IE384" s="67"/>
      <c r="IF384" s="67"/>
      <c r="IG384" s="67"/>
      <c r="IH384" s="67"/>
      <c r="II384" s="67"/>
      <c r="IJ384" s="67"/>
      <c r="IK384" s="67"/>
      <c r="IL384" s="67"/>
      <c r="IM384" s="67"/>
      <c r="IN384" s="67"/>
      <c r="IO384" s="67"/>
      <c r="IP384" s="67"/>
      <c r="IQ384" s="67"/>
      <c r="IR384" s="67"/>
      <c r="IS384" s="67"/>
      <c r="IT384" s="67"/>
      <c r="IU384" s="67"/>
      <c r="IV384" s="93">
        <f t="shared" si="56"/>
        <v>0</v>
      </c>
      <c r="IW384" s="25"/>
      <c r="IY384" s="125" t="str">
        <f>IF(JA384,VLOOKUP(MIN(JB384:JD384),'Data Validation (hidden)'!$E$2:$F$6,2,FALSE),IF(COUNTA(E384:IU384)&gt;0,"'Name of Collective Investment Scheme' missing but values entered in other columns",""))</f>
        <v/>
      </c>
      <c r="JA384" s="126" t="b">
        <f t="shared" si="57"/>
        <v>0</v>
      </c>
      <c r="JB384" s="127" t="str">
        <f t="shared" si="58"/>
        <v/>
      </c>
      <c r="JC384" s="128" t="str">
        <f t="shared" si="59"/>
        <v>3</v>
      </c>
      <c r="JD384" s="127" t="str">
        <f t="shared" ca="1" si="60"/>
        <v/>
      </c>
      <c r="JE384" s="127" t="b">
        <f t="shared" ca="1" si="61"/>
        <v>1</v>
      </c>
      <c r="JF384" s="127" t="b">
        <f t="shared" ca="1" si="62"/>
        <v>1</v>
      </c>
      <c r="JG384" s="127" t="b">
        <f t="shared" ca="1" si="63"/>
        <v>1</v>
      </c>
      <c r="JH384" s="127" t="b">
        <f t="shared" ca="1" si="64"/>
        <v>1</v>
      </c>
      <c r="JI384" s="127" t="b">
        <f t="shared" ca="1" si="65"/>
        <v>1</v>
      </c>
      <c r="JJ384" s="129" t="b">
        <f t="shared" si="66"/>
        <v>0</v>
      </c>
    </row>
    <row r="385" spans="1:270" ht="28.9" customHeight="1" x14ac:dyDescent="0.2">
      <c r="A385" s="90" t="str">
        <f>IF(ISBLANK('Scheme Details'!A385),"",'Scheme Details'!A385)</f>
        <v/>
      </c>
      <c r="B385" s="87" t="str">
        <f>IF(ISBLANK('Scheme Details'!B385),"",'Scheme Details'!B385)</f>
        <v/>
      </c>
      <c r="C385" s="91" t="str">
        <f>IF(ISBLANK('Scheme Details'!C385),"",'Scheme Details'!C385)</f>
        <v/>
      </c>
      <c r="D385" s="92">
        <f>IF(ISBLANK('Scheme Details'!H385),0,'Scheme Details'!H385)</f>
        <v>0</v>
      </c>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c r="HT385" s="67"/>
      <c r="HU385" s="67"/>
      <c r="HV385" s="67"/>
      <c r="HW385" s="67"/>
      <c r="HX385" s="67"/>
      <c r="HY385" s="67"/>
      <c r="HZ385" s="67"/>
      <c r="IA385" s="67"/>
      <c r="IB385" s="67"/>
      <c r="IC385" s="67"/>
      <c r="ID385" s="67"/>
      <c r="IE385" s="67"/>
      <c r="IF385" s="67"/>
      <c r="IG385" s="67"/>
      <c r="IH385" s="67"/>
      <c r="II385" s="67"/>
      <c r="IJ385" s="67"/>
      <c r="IK385" s="67"/>
      <c r="IL385" s="67"/>
      <c r="IM385" s="67"/>
      <c r="IN385" s="67"/>
      <c r="IO385" s="67"/>
      <c r="IP385" s="67"/>
      <c r="IQ385" s="67"/>
      <c r="IR385" s="67"/>
      <c r="IS385" s="67"/>
      <c r="IT385" s="67"/>
      <c r="IU385" s="67"/>
      <c r="IV385" s="93">
        <f t="shared" si="56"/>
        <v>0</v>
      </c>
      <c r="IW385" s="25"/>
      <c r="IY385" s="125" t="str">
        <f>IF(JA385,VLOOKUP(MIN(JB385:JD385),'Data Validation (hidden)'!$E$2:$F$6,2,FALSE),IF(COUNTA(E385:IU385)&gt;0,"'Name of Collective Investment Scheme' missing but values entered in other columns",""))</f>
        <v/>
      </c>
      <c r="JA385" s="126" t="b">
        <f t="shared" si="57"/>
        <v>0</v>
      </c>
      <c r="JB385" s="127" t="str">
        <f t="shared" si="58"/>
        <v/>
      </c>
      <c r="JC385" s="128" t="str">
        <f t="shared" si="59"/>
        <v>3</v>
      </c>
      <c r="JD385" s="127" t="str">
        <f t="shared" ca="1" si="60"/>
        <v/>
      </c>
      <c r="JE385" s="127" t="b">
        <f t="shared" ca="1" si="61"/>
        <v>1</v>
      </c>
      <c r="JF385" s="127" t="b">
        <f t="shared" ca="1" si="62"/>
        <v>1</v>
      </c>
      <c r="JG385" s="127" t="b">
        <f t="shared" ca="1" si="63"/>
        <v>1</v>
      </c>
      <c r="JH385" s="127" t="b">
        <f t="shared" ca="1" si="64"/>
        <v>1</v>
      </c>
      <c r="JI385" s="127" t="b">
        <f t="shared" ca="1" si="65"/>
        <v>1</v>
      </c>
      <c r="JJ385" s="129" t="b">
        <f t="shared" si="66"/>
        <v>0</v>
      </c>
    </row>
    <row r="386" spans="1:270" ht="28.9" customHeight="1" x14ac:dyDescent="0.2">
      <c r="A386" s="90" t="str">
        <f>IF(ISBLANK('Scheme Details'!A386),"",'Scheme Details'!A386)</f>
        <v/>
      </c>
      <c r="B386" s="87" t="str">
        <f>IF(ISBLANK('Scheme Details'!B386),"",'Scheme Details'!B386)</f>
        <v/>
      </c>
      <c r="C386" s="91" t="str">
        <f>IF(ISBLANK('Scheme Details'!C386),"",'Scheme Details'!C386)</f>
        <v/>
      </c>
      <c r="D386" s="92">
        <f>IF(ISBLANK('Scheme Details'!H386),0,'Scheme Details'!H386)</f>
        <v>0</v>
      </c>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c r="HT386" s="67"/>
      <c r="HU386" s="67"/>
      <c r="HV386" s="67"/>
      <c r="HW386" s="67"/>
      <c r="HX386" s="67"/>
      <c r="HY386" s="67"/>
      <c r="HZ386" s="67"/>
      <c r="IA386" s="67"/>
      <c r="IB386" s="67"/>
      <c r="IC386" s="67"/>
      <c r="ID386" s="67"/>
      <c r="IE386" s="67"/>
      <c r="IF386" s="67"/>
      <c r="IG386" s="67"/>
      <c r="IH386" s="67"/>
      <c r="II386" s="67"/>
      <c r="IJ386" s="67"/>
      <c r="IK386" s="67"/>
      <c r="IL386" s="67"/>
      <c r="IM386" s="67"/>
      <c r="IN386" s="67"/>
      <c r="IO386" s="67"/>
      <c r="IP386" s="67"/>
      <c r="IQ386" s="67"/>
      <c r="IR386" s="67"/>
      <c r="IS386" s="67"/>
      <c r="IT386" s="67"/>
      <c r="IU386" s="67"/>
      <c r="IV386" s="93">
        <f t="shared" si="56"/>
        <v>0</v>
      </c>
      <c r="IW386" s="25"/>
      <c r="IY386" s="125" t="str">
        <f>IF(JA386,VLOOKUP(MIN(JB386:JD386),'Data Validation (hidden)'!$E$2:$F$6,2,FALSE),IF(COUNTA(E386:IU386)&gt;0,"'Name of Collective Investment Scheme' missing but values entered in other columns",""))</f>
        <v/>
      </c>
      <c r="JA386" s="126" t="b">
        <f t="shared" si="57"/>
        <v>0</v>
      </c>
      <c r="JB386" s="127" t="str">
        <f t="shared" si="58"/>
        <v/>
      </c>
      <c r="JC386" s="128" t="str">
        <f t="shared" si="59"/>
        <v>3</v>
      </c>
      <c r="JD386" s="127" t="str">
        <f t="shared" ca="1" si="60"/>
        <v/>
      </c>
      <c r="JE386" s="127" t="b">
        <f t="shared" ca="1" si="61"/>
        <v>1</v>
      </c>
      <c r="JF386" s="127" t="b">
        <f t="shared" ca="1" si="62"/>
        <v>1</v>
      </c>
      <c r="JG386" s="127" t="b">
        <f t="shared" ca="1" si="63"/>
        <v>1</v>
      </c>
      <c r="JH386" s="127" t="b">
        <f t="shared" ca="1" si="64"/>
        <v>1</v>
      </c>
      <c r="JI386" s="127" t="b">
        <f t="shared" ca="1" si="65"/>
        <v>1</v>
      </c>
      <c r="JJ386" s="129" t="b">
        <f t="shared" si="66"/>
        <v>0</v>
      </c>
    </row>
    <row r="387" spans="1:270" ht="28.9" customHeight="1" x14ac:dyDescent="0.2">
      <c r="A387" s="90" t="str">
        <f>IF(ISBLANK('Scheme Details'!A387),"",'Scheme Details'!A387)</f>
        <v/>
      </c>
      <c r="B387" s="87" t="str">
        <f>IF(ISBLANK('Scheme Details'!B387),"",'Scheme Details'!B387)</f>
        <v/>
      </c>
      <c r="C387" s="91" t="str">
        <f>IF(ISBLANK('Scheme Details'!C387),"",'Scheme Details'!C387)</f>
        <v/>
      </c>
      <c r="D387" s="92">
        <f>IF(ISBLANK('Scheme Details'!H387),0,'Scheme Details'!H387)</f>
        <v>0</v>
      </c>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c r="HT387" s="67"/>
      <c r="HU387" s="67"/>
      <c r="HV387" s="67"/>
      <c r="HW387" s="67"/>
      <c r="HX387" s="67"/>
      <c r="HY387" s="67"/>
      <c r="HZ387" s="67"/>
      <c r="IA387" s="67"/>
      <c r="IB387" s="67"/>
      <c r="IC387" s="67"/>
      <c r="ID387" s="67"/>
      <c r="IE387" s="67"/>
      <c r="IF387" s="67"/>
      <c r="IG387" s="67"/>
      <c r="IH387" s="67"/>
      <c r="II387" s="67"/>
      <c r="IJ387" s="67"/>
      <c r="IK387" s="67"/>
      <c r="IL387" s="67"/>
      <c r="IM387" s="67"/>
      <c r="IN387" s="67"/>
      <c r="IO387" s="67"/>
      <c r="IP387" s="67"/>
      <c r="IQ387" s="67"/>
      <c r="IR387" s="67"/>
      <c r="IS387" s="67"/>
      <c r="IT387" s="67"/>
      <c r="IU387" s="67"/>
      <c r="IV387" s="93">
        <f t="shared" si="56"/>
        <v>0</v>
      </c>
      <c r="IW387" s="25"/>
      <c r="IY387" s="125" t="str">
        <f>IF(JA387,VLOOKUP(MIN(JB387:JD387),'Data Validation (hidden)'!$E$2:$F$6,2,FALSE),IF(COUNTA(E387:IU387)&gt;0,"'Name of Collective Investment Scheme' missing but values entered in other columns",""))</f>
        <v/>
      </c>
      <c r="JA387" s="126" t="b">
        <f t="shared" si="57"/>
        <v>0</v>
      </c>
      <c r="JB387" s="127" t="str">
        <f t="shared" si="58"/>
        <v/>
      </c>
      <c r="JC387" s="128" t="str">
        <f t="shared" si="59"/>
        <v>3</v>
      </c>
      <c r="JD387" s="127" t="str">
        <f t="shared" ca="1" si="60"/>
        <v/>
      </c>
      <c r="JE387" s="127" t="b">
        <f t="shared" ca="1" si="61"/>
        <v>1</v>
      </c>
      <c r="JF387" s="127" t="b">
        <f t="shared" ca="1" si="62"/>
        <v>1</v>
      </c>
      <c r="JG387" s="127" t="b">
        <f t="shared" ca="1" si="63"/>
        <v>1</v>
      </c>
      <c r="JH387" s="127" t="b">
        <f t="shared" ca="1" si="64"/>
        <v>1</v>
      </c>
      <c r="JI387" s="127" t="b">
        <f t="shared" ca="1" si="65"/>
        <v>1</v>
      </c>
      <c r="JJ387" s="129" t="b">
        <f t="shared" si="66"/>
        <v>0</v>
      </c>
    </row>
    <row r="388" spans="1:270" ht="28.9" customHeight="1" x14ac:dyDescent="0.2">
      <c r="A388" s="90" t="str">
        <f>IF(ISBLANK('Scheme Details'!A388),"",'Scheme Details'!A388)</f>
        <v/>
      </c>
      <c r="B388" s="87" t="str">
        <f>IF(ISBLANK('Scheme Details'!B388),"",'Scheme Details'!B388)</f>
        <v/>
      </c>
      <c r="C388" s="91" t="str">
        <f>IF(ISBLANK('Scheme Details'!C388),"",'Scheme Details'!C388)</f>
        <v/>
      </c>
      <c r="D388" s="92">
        <f>IF(ISBLANK('Scheme Details'!H388),0,'Scheme Details'!H388)</f>
        <v>0</v>
      </c>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c r="HT388" s="67"/>
      <c r="HU388" s="67"/>
      <c r="HV388" s="67"/>
      <c r="HW388" s="67"/>
      <c r="HX388" s="67"/>
      <c r="HY388" s="67"/>
      <c r="HZ388" s="67"/>
      <c r="IA388" s="67"/>
      <c r="IB388" s="67"/>
      <c r="IC388" s="67"/>
      <c r="ID388" s="67"/>
      <c r="IE388" s="67"/>
      <c r="IF388" s="67"/>
      <c r="IG388" s="67"/>
      <c r="IH388" s="67"/>
      <c r="II388" s="67"/>
      <c r="IJ388" s="67"/>
      <c r="IK388" s="67"/>
      <c r="IL388" s="67"/>
      <c r="IM388" s="67"/>
      <c r="IN388" s="67"/>
      <c r="IO388" s="67"/>
      <c r="IP388" s="67"/>
      <c r="IQ388" s="67"/>
      <c r="IR388" s="67"/>
      <c r="IS388" s="67"/>
      <c r="IT388" s="67"/>
      <c r="IU388" s="67"/>
      <c r="IV388" s="93">
        <f t="shared" si="56"/>
        <v>0</v>
      </c>
      <c r="IW388" s="25"/>
      <c r="IY388" s="125" t="str">
        <f>IF(JA388,VLOOKUP(MIN(JB388:JD388),'Data Validation (hidden)'!$E$2:$F$6,2,FALSE),IF(COUNTA(E388:IU388)&gt;0,"'Name of Collective Investment Scheme' missing but values entered in other columns",""))</f>
        <v/>
      </c>
      <c r="JA388" s="126" t="b">
        <f t="shared" si="57"/>
        <v>0</v>
      </c>
      <c r="JB388" s="127" t="str">
        <f t="shared" si="58"/>
        <v/>
      </c>
      <c r="JC388" s="128" t="str">
        <f t="shared" si="59"/>
        <v>3</v>
      </c>
      <c r="JD388" s="127" t="str">
        <f t="shared" ca="1" si="60"/>
        <v/>
      </c>
      <c r="JE388" s="127" t="b">
        <f t="shared" ca="1" si="61"/>
        <v>1</v>
      </c>
      <c r="JF388" s="127" t="b">
        <f t="shared" ca="1" si="62"/>
        <v>1</v>
      </c>
      <c r="JG388" s="127" t="b">
        <f t="shared" ca="1" si="63"/>
        <v>1</v>
      </c>
      <c r="JH388" s="127" t="b">
        <f t="shared" ca="1" si="64"/>
        <v>1</v>
      </c>
      <c r="JI388" s="127" t="b">
        <f t="shared" ca="1" si="65"/>
        <v>1</v>
      </c>
      <c r="JJ388" s="129" t="b">
        <f t="shared" si="66"/>
        <v>0</v>
      </c>
    </row>
    <row r="389" spans="1:270" ht="28.9" customHeight="1" x14ac:dyDescent="0.2">
      <c r="A389" s="90" t="str">
        <f>IF(ISBLANK('Scheme Details'!A389),"",'Scheme Details'!A389)</f>
        <v/>
      </c>
      <c r="B389" s="87" t="str">
        <f>IF(ISBLANK('Scheme Details'!B389),"",'Scheme Details'!B389)</f>
        <v/>
      </c>
      <c r="C389" s="91" t="str">
        <f>IF(ISBLANK('Scheme Details'!C389),"",'Scheme Details'!C389)</f>
        <v/>
      </c>
      <c r="D389" s="92">
        <f>IF(ISBLANK('Scheme Details'!H389),0,'Scheme Details'!H389)</f>
        <v>0</v>
      </c>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c r="HT389" s="67"/>
      <c r="HU389" s="67"/>
      <c r="HV389" s="67"/>
      <c r="HW389" s="67"/>
      <c r="HX389" s="67"/>
      <c r="HY389" s="67"/>
      <c r="HZ389" s="67"/>
      <c r="IA389" s="67"/>
      <c r="IB389" s="67"/>
      <c r="IC389" s="67"/>
      <c r="ID389" s="67"/>
      <c r="IE389" s="67"/>
      <c r="IF389" s="67"/>
      <c r="IG389" s="67"/>
      <c r="IH389" s="67"/>
      <c r="II389" s="67"/>
      <c r="IJ389" s="67"/>
      <c r="IK389" s="67"/>
      <c r="IL389" s="67"/>
      <c r="IM389" s="67"/>
      <c r="IN389" s="67"/>
      <c r="IO389" s="67"/>
      <c r="IP389" s="67"/>
      <c r="IQ389" s="67"/>
      <c r="IR389" s="67"/>
      <c r="IS389" s="67"/>
      <c r="IT389" s="67"/>
      <c r="IU389" s="67"/>
      <c r="IV389" s="93">
        <f t="shared" si="56"/>
        <v>0</v>
      </c>
      <c r="IW389" s="25"/>
      <c r="IY389" s="125" t="str">
        <f>IF(JA389,VLOOKUP(MIN(JB389:JD389),'Data Validation (hidden)'!$E$2:$F$6,2,FALSE),IF(COUNTA(E389:IU389)&gt;0,"'Name of Collective Investment Scheme' missing but values entered in other columns",""))</f>
        <v/>
      </c>
      <c r="JA389" s="126" t="b">
        <f t="shared" si="57"/>
        <v>0</v>
      </c>
      <c r="JB389" s="127" t="str">
        <f t="shared" si="58"/>
        <v/>
      </c>
      <c r="JC389" s="128" t="str">
        <f t="shared" si="59"/>
        <v>3</v>
      </c>
      <c r="JD389" s="127" t="str">
        <f t="shared" ca="1" si="60"/>
        <v/>
      </c>
      <c r="JE389" s="127" t="b">
        <f t="shared" ca="1" si="61"/>
        <v>1</v>
      </c>
      <c r="JF389" s="127" t="b">
        <f t="shared" ca="1" si="62"/>
        <v>1</v>
      </c>
      <c r="JG389" s="127" t="b">
        <f t="shared" ca="1" si="63"/>
        <v>1</v>
      </c>
      <c r="JH389" s="127" t="b">
        <f t="shared" ca="1" si="64"/>
        <v>1</v>
      </c>
      <c r="JI389" s="127" t="b">
        <f t="shared" ca="1" si="65"/>
        <v>1</v>
      </c>
      <c r="JJ389" s="129" t="b">
        <f t="shared" si="66"/>
        <v>0</v>
      </c>
    </row>
    <row r="390" spans="1:270" ht="28.9" customHeight="1" x14ac:dyDescent="0.2">
      <c r="A390" s="90" t="str">
        <f>IF(ISBLANK('Scheme Details'!A390),"",'Scheme Details'!A390)</f>
        <v/>
      </c>
      <c r="B390" s="87" t="str">
        <f>IF(ISBLANK('Scheme Details'!B390),"",'Scheme Details'!B390)</f>
        <v/>
      </c>
      <c r="C390" s="91" t="str">
        <f>IF(ISBLANK('Scheme Details'!C390),"",'Scheme Details'!C390)</f>
        <v/>
      </c>
      <c r="D390" s="92">
        <f>IF(ISBLANK('Scheme Details'!H390),0,'Scheme Details'!H390)</f>
        <v>0</v>
      </c>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c r="HT390" s="67"/>
      <c r="HU390" s="67"/>
      <c r="HV390" s="67"/>
      <c r="HW390" s="67"/>
      <c r="HX390" s="67"/>
      <c r="HY390" s="67"/>
      <c r="HZ390" s="67"/>
      <c r="IA390" s="67"/>
      <c r="IB390" s="67"/>
      <c r="IC390" s="67"/>
      <c r="ID390" s="67"/>
      <c r="IE390" s="67"/>
      <c r="IF390" s="67"/>
      <c r="IG390" s="67"/>
      <c r="IH390" s="67"/>
      <c r="II390" s="67"/>
      <c r="IJ390" s="67"/>
      <c r="IK390" s="67"/>
      <c r="IL390" s="67"/>
      <c r="IM390" s="67"/>
      <c r="IN390" s="67"/>
      <c r="IO390" s="67"/>
      <c r="IP390" s="67"/>
      <c r="IQ390" s="67"/>
      <c r="IR390" s="67"/>
      <c r="IS390" s="67"/>
      <c r="IT390" s="67"/>
      <c r="IU390" s="67"/>
      <c r="IV390" s="93">
        <f t="shared" si="56"/>
        <v>0</v>
      </c>
      <c r="IW390" s="25"/>
      <c r="IY390" s="125" t="str">
        <f>IF(JA390,VLOOKUP(MIN(JB390:JD390),'Data Validation (hidden)'!$E$2:$F$6,2,FALSE),IF(COUNTA(E390:IU390)&gt;0,"'Name of Collective Investment Scheme' missing but values entered in other columns",""))</f>
        <v/>
      </c>
      <c r="JA390" s="126" t="b">
        <f t="shared" si="57"/>
        <v>0</v>
      </c>
      <c r="JB390" s="127" t="str">
        <f t="shared" si="58"/>
        <v/>
      </c>
      <c r="JC390" s="128" t="str">
        <f t="shared" si="59"/>
        <v>3</v>
      </c>
      <c r="JD390" s="127" t="str">
        <f t="shared" ca="1" si="60"/>
        <v/>
      </c>
      <c r="JE390" s="127" t="b">
        <f t="shared" ca="1" si="61"/>
        <v>1</v>
      </c>
      <c r="JF390" s="127" t="b">
        <f t="shared" ca="1" si="62"/>
        <v>1</v>
      </c>
      <c r="JG390" s="127" t="b">
        <f t="shared" ca="1" si="63"/>
        <v>1</v>
      </c>
      <c r="JH390" s="127" t="b">
        <f t="shared" ca="1" si="64"/>
        <v>1</v>
      </c>
      <c r="JI390" s="127" t="b">
        <f t="shared" ca="1" si="65"/>
        <v>1</v>
      </c>
      <c r="JJ390" s="129" t="b">
        <f t="shared" si="66"/>
        <v>0</v>
      </c>
    </row>
    <row r="391" spans="1:270" ht="28.9" customHeight="1" x14ac:dyDescent="0.2">
      <c r="A391" s="90" t="str">
        <f>IF(ISBLANK('Scheme Details'!A391),"",'Scheme Details'!A391)</f>
        <v/>
      </c>
      <c r="B391" s="87" t="str">
        <f>IF(ISBLANK('Scheme Details'!B391),"",'Scheme Details'!B391)</f>
        <v/>
      </c>
      <c r="C391" s="91" t="str">
        <f>IF(ISBLANK('Scheme Details'!C391),"",'Scheme Details'!C391)</f>
        <v/>
      </c>
      <c r="D391" s="92">
        <f>IF(ISBLANK('Scheme Details'!H391),0,'Scheme Details'!H391)</f>
        <v>0</v>
      </c>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c r="HT391" s="67"/>
      <c r="HU391" s="67"/>
      <c r="HV391" s="67"/>
      <c r="HW391" s="67"/>
      <c r="HX391" s="67"/>
      <c r="HY391" s="67"/>
      <c r="HZ391" s="67"/>
      <c r="IA391" s="67"/>
      <c r="IB391" s="67"/>
      <c r="IC391" s="67"/>
      <c r="ID391" s="67"/>
      <c r="IE391" s="67"/>
      <c r="IF391" s="67"/>
      <c r="IG391" s="67"/>
      <c r="IH391" s="67"/>
      <c r="II391" s="67"/>
      <c r="IJ391" s="67"/>
      <c r="IK391" s="67"/>
      <c r="IL391" s="67"/>
      <c r="IM391" s="67"/>
      <c r="IN391" s="67"/>
      <c r="IO391" s="67"/>
      <c r="IP391" s="67"/>
      <c r="IQ391" s="67"/>
      <c r="IR391" s="67"/>
      <c r="IS391" s="67"/>
      <c r="IT391" s="67"/>
      <c r="IU391" s="67"/>
      <c r="IV391" s="93">
        <f t="shared" si="56"/>
        <v>0</v>
      </c>
      <c r="IW391" s="25"/>
      <c r="IY391" s="125" t="str">
        <f>IF(JA391,VLOOKUP(MIN(JB391:JD391),'Data Validation (hidden)'!$E$2:$F$6,2,FALSE),IF(COUNTA(E391:IU391)&gt;0,"'Name of Collective Investment Scheme' missing but values entered in other columns",""))</f>
        <v/>
      </c>
      <c r="JA391" s="126" t="b">
        <f t="shared" si="57"/>
        <v>0</v>
      </c>
      <c r="JB391" s="127" t="str">
        <f t="shared" si="58"/>
        <v/>
      </c>
      <c r="JC391" s="128" t="str">
        <f t="shared" si="59"/>
        <v>3</v>
      </c>
      <c r="JD391" s="127" t="str">
        <f t="shared" ca="1" si="60"/>
        <v/>
      </c>
      <c r="JE391" s="127" t="b">
        <f t="shared" ca="1" si="61"/>
        <v>1</v>
      </c>
      <c r="JF391" s="127" t="b">
        <f t="shared" ca="1" si="62"/>
        <v>1</v>
      </c>
      <c r="JG391" s="127" t="b">
        <f t="shared" ca="1" si="63"/>
        <v>1</v>
      </c>
      <c r="JH391" s="127" t="b">
        <f t="shared" ca="1" si="64"/>
        <v>1</v>
      </c>
      <c r="JI391" s="127" t="b">
        <f t="shared" ca="1" si="65"/>
        <v>1</v>
      </c>
      <c r="JJ391" s="129" t="b">
        <f t="shared" si="66"/>
        <v>0</v>
      </c>
    </row>
    <row r="392" spans="1:270" ht="28.9" customHeight="1" x14ac:dyDescent="0.2">
      <c r="A392" s="90" t="str">
        <f>IF(ISBLANK('Scheme Details'!A392),"",'Scheme Details'!A392)</f>
        <v/>
      </c>
      <c r="B392" s="87" t="str">
        <f>IF(ISBLANK('Scheme Details'!B392),"",'Scheme Details'!B392)</f>
        <v/>
      </c>
      <c r="C392" s="91" t="str">
        <f>IF(ISBLANK('Scheme Details'!C392),"",'Scheme Details'!C392)</f>
        <v/>
      </c>
      <c r="D392" s="92">
        <f>IF(ISBLANK('Scheme Details'!H392),0,'Scheme Details'!H392)</f>
        <v>0</v>
      </c>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c r="HT392" s="67"/>
      <c r="HU392" s="67"/>
      <c r="HV392" s="67"/>
      <c r="HW392" s="67"/>
      <c r="HX392" s="67"/>
      <c r="HY392" s="67"/>
      <c r="HZ392" s="67"/>
      <c r="IA392" s="67"/>
      <c r="IB392" s="67"/>
      <c r="IC392" s="67"/>
      <c r="ID392" s="67"/>
      <c r="IE392" s="67"/>
      <c r="IF392" s="67"/>
      <c r="IG392" s="67"/>
      <c r="IH392" s="67"/>
      <c r="II392" s="67"/>
      <c r="IJ392" s="67"/>
      <c r="IK392" s="67"/>
      <c r="IL392" s="67"/>
      <c r="IM392" s="67"/>
      <c r="IN392" s="67"/>
      <c r="IO392" s="67"/>
      <c r="IP392" s="67"/>
      <c r="IQ392" s="67"/>
      <c r="IR392" s="67"/>
      <c r="IS392" s="67"/>
      <c r="IT392" s="67"/>
      <c r="IU392" s="67"/>
      <c r="IV392" s="93">
        <f t="shared" si="56"/>
        <v>0</v>
      </c>
      <c r="IW392" s="25"/>
      <c r="IY392" s="125" t="str">
        <f>IF(JA392,VLOOKUP(MIN(JB392:JD392),'Data Validation (hidden)'!$E$2:$F$6,2,FALSE),IF(COUNTA(E392:IU392)&gt;0,"'Name of Collective Investment Scheme' missing but values entered in other columns",""))</f>
        <v/>
      </c>
      <c r="JA392" s="126" t="b">
        <f t="shared" si="57"/>
        <v>0</v>
      </c>
      <c r="JB392" s="127" t="str">
        <f t="shared" si="58"/>
        <v/>
      </c>
      <c r="JC392" s="128" t="str">
        <f t="shared" si="59"/>
        <v>3</v>
      </c>
      <c r="JD392" s="127" t="str">
        <f t="shared" ca="1" si="60"/>
        <v/>
      </c>
      <c r="JE392" s="127" t="b">
        <f t="shared" ca="1" si="61"/>
        <v>1</v>
      </c>
      <c r="JF392" s="127" t="b">
        <f t="shared" ca="1" si="62"/>
        <v>1</v>
      </c>
      <c r="JG392" s="127" t="b">
        <f t="shared" ca="1" si="63"/>
        <v>1</v>
      </c>
      <c r="JH392" s="127" t="b">
        <f t="shared" ca="1" si="64"/>
        <v>1</v>
      </c>
      <c r="JI392" s="127" t="b">
        <f t="shared" ca="1" si="65"/>
        <v>1</v>
      </c>
      <c r="JJ392" s="129" t="b">
        <f t="shared" si="66"/>
        <v>0</v>
      </c>
    </row>
    <row r="393" spans="1:270" ht="28.9" customHeight="1" x14ac:dyDescent="0.2">
      <c r="A393" s="90" t="str">
        <f>IF(ISBLANK('Scheme Details'!A393),"",'Scheme Details'!A393)</f>
        <v/>
      </c>
      <c r="B393" s="87" t="str">
        <f>IF(ISBLANK('Scheme Details'!B393),"",'Scheme Details'!B393)</f>
        <v/>
      </c>
      <c r="C393" s="91" t="str">
        <f>IF(ISBLANK('Scheme Details'!C393),"",'Scheme Details'!C393)</f>
        <v/>
      </c>
      <c r="D393" s="92">
        <f>IF(ISBLANK('Scheme Details'!H393),0,'Scheme Details'!H393)</f>
        <v>0</v>
      </c>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c r="EO393" s="67"/>
      <c r="EP393" s="67"/>
      <c r="EQ393" s="67"/>
      <c r="ER393" s="67"/>
      <c r="ES393" s="67"/>
      <c r="ET393" s="67"/>
      <c r="EU393" s="67"/>
      <c r="EV393" s="67"/>
      <c r="EW393" s="67"/>
      <c r="EX393" s="67"/>
      <c r="EY393" s="67"/>
      <c r="EZ393" s="67"/>
      <c r="FA393" s="67"/>
      <c r="FB393" s="67"/>
      <c r="FC393" s="67"/>
      <c r="FD393" s="67"/>
      <c r="FE393" s="67"/>
      <c r="FF393" s="67"/>
      <c r="FG393" s="67"/>
      <c r="FH393" s="67"/>
      <c r="FI393" s="67"/>
      <c r="FJ393" s="67"/>
      <c r="FK393" s="67"/>
      <c r="FL393" s="67"/>
      <c r="FM393" s="67"/>
      <c r="FN393" s="67"/>
      <c r="FO393" s="67"/>
      <c r="FP393" s="67"/>
      <c r="FQ393" s="67"/>
      <c r="FR393" s="67"/>
      <c r="FS393" s="67"/>
      <c r="FT393" s="67"/>
      <c r="FU393" s="67"/>
      <c r="FV393" s="67"/>
      <c r="FW393" s="67"/>
      <c r="FX393" s="67"/>
      <c r="FY393" s="67"/>
      <c r="FZ393" s="67"/>
      <c r="GA393" s="67"/>
      <c r="GB393" s="67"/>
      <c r="GC393" s="67"/>
      <c r="GD393" s="67"/>
      <c r="GE393" s="67"/>
      <c r="GF393" s="67"/>
      <c r="GG393" s="67"/>
      <c r="GH393" s="67"/>
      <c r="GI393" s="67"/>
      <c r="GJ393" s="67"/>
      <c r="GK393" s="67"/>
      <c r="GL393" s="67"/>
      <c r="GM393" s="67"/>
      <c r="GN393" s="67"/>
      <c r="GO393" s="67"/>
      <c r="GP393" s="67"/>
      <c r="GQ393" s="67"/>
      <c r="GR393" s="67"/>
      <c r="GS393" s="67"/>
      <c r="GT393" s="67"/>
      <c r="GU393" s="67"/>
      <c r="GV393" s="67"/>
      <c r="GW393" s="67"/>
      <c r="GX393" s="67"/>
      <c r="GY393" s="67"/>
      <c r="GZ393" s="67"/>
      <c r="HA393" s="67"/>
      <c r="HB393" s="67"/>
      <c r="HC393" s="67"/>
      <c r="HD393" s="67"/>
      <c r="HE393" s="67"/>
      <c r="HF393" s="67"/>
      <c r="HG393" s="67"/>
      <c r="HH393" s="67"/>
      <c r="HI393" s="67"/>
      <c r="HJ393" s="67"/>
      <c r="HK393" s="67"/>
      <c r="HL393" s="67"/>
      <c r="HM393" s="67"/>
      <c r="HN393" s="67"/>
      <c r="HO393" s="67"/>
      <c r="HP393" s="67"/>
      <c r="HQ393" s="67"/>
      <c r="HR393" s="67"/>
      <c r="HS393" s="67"/>
      <c r="HT393" s="67"/>
      <c r="HU393" s="67"/>
      <c r="HV393" s="67"/>
      <c r="HW393" s="67"/>
      <c r="HX393" s="67"/>
      <c r="HY393" s="67"/>
      <c r="HZ393" s="67"/>
      <c r="IA393" s="67"/>
      <c r="IB393" s="67"/>
      <c r="IC393" s="67"/>
      <c r="ID393" s="67"/>
      <c r="IE393" s="67"/>
      <c r="IF393" s="67"/>
      <c r="IG393" s="67"/>
      <c r="IH393" s="67"/>
      <c r="II393" s="67"/>
      <c r="IJ393" s="67"/>
      <c r="IK393" s="67"/>
      <c r="IL393" s="67"/>
      <c r="IM393" s="67"/>
      <c r="IN393" s="67"/>
      <c r="IO393" s="67"/>
      <c r="IP393" s="67"/>
      <c r="IQ393" s="67"/>
      <c r="IR393" s="67"/>
      <c r="IS393" s="67"/>
      <c r="IT393" s="67"/>
      <c r="IU393" s="67"/>
      <c r="IV393" s="93">
        <f t="shared" ref="IV393:IV456" si="67">(SUM(E393:IU393))</f>
        <v>0</v>
      </c>
      <c r="IW393" s="25"/>
      <c r="IY393" s="125" t="str">
        <f>IF(JA393,VLOOKUP(MIN(JB393:JD393),'Data Validation (hidden)'!$E$2:$F$6,2,FALSE),IF(COUNTA(E393:IU393)&gt;0,"'Name of Collective Investment Scheme' missing but values entered in other columns",""))</f>
        <v/>
      </c>
      <c r="JA393" s="126" t="b">
        <f t="shared" ref="JA393:JA456" si="68">A393&lt;&gt;""</f>
        <v>0</v>
      </c>
      <c r="JB393" s="127" t="str">
        <f t="shared" ref="JB393:JB456" si="69">IF(IV393&lt;&gt;D393,1,"")</f>
        <v/>
      </c>
      <c r="JC393" s="128" t="str">
        <f t="shared" ref="JC393:JC456" si="70">IF(COUNT(JB393:JB393)=0,"3","")</f>
        <v>3</v>
      </c>
      <c r="JD393" s="127" t="str">
        <f t="shared" ref="JD393:JD456" ca="1" si="71">IF(AND(JE393,JF393,JG393,JH393,JI393)=TRUE,"",2)</f>
        <v/>
      </c>
      <c r="JE393" s="127" t="b">
        <f t="shared" ref="JE393:JE456" ca="1" si="72">IF(CELL("format",A393) = "G",TRUE,FALSE)</f>
        <v>1</v>
      </c>
      <c r="JF393" s="127" t="b">
        <f t="shared" ref="JF393:JF456" ca="1" si="73">IF(CELL("format",B393) = "F0",TRUE,FALSE)</f>
        <v>1</v>
      </c>
      <c r="JG393" s="127" t="b">
        <f t="shared" ref="JG393:JG456" ca="1" si="74">IF(CELL("format",D393) = "F0",TRUE,FALSE)</f>
        <v>1</v>
      </c>
      <c r="JH393" s="127" t="b">
        <f t="shared" ref="JH393:JH456" ca="1" si="75">IF(CELL("format",E393) = "F0",TRUE,FALSE)</f>
        <v>1</v>
      </c>
      <c r="JI393" s="127" t="b">
        <f t="shared" ref="JI393:JI456" ca="1" si="76">IF(CELL("format",IV393) = "F0",TRUE,FALSE)</f>
        <v>1</v>
      </c>
      <c r="JJ393" s="129" t="b">
        <f t="shared" ref="JJ393:JJ456" si="77">IF(IY393="",FALSE,IF(IY393="OK",FALSE,TRUE))</f>
        <v>0</v>
      </c>
    </row>
    <row r="394" spans="1:270" ht="28.9" customHeight="1" x14ac:dyDescent="0.2">
      <c r="A394" s="90" t="str">
        <f>IF(ISBLANK('Scheme Details'!A394),"",'Scheme Details'!A394)</f>
        <v/>
      </c>
      <c r="B394" s="87" t="str">
        <f>IF(ISBLANK('Scheme Details'!B394),"",'Scheme Details'!B394)</f>
        <v/>
      </c>
      <c r="C394" s="91" t="str">
        <f>IF(ISBLANK('Scheme Details'!C394),"",'Scheme Details'!C394)</f>
        <v/>
      </c>
      <c r="D394" s="92">
        <f>IF(ISBLANK('Scheme Details'!H394),0,'Scheme Details'!H394)</f>
        <v>0</v>
      </c>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c r="EO394" s="67"/>
      <c r="EP394" s="67"/>
      <c r="EQ394" s="67"/>
      <c r="ER394" s="67"/>
      <c r="ES394" s="67"/>
      <c r="ET394" s="67"/>
      <c r="EU394" s="67"/>
      <c r="EV394" s="67"/>
      <c r="EW394" s="67"/>
      <c r="EX394" s="67"/>
      <c r="EY394" s="67"/>
      <c r="EZ394" s="67"/>
      <c r="FA394" s="67"/>
      <c r="FB394" s="67"/>
      <c r="FC394" s="67"/>
      <c r="FD394" s="67"/>
      <c r="FE394" s="67"/>
      <c r="FF394" s="67"/>
      <c r="FG394" s="67"/>
      <c r="FH394" s="67"/>
      <c r="FI394" s="67"/>
      <c r="FJ394" s="67"/>
      <c r="FK394" s="67"/>
      <c r="FL394" s="67"/>
      <c r="FM394" s="67"/>
      <c r="FN394" s="67"/>
      <c r="FO394" s="67"/>
      <c r="FP394" s="67"/>
      <c r="FQ394" s="67"/>
      <c r="FR394" s="67"/>
      <c r="FS394" s="67"/>
      <c r="FT394" s="67"/>
      <c r="FU394" s="67"/>
      <c r="FV394" s="67"/>
      <c r="FW394" s="67"/>
      <c r="FX394" s="67"/>
      <c r="FY394" s="67"/>
      <c r="FZ394" s="67"/>
      <c r="GA394" s="67"/>
      <c r="GB394" s="67"/>
      <c r="GC394" s="67"/>
      <c r="GD394" s="67"/>
      <c r="GE394" s="67"/>
      <c r="GF394" s="67"/>
      <c r="GG394" s="67"/>
      <c r="GH394" s="67"/>
      <c r="GI394" s="67"/>
      <c r="GJ394" s="67"/>
      <c r="GK394" s="67"/>
      <c r="GL394" s="67"/>
      <c r="GM394" s="67"/>
      <c r="GN394" s="67"/>
      <c r="GO394" s="67"/>
      <c r="GP394" s="67"/>
      <c r="GQ394" s="67"/>
      <c r="GR394" s="67"/>
      <c r="GS394" s="67"/>
      <c r="GT394" s="67"/>
      <c r="GU394" s="67"/>
      <c r="GV394" s="67"/>
      <c r="GW394" s="67"/>
      <c r="GX394" s="67"/>
      <c r="GY394" s="67"/>
      <c r="GZ394" s="67"/>
      <c r="HA394" s="67"/>
      <c r="HB394" s="67"/>
      <c r="HC394" s="67"/>
      <c r="HD394" s="67"/>
      <c r="HE394" s="67"/>
      <c r="HF394" s="67"/>
      <c r="HG394" s="67"/>
      <c r="HH394" s="67"/>
      <c r="HI394" s="67"/>
      <c r="HJ394" s="67"/>
      <c r="HK394" s="67"/>
      <c r="HL394" s="67"/>
      <c r="HM394" s="67"/>
      <c r="HN394" s="67"/>
      <c r="HO394" s="67"/>
      <c r="HP394" s="67"/>
      <c r="HQ394" s="67"/>
      <c r="HR394" s="67"/>
      <c r="HS394" s="67"/>
      <c r="HT394" s="67"/>
      <c r="HU394" s="67"/>
      <c r="HV394" s="67"/>
      <c r="HW394" s="67"/>
      <c r="HX394" s="67"/>
      <c r="HY394" s="67"/>
      <c r="HZ394" s="67"/>
      <c r="IA394" s="67"/>
      <c r="IB394" s="67"/>
      <c r="IC394" s="67"/>
      <c r="ID394" s="67"/>
      <c r="IE394" s="67"/>
      <c r="IF394" s="67"/>
      <c r="IG394" s="67"/>
      <c r="IH394" s="67"/>
      <c r="II394" s="67"/>
      <c r="IJ394" s="67"/>
      <c r="IK394" s="67"/>
      <c r="IL394" s="67"/>
      <c r="IM394" s="67"/>
      <c r="IN394" s="67"/>
      <c r="IO394" s="67"/>
      <c r="IP394" s="67"/>
      <c r="IQ394" s="67"/>
      <c r="IR394" s="67"/>
      <c r="IS394" s="67"/>
      <c r="IT394" s="67"/>
      <c r="IU394" s="67"/>
      <c r="IV394" s="93">
        <f t="shared" si="67"/>
        <v>0</v>
      </c>
      <c r="IW394" s="25"/>
      <c r="IY394" s="125" t="str">
        <f>IF(JA394,VLOOKUP(MIN(JB394:JD394),'Data Validation (hidden)'!$E$2:$F$6,2,FALSE),IF(COUNTA(E394:IU394)&gt;0,"'Name of Collective Investment Scheme' missing but values entered in other columns",""))</f>
        <v/>
      </c>
      <c r="JA394" s="126" t="b">
        <f t="shared" si="68"/>
        <v>0</v>
      </c>
      <c r="JB394" s="127" t="str">
        <f t="shared" si="69"/>
        <v/>
      </c>
      <c r="JC394" s="128" t="str">
        <f t="shared" si="70"/>
        <v>3</v>
      </c>
      <c r="JD394" s="127" t="str">
        <f t="shared" ca="1" si="71"/>
        <v/>
      </c>
      <c r="JE394" s="127" t="b">
        <f t="shared" ca="1" si="72"/>
        <v>1</v>
      </c>
      <c r="JF394" s="127" t="b">
        <f t="shared" ca="1" si="73"/>
        <v>1</v>
      </c>
      <c r="JG394" s="127" t="b">
        <f t="shared" ca="1" si="74"/>
        <v>1</v>
      </c>
      <c r="JH394" s="127" t="b">
        <f t="shared" ca="1" si="75"/>
        <v>1</v>
      </c>
      <c r="JI394" s="127" t="b">
        <f t="shared" ca="1" si="76"/>
        <v>1</v>
      </c>
      <c r="JJ394" s="129" t="b">
        <f t="shared" si="77"/>
        <v>0</v>
      </c>
    </row>
    <row r="395" spans="1:270" ht="28.9" customHeight="1" x14ac:dyDescent="0.2">
      <c r="A395" s="90" t="str">
        <f>IF(ISBLANK('Scheme Details'!A395),"",'Scheme Details'!A395)</f>
        <v/>
      </c>
      <c r="B395" s="87" t="str">
        <f>IF(ISBLANK('Scheme Details'!B395),"",'Scheme Details'!B395)</f>
        <v/>
      </c>
      <c r="C395" s="91" t="str">
        <f>IF(ISBLANK('Scheme Details'!C395),"",'Scheme Details'!C395)</f>
        <v/>
      </c>
      <c r="D395" s="92">
        <f>IF(ISBLANK('Scheme Details'!H395),0,'Scheme Details'!H395)</f>
        <v>0</v>
      </c>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c r="HT395" s="67"/>
      <c r="HU395" s="67"/>
      <c r="HV395" s="67"/>
      <c r="HW395" s="67"/>
      <c r="HX395" s="67"/>
      <c r="HY395" s="67"/>
      <c r="HZ395" s="67"/>
      <c r="IA395" s="67"/>
      <c r="IB395" s="67"/>
      <c r="IC395" s="67"/>
      <c r="ID395" s="67"/>
      <c r="IE395" s="67"/>
      <c r="IF395" s="67"/>
      <c r="IG395" s="67"/>
      <c r="IH395" s="67"/>
      <c r="II395" s="67"/>
      <c r="IJ395" s="67"/>
      <c r="IK395" s="67"/>
      <c r="IL395" s="67"/>
      <c r="IM395" s="67"/>
      <c r="IN395" s="67"/>
      <c r="IO395" s="67"/>
      <c r="IP395" s="67"/>
      <c r="IQ395" s="67"/>
      <c r="IR395" s="67"/>
      <c r="IS395" s="67"/>
      <c r="IT395" s="67"/>
      <c r="IU395" s="67"/>
      <c r="IV395" s="93">
        <f t="shared" si="67"/>
        <v>0</v>
      </c>
      <c r="IW395" s="25"/>
      <c r="IY395" s="125" t="str">
        <f>IF(JA395,VLOOKUP(MIN(JB395:JD395),'Data Validation (hidden)'!$E$2:$F$6,2,FALSE),IF(COUNTA(E395:IU395)&gt;0,"'Name of Collective Investment Scheme' missing but values entered in other columns",""))</f>
        <v/>
      </c>
      <c r="JA395" s="126" t="b">
        <f t="shared" si="68"/>
        <v>0</v>
      </c>
      <c r="JB395" s="127" t="str">
        <f t="shared" si="69"/>
        <v/>
      </c>
      <c r="JC395" s="128" t="str">
        <f t="shared" si="70"/>
        <v>3</v>
      </c>
      <c r="JD395" s="127" t="str">
        <f t="shared" ca="1" si="71"/>
        <v/>
      </c>
      <c r="JE395" s="127" t="b">
        <f t="shared" ca="1" si="72"/>
        <v>1</v>
      </c>
      <c r="JF395" s="127" t="b">
        <f t="shared" ca="1" si="73"/>
        <v>1</v>
      </c>
      <c r="JG395" s="127" t="b">
        <f t="shared" ca="1" si="74"/>
        <v>1</v>
      </c>
      <c r="JH395" s="127" t="b">
        <f t="shared" ca="1" si="75"/>
        <v>1</v>
      </c>
      <c r="JI395" s="127" t="b">
        <f t="shared" ca="1" si="76"/>
        <v>1</v>
      </c>
      <c r="JJ395" s="129" t="b">
        <f t="shared" si="77"/>
        <v>0</v>
      </c>
    </row>
    <row r="396" spans="1:270" ht="28.9" customHeight="1" x14ac:dyDescent="0.2">
      <c r="A396" s="90" t="str">
        <f>IF(ISBLANK('Scheme Details'!A396),"",'Scheme Details'!A396)</f>
        <v/>
      </c>
      <c r="B396" s="87" t="str">
        <f>IF(ISBLANK('Scheme Details'!B396),"",'Scheme Details'!B396)</f>
        <v/>
      </c>
      <c r="C396" s="91" t="str">
        <f>IF(ISBLANK('Scheme Details'!C396),"",'Scheme Details'!C396)</f>
        <v/>
      </c>
      <c r="D396" s="92">
        <f>IF(ISBLANK('Scheme Details'!H396),0,'Scheme Details'!H396)</f>
        <v>0</v>
      </c>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c r="HT396" s="67"/>
      <c r="HU396" s="67"/>
      <c r="HV396" s="67"/>
      <c r="HW396" s="67"/>
      <c r="HX396" s="67"/>
      <c r="HY396" s="67"/>
      <c r="HZ396" s="67"/>
      <c r="IA396" s="67"/>
      <c r="IB396" s="67"/>
      <c r="IC396" s="67"/>
      <c r="ID396" s="67"/>
      <c r="IE396" s="67"/>
      <c r="IF396" s="67"/>
      <c r="IG396" s="67"/>
      <c r="IH396" s="67"/>
      <c r="II396" s="67"/>
      <c r="IJ396" s="67"/>
      <c r="IK396" s="67"/>
      <c r="IL396" s="67"/>
      <c r="IM396" s="67"/>
      <c r="IN396" s="67"/>
      <c r="IO396" s="67"/>
      <c r="IP396" s="67"/>
      <c r="IQ396" s="67"/>
      <c r="IR396" s="67"/>
      <c r="IS396" s="67"/>
      <c r="IT396" s="67"/>
      <c r="IU396" s="67"/>
      <c r="IV396" s="93">
        <f t="shared" si="67"/>
        <v>0</v>
      </c>
      <c r="IW396" s="25"/>
      <c r="IY396" s="125" t="str">
        <f>IF(JA396,VLOOKUP(MIN(JB396:JD396),'Data Validation (hidden)'!$E$2:$F$6,2,FALSE),IF(COUNTA(E396:IU396)&gt;0,"'Name of Collective Investment Scheme' missing but values entered in other columns",""))</f>
        <v/>
      </c>
      <c r="JA396" s="126" t="b">
        <f t="shared" si="68"/>
        <v>0</v>
      </c>
      <c r="JB396" s="127" t="str">
        <f t="shared" si="69"/>
        <v/>
      </c>
      <c r="JC396" s="128" t="str">
        <f t="shared" si="70"/>
        <v>3</v>
      </c>
      <c r="JD396" s="127" t="str">
        <f t="shared" ca="1" si="71"/>
        <v/>
      </c>
      <c r="JE396" s="127" t="b">
        <f t="shared" ca="1" si="72"/>
        <v>1</v>
      </c>
      <c r="JF396" s="127" t="b">
        <f t="shared" ca="1" si="73"/>
        <v>1</v>
      </c>
      <c r="JG396" s="127" t="b">
        <f t="shared" ca="1" si="74"/>
        <v>1</v>
      </c>
      <c r="JH396" s="127" t="b">
        <f t="shared" ca="1" si="75"/>
        <v>1</v>
      </c>
      <c r="JI396" s="127" t="b">
        <f t="shared" ca="1" si="76"/>
        <v>1</v>
      </c>
      <c r="JJ396" s="129" t="b">
        <f t="shared" si="77"/>
        <v>0</v>
      </c>
    </row>
    <row r="397" spans="1:270" ht="28.9" customHeight="1" x14ac:dyDescent="0.2">
      <c r="A397" s="90" t="str">
        <f>IF(ISBLANK('Scheme Details'!A397),"",'Scheme Details'!A397)</f>
        <v/>
      </c>
      <c r="B397" s="87" t="str">
        <f>IF(ISBLANK('Scheme Details'!B397),"",'Scheme Details'!B397)</f>
        <v/>
      </c>
      <c r="C397" s="91" t="str">
        <f>IF(ISBLANK('Scheme Details'!C397),"",'Scheme Details'!C397)</f>
        <v/>
      </c>
      <c r="D397" s="92">
        <f>IF(ISBLANK('Scheme Details'!H397),0,'Scheme Details'!H397)</f>
        <v>0</v>
      </c>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c r="HT397" s="67"/>
      <c r="HU397" s="67"/>
      <c r="HV397" s="67"/>
      <c r="HW397" s="67"/>
      <c r="HX397" s="67"/>
      <c r="HY397" s="67"/>
      <c r="HZ397" s="67"/>
      <c r="IA397" s="67"/>
      <c r="IB397" s="67"/>
      <c r="IC397" s="67"/>
      <c r="ID397" s="67"/>
      <c r="IE397" s="67"/>
      <c r="IF397" s="67"/>
      <c r="IG397" s="67"/>
      <c r="IH397" s="67"/>
      <c r="II397" s="67"/>
      <c r="IJ397" s="67"/>
      <c r="IK397" s="67"/>
      <c r="IL397" s="67"/>
      <c r="IM397" s="67"/>
      <c r="IN397" s="67"/>
      <c r="IO397" s="67"/>
      <c r="IP397" s="67"/>
      <c r="IQ397" s="67"/>
      <c r="IR397" s="67"/>
      <c r="IS397" s="67"/>
      <c r="IT397" s="67"/>
      <c r="IU397" s="67"/>
      <c r="IV397" s="93">
        <f t="shared" si="67"/>
        <v>0</v>
      </c>
      <c r="IW397" s="25"/>
      <c r="IY397" s="125" t="str">
        <f>IF(JA397,VLOOKUP(MIN(JB397:JD397),'Data Validation (hidden)'!$E$2:$F$6,2,FALSE),IF(COUNTA(E397:IU397)&gt;0,"'Name of Collective Investment Scheme' missing but values entered in other columns",""))</f>
        <v/>
      </c>
      <c r="JA397" s="126" t="b">
        <f t="shared" si="68"/>
        <v>0</v>
      </c>
      <c r="JB397" s="127" t="str">
        <f t="shared" si="69"/>
        <v/>
      </c>
      <c r="JC397" s="128" t="str">
        <f t="shared" si="70"/>
        <v>3</v>
      </c>
      <c r="JD397" s="127" t="str">
        <f t="shared" ca="1" si="71"/>
        <v/>
      </c>
      <c r="JE397" s="127" t="b">
        <f t="shared" ca="1" si="72"/>
        <v>1</v>
      </c>
      <c r="JF397" s="127" t="b">
        <f t="shared" ca="1" si="73"/>
        <v>1</v>
      </c>
      <c r="JG397" s="127" t="b">
        <f t="shared" ca="1" si="74"/>
        <v>1</v>
      </c>
      <c r="JH397" s="127" t="b">
        <f t="shared" ca="1" si="75"/>
        <v>1</v>
      </c>
      <c r="JI397" s="127" t="b">
        <f t="shared" ca="1" si="76"/>
        <v>1</v>
      </c>
      <c r="JJ397" s="129" t="b">
        <f t="shared" si="77"/>
        <v>0</v>
      </c>
    </row>
    <row r="398" spans="1:270" ht="28.9" customHeight="1" x14ac:dyDescent="0.2">
      <c r="A398" s="90" t="str">
        <f>IF(ISBLANK('Scheme Details'!A398),"",'Scheme Details'!A398)</f>
        <v/>
      </c>
      <c r="B398" s="87" t="str">
        <f>IF(ISBLANK('Scheme Details'!B398),"",'Scheme Details'!B398)</f>
        <v/>
      </c>
      <c r="C398" s="91" t="str">
        <f>IF(ISBLANK('Scheme Details'!C398),"",'Scheme Details'!C398)</f>
        <v/>
      </c>
      <c r="D398" s="92">
        <f>IF(ISBLANK('Scheme Details'!H398),0,'Scheme Details'!H398)</f>
        <v>0</v>
      </c>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c r="HT398" s="67"/>
      <c r="HU398" s="67"/>
      <c r="HV398" s="67"/>
      <c r="HW398" s="67"/>
      <c r="HX398" s="67"/>
      <c r="HY398" s="67"/>
      <c r="HZ398" s="67"/>
      <c r="IA398" s="67"/>
      <c r="IB398" s="67"/>
      <c r="IC398" s="67"/>
      <c r="ID398" s="67"/>
      <c r="IE398" s="67"/>
      <c r="IF398" s="67"/>
      <c r="IG398" s="67"/>
      <c r="IH398" s="67"/>
      <c r="II398" s="67"/>
      <c r="IJ398" s="67"/>
      <c r="IK398" s="67"/>
      <c r="IL398" s="67"/>
      <c r="IM398" s="67"/>
      <c r="IN398" s="67"/>
      <c r="IO398" s="67"/>
      <c r="IP398" s="67"/>
      <c r="IQ398" s="67"/>
      <c r="IR398" s="67"/>
      <c r="IS398" s="67"/>
      <c r="IT398" s="67"/>
      <c r="IU398" s="67"/>
      <c r="IV398" s="93">
        <f t="shared" si="67"/>
        <v>0</v>
      </c>
      <c r="IW398" s="25"/>
      <c r="IY398" s="125" t="str">
        <f>IF(JA398,VLOOKUP(MIN(JB398:JD398),'Data Validation (hidden)'!$E$2:$F$6,2,FALSE),IF(COUNTA(E398:IU398)&gt;0,"'Name of Collective Investment Scheme' missing but values entered in other columns",""))</f>
        <v/>
      </c>
      <c r="JA398" s="126" t="b">
        <f t="shared" si="68"/>
        <v>0</v>
      </c>
      <c r="JB398" s="127" t="str">
        <f t="shared" si="69"/>
        <v/>
      </c>
      <c r="JC398" s="128" t="str">
        <f t="shared" si="70"/>
        <v>3</v>
      </c>
      <c r="JD398" s="127" t="str">
        <f t="shared" ca="1" si="71"/>
        <v/>
      </c>
      <c r="JE398" s="127" t="b">
        <f t="shared" ca="1" si="72"/>
        <v>1</v>
      </c>
      <c r="JF398" s="127" t="b">
        <f t="shared" ca="1" si="73"/>
        <v>1</v>
      </c>
      <c r="JG398" s="127" t="b">
        <f t="shared" ca="1" si="74"/>
        <v>1</v>
      </c>
      <c r="JH398" s="127" t="b">
        <f t="shared" ca="1" si="75"/>
        <v>1</v>
      </c>
      <c r="JI398" s="127" t="b">
        <f t="shared" ca="1" si="76"/>
        <v>1</v>
      </c>
      <c r="JJ398" s="129" t="b">
        <f t="shared" si="77"/>
        <v>0</v>
      </c>
    </row>
    <row r="399" spans="1:270" ht="28.9" customHeight="1" x14ac:dyDescent="0.2">
      <c r="A399" s="90" t="str">
        <f>IF(ISBLANK('Scheme Details'!A399),"",'Scheme Details'!A399)</f>
        <v/>
      </c>
      <c r="B399" s="87" t="str">
        <f>IF(ISBLANK('Scheme Details'!B399),"",'Scheme Details'!B399)</f>
        <v/>
      </c>
      <c r="C399" s="91" t="str">
        <f>IF(ISBLANK('Scheme Details'!C399),"",'Scheme Details'!C399)</f>
        <v/>
      </c>
      <c r="D399" s="92">
        <f>IF(ISBLANK('Scheme Details'!H399),0,'Scheme Details'!H399)</f>
        <v>0</v>
      </c>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c r="HT399" s="67"/>
      <c r="HU399" s="67"/>
      <c r="HV399" s="67"/>
      <c r="HW399" s="67"/>
      <c r="HX399" s="67"/>
      <c r="HY399" s="67"/>
      <c r="HZ399" s="67"/>
      <c r="IA399" s="67"/>
      <c r="IB399" s="67"/>
      <c r="IC399" s="67"/>
      <c r="ID399" s="67"/>
      <c r="IE399" s="67"/>
      <c r="IF399" s="67"/>
      <c r="IG399" s="67"/>
      <c r="IH399" s="67"/>
      <c r="II399" s="67"/>
      <c r="IJ399" s="67"/>
      <c r="IK399" s="67"/>
      <c r="IL399" s="67"/>
      <c r="IM399" s="67"/>
      <c r="IN399" s="67"/>
      <c r="IO399" s="67"/>
      <c r="IP399" s="67"/>
      <c r="IQ399" s="67"/>
      <c r="IR399" s="67"/>
      <c r="IS399" s="67"/>
      <c r="IT399" s="67"/>
      <c r="IU399" s="67"/>
      <c r="IV399" s="93">
        <f t="shared" si="67"/>
        <v>0</v>
      </c>
      <c r="IW399" s="25"/>
      <c r="IY399" s="125" t="str">
        <f>IF(JA399,VLOOKUP(MIN(JB399:JD399),'Data Validation (hidden)'!$E$2:$F$6,2,FALSE),IF(COUNTA(E399:IU399)&gt;0,"'Name of Collective Investment Scheme' missing but values entered in other columns",""))</f>
        <v/>
      </c>
      <c r="JA399" s="126" t="b">
        <f t="shared" si="68"/>
        <v>0</v>
      </c>
      <c r="JB399" s="127" t="str">
        <f t="shared" si="69"/>
        <v/>
      </c>
      <c r="JC399" s="128" t="str">
        <f t="shared" si="70"/>
        <v>3</v>
      </c>
      <c r="JD399" s="127" t="str">
        <f t="shared" ca="1" si="71"/>
        <v/>
      </c>
      <c r="JE399" s="127" t="b">
        <f t="shared" ca="1" si="72"/>
        <v>1</v>
      </c>
      <c r="JF399" s="127" t="b">
        <f t="shared" ca="1" si="73"/>
        <v>1</v>
      </c>
      <c r="JG399" s="127" t="b">
        <f t="shared" ca="1" si="74"/>
        <v>1</v>
      </c>
      <c r="JH399" s="127" t="b">
        <f t="shared" ca="1" si="75"/>
        <v>1</v>
      </c>
      <c r="JI399" s="127" t="b">
        <f t="shared" ca="1" si="76"/>
        <v>1</v>
      </c>
      <c r="JJ399" s="129" t="b">
        <f t="shared" si="77"/>
        <v>0</v>
      </c>
    </row>
    <row r="400" spans="1:270" ht="28.9" customHeight="1" x14ac:dyDescent="0.2">
      <c r="A400" s="90" t="str">
        <f>IF(ISBLANK('Scheme Details'!A400),"",'Scheme Details'!A400)</f>
        <v/>
      </c>
      <c r="B400" s="87" t="str">
        <f>IF(ISBLANK('Scheme Details'!B400),"",'Scheme Details'!B400)</f>
        <v/>
      </c>
      <c r="C400" s="91" t="str">
        <f>IF(ISBLANK('Scheme Details'!C400),"",'Scheme Details'!C400)</f>
        <v/>
      </c>
      <c r="D400" s="92">
        <f>IF(ISBLANK('Scheme Details'!H400),0,'Scheme Details'!H400)</f>
        <v>0</v>
      </c>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c r="HT400" s="67"/>
      <c r="HU400" s="67"/>
      <c r="HV400" s="67"/>
      <c r="HW400" s="67"/>
      <c r="HX400" s="67"/>
      <c r="HY400" s="67"/>
      <c r="HZ400" s="67"/>
      <c r="IA400" s="67"/>
      <c r="IB400" s="67"/>
      <c r="IC400" s="67"/>
      <c r="ID400" s="67"/>
      <c r="IE400" s="67"/>
      <c r="IF400" s="67"/>
      <c r="IG400" s="67"/>
      <c r="IH400" s="67"/>
      <c r="II400" s="67"/>
      <c r="IJ400" s="67"/>
      <c r="IK400" s="67"/>
      <c r="IL400" s="67"/>
      <c r="IM400" s="67"/>
      <c r="IN400" s="67"/>
      <c r="IO400" s="67"/>
      <c r="IP400" s="67"/>
      <c r="IQ400" s="67"/>
      <c r="IR400" s="67"/>
      <c r="IS400" s="67"/>
      <c r="IT400" s="67"/>
      <c r="IU400" s="67"/>
      <c r="IV400" s="93">
        <f t="shared" si="67"/>
        <v>0</v>
      </c>
      <c r="IW400" s="25"/>
      <c r="IY400" s="125" t="str">
        <f>IF(JA400,VLOOKUP(MIN(JB400:JD400),'Data Validation (hidden)'!$E$2:$F$6,2,FALSE),IF(COUNTA(E400:IU400)&gt;0,"'Name of Collective Investment Scheme' missing but values entered in other columns",""))</f>
        <v/>
      </c>
      <c r="JA400" s="126" t="b">
        <f t="shared" si="68"/>
        <v>0</v>
      </c>
      <c r="JB400" s="127" t="str">
        <f t="shared" si="69"/>
        <v/>
      </c>
      <c r="JC400" s="128" t="str">
        <f t="shared" si="70"/>
        <v>3</v>
      </c>
      <c r="JD400" s="127" t="str">
        <f t="shared" ca="1" si="71"/>
        <v/>
      </c>
      <c r="JE400" s="127" t="b">
        <f t="shared" ca="1" si="72"/>
        <v>1</v>
      </c>
      <c r="JF400" s="127" t="b">
        <f t="shared" ca="1" si="73"/>
        <v>1</v>
      </c>
      <c r="JG400" s="127" t="b">
        <f t="shared" ca="1" si="74"/>
        <v>1</v>
      </c>
      <c r="JH400" s="127" t="b">
        <f t="shared" ca="1" si="75"/>
        <v>1</v>
      </c>
      <c r="JI400" s="127" t="b">
        <f t="shared" ca="1" si="76"/>
        <v>1</v>
      </c>
      <c r="JJ400" s="129" t="b">
        <f t="shared" si="77"/>
        <v>0</v>
      </c>
    </row>
    <row r="401" spans="1:270" ht="28.9" customHeight="1" x14ac:dyDescent="0.2">
      <c r="A401" s="90" t="str">
        <f>IF(ISBLANK('Scheme Details'!A401),"",'Scheme Details'!A401)</f>
        <v/>
      </c>
      <c r="B401" s="87" t="str">
        <f>IF(ISBLANK('Scheme Details'!B401),"",'Scheme Details'!B401)</f>
        <v/>
      </c>
      <c r="C401" s="91" t="str">
        <f>IF(ISBLANK('Scheme Details'!C401),"",'Scheme Details'!C401)</f>
        <v/>
      </c>
      <c r="D401" s="92">
        <f>IF(ISBLANK('Scheme Details'!H401),0,'Scheme Details'!H401)</f>
        <v>0</v>
      </c>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c r="HT401" s="67"/>
      <c r="HU401" s="67"/>
      <c r="HV401" s="67"/>
      <c r="HW401" s="67"/>
      <c r="HX401" s="67"/>
      <c r="HY401" s="67"/>
      <c r="HZ401" s="67"/>
      <c r="IA401" s="67"/>
      <c r="IB401" s="67"/>
      <c r="IC401" s="67"/>
      <c r="ID401" s="67"/>
      <c r="IE401" s="67"/>
      <c r="IF401" s="67"/>
      <c r="IG401" s="67"/>
      <c r="IH401" s="67"/>
      <c r="II401" s="67"/>
      <c r="IJ401" s="67"/>
      <c r="IK401" s="67"/>
      <c r="IL401" s="67"/>
      <c r="IM401" s="67"/>
      <c r="IN401" s="67"/>
      <c r="IO401" s="67"/>
      <c r="IP401" s="67"/>
      <c r="IQ401" s="67"/>
      <c r="IR401" s="67"/>
      <c r="IS401" s="67"/>
      <c r="IT401" s="67"/>
      <c r="IU401" s="67"/>
      <c r="IV401" s="93">
        <f t="shared" si="67"/>
        <v>0</v>
      </c>
      <c r="IW401" s="25"/>
      <c r="IY401" s="125" t="str">
        <f>IF(JA401,VLOOKUP(MIN(JB401:JD401),'Data Validation (hidden)'!$E$2:$F$6,2,FALSE),IF(COUNTA(E401:IU401)&gt;0,"'Name of Collective Investment Scheme' missing but values entered in other columns",""))</f>
        <v/>
      </c>
      <c r="JA401" s="126" t="b">
        <f t="shared" si="68"/>
        <v>0</v>
      </c>
      <c r="JB401" s="127" t="str">
        <f t="shared" si="69"/>
        <v/>
      </c>
      <c r="JC401" s="128" t="str">
        <f t="shared" si="70"/>
        <v>3</v>
      </c>
      <c r="JD401" s="127" t="str">
        <f t="shared" ca="1" si="71"/>
        <v/>
      </c>
      <c r="JE401" s="127" t="b">
        <f t="shared" ca="1" si="72"/>
        <v>1</v>
      </c>
      <c r="JF401" s="127" t="b">
        <f t="shared" ca="1" si="73"/>
        <v>1</v>
      </c>
      <c r="JG401" s="127" t="b">
        <f t="shared" ca="1" si="74"/>
        <v>1</v>
      </c>
      <c r="JH401" s="127" t="b">
        <f t="shared" ca="1" si="75"/>
        <v>1</v>
      </c>
      <c r="JI401" s="127" t="b">
        <f t="shared" ca="1" si="76"/>
        <v>1</v>
      </c>
      <c r="JJ401" s="129" t="b">
        <f t="shared" si="77"/>
        <v>0</v>
      </c>
    </row>
    <row r="402" spans="1:270" ht="28.9" customHeight="1" x14ac:dyDescent="0.2">
      <c r="A402" s="90" t="str">
        <f>IF(ISBLANK('Scheme Details'!A402),"",'Scheme Details'!A402)</f>
        <v/>
      </c>
      <c r="B402" s="87" t="str">
        <f>IF(ISBLANK('Scheme Details'!B402),"",'Scheme Details'!B402)</f>
        <v/>
      </c>
      <c r="C402" s="91" t="str">
        <f>IF(ISBLANK('Scheme Details'!C402),"",'Scheme Details'!C402)</f>
        <v/>
      </c>
      <c r="D402" s="92">
        <f>IF(ISBLANK('Scheme Details'!H402),0,'Scheme Details'!H402)</f>
        <v>0</v>
      </c>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c r="HT402" s="67"/>
      <c r="HU402" s="67"/>
      <c r="HV402" s="67"/>
      <c r="HW402" s="67"/>
      <c r="HX402" s="67"/>
      <c r="HY402" s="67"/>
      <c r="HZ402" s="67"/>
      <c r="IA402" s="67"/>
      <c r="IB402" s="67"/>
      <c r="IC402" s="67"/>
      <c r="ID402" s="67"/>
      <c r="IE402" s="67"/>
      <c r="IF402" s="67"/>
      <c r="IG402" s="67"/>
      <c r="IH402" s="67"/>
      <c r="II402" s="67"/>
      <c r="IJ402" s="67"/>
      <c r="IK402" s="67"/>
      <c r="IL402" s="67"/>
      <c r="IM402" s="67"/>
      <c r="IN402" s="67"/>
      <c r="IO402" s="67"/>
      <c r="IP402" s="67"/>
      <c r="IQ402" s="67"/>
      <c r="IR402" s="67"/>
      <c r="IS402" s="67"/>
      <c r="IT402" s="67"/>
      <c r="IU402" s="67"/>
      <c r="IV402" s="93">
        <f t="shared" si="67"/>
        <v>0</v>
      </c>
      <c r="IW402" s="25"/>
      <c r="IY402" s="125" t="str">
        <f>IF(JA402,VLOOKUP(MIN(JB402:JD402),'Data Validation (hidden)'!$E$2:$F$6,2,FALSE),IF(COUNTA(E402:IU402)&gt;0,"'Name of Collective Investment Scheme' missing but values entered in other columns",""))</f>
        <v/>
      </c>
      <c r="JA402" s="126" t="b">
        <f t="shared" si="68"/>
        <v>0</v>
      </c>
      <c r="JB402" s="127" t="str">
        <f t="shared" si="69"/>
        <v/>
      </c>
      <c r="JC402" s="128" t="str">
        <f t="shared" si="70"/>
        <v>3</v>
      </c>
      <c r="JD402" s="127" t="str">
        <f t="shared" ca="1" si="71"/>
        <v/>
      </c>
      <c r="JE402" s="127" t="b">
        <f t="shared" ca="1" si="72"/>
        <v>1</v>
      </c>
      <c r="JF402" s="127" t="b">
        <f t="shared" ca="1" si="73"/>
        <v>1</v>
      </c>
      <c r="JG402" s="127" t="b">
        <f t="shared" ca="1" si="74"/>
        <v>1</v>
      </c>
      <c r="JH402" s="127" t="b">
        <f t="shared" ca="1" si="75"/>
        <v>1</v>
      </c>
      <c r="JI402" s="127" t="b">
        <f t="shared" ca="1" si="76"/>
        <v>1</v>
      </c>
      <c r="JJ402" s="129" t="b">
        <f t="shared" si="77"/>
        <v>0</v>
      </c>
    </row>
    <row r="403" spans="1:270" ht="28.9" customHeight="1" x14ac:dyDescent="0.2">
      <c r="A403" s="90" t="str">
        <f>IF(ISBLANK('Scheme Details'!A403),"",'Scheme Details'!A403)</f>
        <v/>
      </c>
      <c r="B403" s="87" t="str">
        <f>IF(ISBLANK('Scheme Details'!B403),"",'Scheme Details'!B403)</f>
        <v/>
      </c>
      <c r="C403" s="91" t="str">
        <f>IF(ISBLANK('Scheme Details'!C403),"",'Scheme Details'!C403)</f>
        <v/>
      </c>
      <c r="D403" s="92">
        <f>IF(ISBLANK('Scheme Details'!H403),0,'Scheme Details'!H403)</f>
        <v>0</v>
      </c>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c r="HT403" s="67"/>
      <c r="HU403" s="67"/>
      <c r="HV403" s="67"/>
      <c r="HW403" s="67"/>
      <c r="HX403" s="67"/>
      <c r="HY403" s="67"/>
      <c r="HZ403" s="67"/>
      <c r="IA403" s="67"/>
      <c r="IB403" s="67"/>
      <c r="IC403" s="67"/>
      <c r="ID403" s="67"/>
      <c r="IE403" s="67"/>
      <c r="IF403" s="67"/>
      <c r="IG403" s="67"/>
      <c r="IH403" s="67"/>
      <c r="II403" s="67"/>
      <c r="IJ403" s="67"/>
      <c r="IK403" s="67"/>
      <c r="IL403" s="67"/>
      <c r="IM403" s="67"/>
      <c r="IN403" s="67"/>
      <c r="IO403" s="67"/>
      <c r="IP403" s="67"/>
      <c r="IQ403" s="67"/>
      <c r="IR403" s="67"/>
      <c r="IS403" s="67"/>
      <c r="IT403" s="67"/>
      <c r="IU403" s="67"/>
      <c r="IV403" s="93">
        <f t="shared" si="67"/>
        <v>0</v>
      </c>
      <c r="IW403" s="25"/>
      <c r="IY403" s="125" t="str">
        <f>IF(JA403,VLOOKUP(MIN(JB403:JD403),'Data Validation (hidden)'!$E$2:$F$6,2,FALSE),IF(COUNTA(E403:IU403)&gt;0,"'Name of Collective Investment Scheme' missing but values entered in other columns",""))</f>
        <v/>
      </c>
      <c r="JA403" s="126" t="b">
        <f t="shared" si="68"/>
        <v>0</v>
      </c>
      <c r="JB403" s="127" t="str">
        <f t="shared" si="69"/>
        <v/>
      </c>
      <c r="JC403" s="128" t="str">
        <f t="shared" si="70"/>
        <v>3</v>
      </c>
      <c r="JD403" s="127" t="str">
        <f t="shared" ca="1" si="71"/>
        <v/>
      </c>
      <c r="JE403" s="127" t="b">
        <f t="shared" ca="1" si="72"/>
        <v>1</v>
      </c>
      <c r="JF403" s="127" t="b">
        <f t="shared" ca="1" si="73"/>
        <v>1</v>
      </c>
      <c r="JG403" s="127" t="b">
        <f t="shared" ca="1" si="74"/>
        <v>1</v>
      </c>
      <c r="JH403" s="127" t="b">
        <f t="shared" ca="1" si="75"/>
        <v>1</v>
      </c>
      <c r="JI403" s="127" t="b">
        <f t="shared" ca="1" si="76"/>
        <v>1</v>
      </c>
      <c r="JJ403" s="129" t="b">
        <f t="shared" si="77"/>
        <v>0</v>
      </c>
    </row>
    <row r="404" spans="1:270" ht="28.9" customHeight="1" x14ac:dyDescent="0.2">
      <c r="A404" s="90" t="str">
        <f>IF(ISBLANK('Scheme Details'!A404),"",'Scheme Details'!A404)</f>
        <v/>
      </c>
      <c r="B404" s="87" t="str">
        <f>IF(ISBLANK('Scheme Details'!B404),"",'Scheme Details'!B404)</f>
        <v/>
      </c>
      <c r="C404" s="91" t="str">
        <f>IF(ISBLANK('Scheme Details'!C404),"",'Scheme Details'!C404)</f>
        <v/>
      </c>
      <c r="D404" s="92">
        <f>IF(ISBLANK('Scheme Details'!H404),0,'Scheme Details'!H404)</f>
        <v>0</v>
      </c>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c r="HT404" s="67"/>
      <c r="HU404" s="67"/>
      <c r="HV404" s="67"/>
      <c r="HW404" s="67"/>
      <c r="HX404" s="67"/>
      <c r="HY404" s="67"/>
      <c r="HZ404" s="67"/>
      <c r="IA404" s="67"/>
      <c r="IB404" s="67"/>
      <c r="IC404" s="67"/>
      <c r="ID404" s="67"/>
      <c r="IE404" s="67"/>
      <c r="IF404" s="67"/>
      <c r="IG404" s="67"/>
      <c r="IH404" s="67"/>
      <c r="II404" s="67"/>
      <c r="IJ404" s="67"/>
      <c r="IK404" s="67"/>
      <c r="IL404" s="67"/>
      <c r="IM404" s="67"/>
      <c r="IN404" s="67"/>
      <c r="IO404" s="67"/>
      <c r="IP404" s="67"/>
      <c r="IQ404" s="67"/>
      <c r="IR404" s="67"/>
      <c r="IS404" s="67"/>
      <c r="IT404" s="67"/>
      <c r="IU404" s="67"/>
      <c r="IV404" s="93">
        <f t="shared" si="67"/>
        <v>0</v>
      </c>
      <c r="IW404" s="25"/>
      <c r="IY404" s="125" t="str">
        <f>IF(JA404,VLOOKUP(MIN(JB404:JD404),'Data Validation (hidden)'!$E$2:$F$6,2,FALSE),IF(COUNTA(E404:IU404)&gt;0,"'Name of Collective Investment Scheme' missing but values entered in other columns",""))</f>
        <v/>
      </c>
      <c r="JA404" s="126" t="b">
        <f t="shared" si="68"/>
        <v>0</v>
      </c>
      <c r="JB404" s="127" t="str">
        <f t="shared" si="69"/>
        <v/>
      </c>
      <c r="JC404" s="128" t="str">
        <f t="shared" si="70"/>
        <v>3</v>
      </c>
      <c r="JD404" s="127" t="str">
        <f t="shared" ca="1" si="71"/>
        <v/>
      </c>
      <c r="JE404" s="127" t="b">
        <f t="shared" ca="1" si="72"/>
        <v>1</v>
      </c>
      <c r="JF404" s="127" t="b">
        <f t="shared" ca="1" si="73"/>
        <v>1</v>
      </c>
      <c r="JG404" s="127" t="b">
        <f t="shared" ca="1" si="74"/>
        <v>1</v>
      </c>
      <c r="JH404" s="127" t="b">
        <f t="shared" ca="1" si="75"/>
        <v>1</v>
      </c>
      <c r="JI404" s="127" t="b">
        <f t="shared" ca="1" si="76"/>
        <v>1</v>
      </c>
      <c r="JJ404" s="129" t="b">
        <f t="shared" si="77"/>
        <v>0</v>
      </c>
    </row>
    <row r="405" spans="1:270" ht="28.9" customHeight="1" x14ac:dyDescent="0.2">
      <c r="A405" s="90" t="str">
        <f>IF(ISBLANK('Scheme Details'!A405),"",'Scheme Details'!A405)</f>
        <v/>
      </c>
      <c r="B405" s="87" t="str">
        <f>IF(ISBLANK('Scheme Details'!B405),"",'Scheme Details'!B405)</f>
        <v/>
      </c>
      <c r="C405" s="91" t="str">
        <f>IF(ISBLANK('Scheme Details'!C405),"",'Scheme Details'!C405)</f>
        <v/>
      </c>
      <c r="D405" s="92">
        <f>IF(ISBLANK('Scheme Details'!H405),0,'Scheme Details'!H405)</f>
        <v>0</v>
      </c>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c r="HT405" s="67"/>
      <c r="HU405" s="67"/>
      <c r="HV405" s="67"/>
      <c r="HW405" s="67"/>
      <c r="HX405" s="67"/>
      <c r="HY405" s="67"/>
      <c r="HZ405" s="67"/>
      <c r="IA405" s="67"/>
      <c r="IB405" s="67"/>
      <c r="IC405" s="67"/>
      <c r="ID405" s="67"/>
      <c r="IE405" s="67"/>
      <c r="IF405" s="67"/>
      <c r="IG405" s="67"/>
      <c r="IH405" s="67"/>
      <c r="II405" s="67"/>
      <c r="IJ405" s="67"/>
      <c r="IK405" s="67"/>
      <c r="IL405" s="67"/>
      <c r="IM405" s="67"/>
      <c r="IN405" s="67"/>
      <c r="IO405" s="67"/>
      <c r="IP405" s="67"/>
      <c r="IQ405" s="67"/>
      <c r="IR405" s="67"/>
      <c r="IS405" s="67"/>
      <c r="IT405" s="67"/>
      <c r="IU405" s="67"/>
      <c r="IV405" s="93">
        <f t="shared" si="67"/>
        <v>0</v>
      </c>
      <c r="IW405" s="25"/>
      <c r="IY405" s="125" t="str">
        <f>IF(JA405,VLOOKUP(MIN(JB405:JD405),'Data Validation (hidden)'!$E$2:$F$6,2,FALSE),IF(COUNTA(E405:IU405)&gt;0,"'Name of Collective Investment Scheme' missing but values entered in other columns",""))</f>
        <v/>
      </c>
      <c r="JA405" s="126" t="b">
        <f t="shared" si="68"/>
        <v>0</v>
      </c>
      <c r="JB405" s="127" t="str">
        <f t="shared" si="69"/>
        <v/>
      </c>
      <c r="JC405" s="128" t="str">
        <f t="shared" si="70"/>
        <v>3</v>
      </c>
      <c r="JD405" s="127" t="str">
        <f t="shared" ca="1" si="71"/>
        <v/>
      </c>
      <c r="JE405" s="127" t="b">
        <f t="shared" ca="1" si="72"/>
        <v>1</v>
      </c>
      <c r="JF405" s="127" t="b">
        <f t="shared" ca="1" si="73"/>
        <v>1</v>
      </c>
      <c r="JG405" s="127" t="b">
        <f t="shared" ca="1" si="74"/>
        <v>1</v>
      </c>
      <c r="JH405" s="127" t="b">
        <f t="shared" ca="1" si="75"/>
        <v>1</v>
      </c>
      <c r="JI405" s="127" t="b">
        <f t="shared" ca="1" si="76"/>
        <v>1</v>
      </c>
      <c r="JJ405" s="129" t="b">
        <f t="shared" si="77"/>
        <v>0</v>
      </c>
    </row>
    <row r="406" spans="1:270" ht="28.9" customHeight="1" x14ac:dyDescent="0.2">
      <c r="A406" s="90" t="str">
        <f>IF(ISBLANK('Scheme Details'!A406),"",'Scheme Details'!A406)</f>
        <v/>
      </c>
      <c r="B406" s="87" t="str">
        <f>IF(ISBLANK('Scheme Details'!B406),"",'Scheme Details'!B406)</f>
        <v/>
      </c>
      <c r="C406" s="91" t="str">
        <f>IF(ISBLANK('Scheme Details'!C406),"",'Scheme Details'!C406)</f>
        <v/>
      </c>
      <c r="D406" s="92">
        <f>IF(ISBLANK('Scheme Details'!H406),0,'Scheme Details'!H406)</f>
        <v>0</v>
      </c>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c r="HT406" s="67"/>
      <c r="HU406" s="67"/>
      <c r="HV406" s="67"/>
      <c r="HW406" s="67"/>
      <c r="HX406" s="67"/>
      <c r="HY406" s="67"/>
      <c r="HZ406" s="67"/>
      <c r="IA406" s="67"/>
      <c r="IB406" s="67"/>
      <c r="IC406" s="67"/>
      <c r="ID406" s="67"/>
      <c r="IE406" s="67"/>
      <c r="IF406" s="67"/>
      <c r="IG406" s="67"/>
      <c r="IH406" s="67"/>
      <c r="II406" s="67"/>
      <c r="IJ406" s="67"/>
      <c r="IK406" s="67"/>
      <c r="IL406" s="67"/>
      <c r="IM406" s="67"/>
      <c r="IN406" s="67"/>
      <c r="IO406" s="67"/>
      <c r="IP406" s="67"/>
      <c r="IQ406" s="67"/>
      <c r="IR406" s="67"/>
      <c r="IS406" s="67"/>
      <c r="IT406" s="67"/>
      <c r="IU406" s="67"/>
      <c r="IV406" s="93">
        <f t="shared" si="67"/>
        <v>0</v>
      </c>
      <c r="IW406" s="25"/>
      <c r="IY406" s="125" t="str">
        <f>IF(JA406,VLOOKUP(MIN(JB406:JD406),'Data Validation (hidden)'!$E$2:$F$6,2,FALSE),IF(COUNTA(E406:IU406)&gt;0,"'Name of Collective Investment Scheme' missing but values entered in other columns",""))</f>
        <v/>
      </c>
      <c r="JA406" s="126" t="b">
        <f t="shared" si="68"/>
        <v>0</v>
      </c>
      <c r="JB406" s="127" t="str">
        <f t="shared" si="69"/>
        <v/>
      </c>
      <c r="JC406" s="128" t="str">
        <f t="shared" si="70"/>
        <v>3</v>
      </c>
      <c r="JD406" s="127" t="str">
        <f t="shared" ca="1" si="71"/>
        <v/>
      </c>
      <c r="JE406" s="127" t="b">
        <f t="shared" ca="1" si="72"/>
        <v>1</v>
      </c>
      <c r="JF406" s="127" t="b">
        <f t="shared" ca="1" si="73"/>
        <v>1</v>
      </c>
      <c r="JG406" s="127" t="b">
        <f t="shared" ca="1" si="74"/>
        <v>1</v>
      </c>
      <c r="JH406" s="127" t="b">
        <f t="shared" ca="1" si="75"/>
        <v>1</v>
      </c>
      <c r="JI406" s="127" t="b">
        <f t="shared" ca="1" si="76"/>
        <v>1</v>
      </c>
      <c r="JJ406" s="129" t="b">
        <f t="shared" si="77"/>
        <v>0</v>
      </c>
    </row>
    <row r="407" spans="1:270" ht="28.9" customHeight="1" x14ac:dyDescent="0.2">
      <c r="A407" s="90" t="str">
        <f>IF(ISBLANK('Scheme Details'!A407),"",'Scheme Details'!A407)</f>
        <v/>
      </c>
      <c r="B407" s="87" t="str">
        <f>IF(ISBLANK('Scheme Details'!B407),"",'Scheme Details'!B407)</f>
        <v/>
      </c>
      <c r="C407" s="91" t="str">
        <f>IF(ISBLANK('Scheme Details'!C407),"",'Scheme Details'!C407)</f>
        <v/>
      </c>
      <c r="D407" s="92">
        <f>IF(ISBLANK('Scheme Details'!H407),0,'Scheme Details'!H407)</f>
        <v>0</v>
      </c>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c r="HT407" s="67"/>
      <c r="HU407" s="67"/>
      <c r="HV407" s="67"/>
      <c r="HW407" s="67"/>
      <c r="HX407" s="67"/>
      <c r="HY407" s="67"/>
      <c r="HZ407" s="67"/>
      <c r="IA407" s="67"/>
      <c r="IB407" s="67"/>
      <c r="IC407" s="67"/>
      <c r="ID407" s="67"/>
      <c r="IE407" s="67"/>
      <c r="IF407" s="67"/>
      <c r="IG407" s="67"/>
      <c r="IH407" s="67"/>
      <c r="II407" s="67"/>
      <c r="IJ407" s="67"/>
      <c r="IK407" s="67"/>
      <c r="IL407" s="67"/>
      <c r="IM407" s="67"/>
      <c r="IN407" s="67"/>
      <c r="IO407" s="67"/>
      <c r="IP407" s="67"/>
      <c r="IQ407" s="67"/>
      <c r="IR407" s="67"/>
      <c r="IS407" s="67"/>
      <c r="IT407" s="67"/>
      <c r="IU407" s="67"/>
      <c r="IV407" s="93">
        <f t="shared" si="67"/>
        <v>0</v>
      </c>
      <c r="IW407" s="25"/>
      <c r="IY407" s="125" t="str">
        <f>IF(JA407,VLOOKUP(MIN(JB407:JD407),'Data Validation (hidden)'!$E$2:$F$6,2,FALSE),IF(COUNTA(E407:IU407)&gt;0,"'Name of Collective Investment Scheme' missing but values entered in other columns",""))</f>
        <v/>
      </c>
      <c r="JA407" s="126" t="b">
        <f t="shared" si="68"/>
        <v>0</v>
      </c>
      <c r="JB407" s="127" t="str">
        <f t="shared" si="69"/>
        <v/>
      </c>
      <c r="JC407" s="128" t="str">
        <f t="shared" si="70"/>
        <v>3</v>
      </c>
      <c r="JD407" s="127" t="str">
        <f t="shared" ca="1" si="71"/>
        <v/>
      </c>
      <c r="JE407" s="127" t="b">
        <f t="shared" ca="1" si="72"/>
        <v>1</v>
      </c>
      <c r="JF407" s="127" t="b">
        <f t="shared" ca="1" si="73"/>
        <v>1</v>
      </c>
      <c r="JG407" s="127" t="b">
        <f t="shared" ca="1" si="74"/>
        <v>1</v>
      </c>
      <c r="JH407" s="127" t="b">
        <f t="shared" ca="1" si="75"/>
        <v>1</v>
      </c>
      <c r="JI407" s="127" t="b">
        <f t="shared" ca="1" si="76"/>
        <v>1</v>
      </c>
      <c r="JJ407" s="129" t="b">
        <f t="shared" si="77"/>
        <v>0</v>
      </c>
    </row>
    <row r="408" spans="1:270" ht="28.9" customHeight="1" x14ac:dyDescent="0.2">
      <c r="A408" s="90" t="str">
        <f>IF(ISBLANK('Scheme Details'!A408),"",'Scheme Details'!A408)</f>
        <v/>
      </c>
      <c r="B408" s="87" t="str">
        <f>IF(ISBLANK('Scheme Details'!B408),"",'Scheme Details'!B408)</f>
        <v/>
      </c>
      <c r="C408" s="91" t="str">
        <f>IF(ISBLANK('Scheme Details'!C408),"",'Scheme Details'!C408)</f>
        <v/>
      </c>
      <c r="D408" s="92">
        <f>IF(ISBLANK('Scheme Details'!H408),0,'Scheme Details'!H408)</f>
        <v>0</v>
      </c>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c r="HT408" s="67"/>
      <c r="HU408" s="67"/>
      <c r="HV408" s="67"/>
      <c r="HW408" s="67"/>
      <c r="HX408" s="67"/>
      <c r="HY408" s="67"/>
      <c r="HZ408" s="67"/>
      <c r="IA408" s="67"/>
      <c r="IB408" s="67"/>
      <c r="IC408" s="67"/>
      <c r="ID408" s="67"/>
      <c r="IE408" s="67"/>
      <c r="IF408" s="67"/>
      <c r="IG408" s="67"/>
      <c r="IH408" s="67"/>
      <c r="II408" s="67"/>
      <c r="IJ408" s="67"/>
      <c r="IK408" s="67"/>
      <c r="IL408" s="67"/>
      <c r="IM408" s="67"/>
      <c r="IN408" s="67"/>
      <c r="IO408" s="67"/>
      <c r="IP408" s="67"/>
      <c r="IQ408" s="67"/>
      <c r="IR408" s="67"/>
      <c r="IS408" s="67"/>
      <c r="IT408" s="67"/>
      <c r="IU408" s="67"/>
      <c r="IV408" s="93">
        <f t="shared" si="67"/>
        <v>0</v>
      </c>
      <c r="IW408" s="25"/>
      <c r="IY408" s="125" t="str">
        <f>IF(JA408,VLOOKUP(MIN(JB408:JD408),'Data Validation (hidden)'!$E$2:$F$6,2,FALSE),IF(COUNTA(E408:IU408)&gt;0,"'Name of Collective Investment Scheme' missing but values entered in other columns",""))</f>
        <v/>
      </c>
      <c r="JA408" s="126" t="b">
        <f t="shared" si="68"/>
        <v>0</v>
      </c>
      <c r="JB408" s="127" t="str">
        <f t="shared" si="69"/>
        <v/>
      </c>
      <c r="JC408" s="128" t="str">
        <f t="shared" si="70"/>
        <v>3</v>
      </c>
      <c r="JD408" s="127" t="str">
        <f t="shared" ca="1" si="71"/>
        <v/>
      </c>
      <c r="JE408" s="127" t="b">
        <f t="shared" ca="1" si="72"/>
        <v>1</v>
      </c>
      <c r="JF408" s="127" t="b">
        <f t="shared" ca="1" si="73"/>
        <v>1</v>
      </c>
      <c r="JG408" s="127" t="b">
        <f t="shared" ca="1" si="74"/>
        <v>1</v>
      </c>
      <c r="JH408" s="127" t="b">
        <f t="shared" ca="1" si="75"/>
        <v>1</v>
      </c>
      <c r="JI408" s="127" t="b">
        <f t="shared" ca="1" si="76"/>
        <v>1</v>
      </c>
      <c r="JJ408" s="129" t="b">
        <f t="shared" si="77"/>
        <v>0</v>
      </c>
    </row>
    <row r="409" spans="1:270" ht="28.9" customHeight="1" x14ac:dyDescent="0.2">
      <c r="A409" s="90" t="str">
        <f>IF(ISBLANK('Scheme Details'!A409),"",'Scheme Details'!A409)</f>
        <v/>
      </c>
      <c r="B409" s="87" t="str">
        <f>IF(ISBLANK('Scheme Details'!B409),"",'Scheme Details'!B409)</f>
        <v/>
      </c>
      <c r="C409" s="91" t="str">
        <f>IF(ISBLANK('Scheme Details'!C409),"",'Scheme Details'!C409)</f>
        <v/>
      </c>
      <c r="D409" s="92">
        <f>IF(ISBLANK('Scheme Details'!H409),0,'Scheme Details'!H409)</f>
        <v>0</v>
      </c>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c r="HT409" s="67"/>
      <c r="HU409" s="67"/>
      <c r="HV409" s="67"/>
      <c r="HW409" s="67"/>
      <c r="HX409" s="67"/>
      <c r="HY409" s="67"/>
      <c r="HZ409" s="67"/>
      <c r="IA409" s="67"/>
      <c r="IB409" s="67"/>
      <c r="IC409" s="67"/>
      <c r="ID409" s="67"/>
      <c r="IE409" s="67"/>
      <c r="IF409" s="67"/>
      <c r="IG409" s="67"/>
      <c r="IH409" s="67"/>
      <c r="II409" s="67"/>
      <c r="IJ409" s="67"/>
      <c r="IK409" s="67"/>
      <c r="IL409" s="67"/>
      <c r="IM409" s="67"/>
      <c r="IN409" s="67"/>
      <c r="IO409" s="67"/>
      <c r="IP409" s="67"/>
      <c r="IQ409" s="67"/>
      <c r="IR409" s="67"/>
      <c r="IS409" s="67"/>
      <c r="IT409" s="67"/>
      <c r="IU409" s="67"/>
      <c r="IV409" s="93">
        <f t="shared" si="67"/>
        <v>0</v>
      </c>
      <c r="IW409" s="25"/>
      <c r="IY409" s="125" t="str">
        <f>IF(JA409,VLOOKUP(MIN(JB409:JD409),'Data Validation (hidden)'!$E$2:$F$6,2,FALSE),IF(COUNTA(E409:IU409)&gt;0,"'Name of Collective Investment Scheme' missing but values entered in other columns",""))</f>
        <v/>
      </c>
      <c r="JA409" s="126" t="b">
        <f t="shared" si="68"/>
        <v>0</v>
      </c>
      <c r="JB409" s="127" t="str">
        <f t="shared" si="69"/>
        <v/>
      </c>
      <c r="JC409" s="128" t="str">
        <f t="shared" si="70"/>
        <v>3</v>
      </c>
      <c r="JD409" s="127" t="str">
        <f t="shared" ca="1" si="71"/>
        <v/>
      </c>
      <c r="JE409" s="127" t="b">
        <f t="shared" ca="1" si="72"/>
        <v>1</v>
      </c>
      <c r="JF409" s="127" t="b">
        <f t="shared" ca="1" si="73"/>
        <v>1</v>
      </c>
      <c r="JG409" s="127" t="b">
        <f t="shared" ca="1" si="74"/>
        <v>1</v>
      </c>
      <c r="JH409" s="127" t="b">
        <f t="shared" ca="1" si="75"/>
        <v>1</v>
      </c>
      <c r="JI409" s="127" t="b">
        <f t="shared" ca="1" si="76"/>
        <v>1</v>
      </c>
      <c r="JJ409" s="129" t="b">
        <f t="shared" si="77"/>
        <v>0</v>
      </c>
    </row>
    <row r="410" spans="1:270" ht="28.9" customHeight="1" x14ac:dyDescent="0.2">
      <c r="A410" s="90" t="str">
        <f>IF(ISBLANK('Scheme Details'!A410),"",'Scheme Details'!A410)</f>
        <v/>
      </c>
      <c r="B410" s="87" t="str">
        <f>IF(ISBLANK('Scheme Details'!B410),"",'Scheme Details'!B410)</f>
        <v/>
      </c>
      <c r="C410" s="91" t="str">
        <f>IF(ISBLANK('Scheme Details'!C410),"",'Scheme Details'!C410)</f>
        <v/>
      </c>
      <c r="D410" s="92">
        <f>IF(ISBLANK('Scheme Details'!H410),0,'Scheme Details'!H410)</f>
        <v>0</v>
      </c>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c r="HT410" s="67"/>
      <c r="HU410" s="67"/>
      <c r="HV410" s="67"/>
      <c r="HW410" s="67"/>
      <c r="HX410" s="67"/>
      <c r="HY410" s="67"/>
      <c r="HZ410" s="67"/>
      <c r="IA410" s="67"/>
      <c r="IB410" s="67"/>
      <c r="IC410" s="67"/>
      <c r="ID410" s="67"/>
      <c r="IE410" s="67"/>
      <c r="IF410" s="67"/>
      <c r="IG410" s="67"/>
      <c r="IH410" s="67"/>
      <c r="II410" s="67"/>
      <c r="IJ410" s="67"/>
      <c r="IK410" s="67"/>
      <c r="IL410" s="67"/>
      <c r="IM410" s="67"/>
      <c r="IN410" s="67"/>
      <c r="IO410" s="67"/>
      <c r="IP410" s="67"/>
      <c r="IQ410" s="67"/>
      <c r="IR410" s="67"/>
      <c r="IS410" s="67"/>
      <c r="IT410" s="67"/>
      <c r="IU410" s="67"/>
      <c r="IV410" s="93">
        <f t="shared" si="67"/>
        <v>0</v>
      </c>
      <c r="IW410" s="25"/>
      <c r="IY410" s="125" t="str">
        <f>IF(JA410,VLOOKUP(MIN(JB410:JD410),'Data Validation (hidden)'!$E$2:$F$6,2,FALSE),IF(COUNTA(E410:IU410)&gt;0,"'Name of Collective Investment Scheme' missing but values entered in other columns",""))</f>
        <v/>
      </c>
      <c r="JA410" s="126" t="b">
        <f t="shared" si="68"/>
        <v>0</v>
      </c>
      <c r="JB410" s="127" t="str">
        <f t="shared" si="69"/>
        <v/>
      </c>
      <c r="JC410" s="128" t="str">
        <f t="shared" si="70"/>
        <v>3</v>
      </c>
      <c r="JD410" s="127" t="str">
        <f t="shared" ca="1" si="71"/>
        <v/>
      </c>
      <c r="JE410" s="127" t="b">
        <f t="shared" ca="1" si="72"/>
        <v>1</v>
      </c>
      <c r="JF410" s="127" t="b">
        <f t="shared" ca="1" si="73"/>
        <v>1</v>
      </c>
      <c r="JG410" s="127" t="b">
        <f t="shared" ca="1" si="74"/>
        <v>1</v>
      </c>
      <c r="JH410" s="127" t="b">
        <f t="shared" ca="1" si="75"/>
        <v>1</v>
      </c>
      <c r="JI410" s="127" t="b">
        <f t="shared" ca="1" si="76"/>
        <v>1</v>
      </c>
      <c r="JJ410" s="129" t="b">
        <f t="shared" si="77"/>
        <v>0</v>
      </c>
    </row>
    <row r="411" spans="1:270" ht="28.9" customHeight="1" x14ac:dyDescent="0.2">
      <c r="A411" s="90" t="str">
        <f>IF(ISBLANK('Scheme Details'!A411),"",'Scheme Details'!A411)</f>
        <v/>
      </c>
      <c r="B411" s="87" t="str">
        <f>IF(ISBLANK('Scheme Details'!B411),"",'Scheme Details'!B411)</f>
        <v/>
      </c>
      <c r="C411" s="91" t="str">
        <f>IF(ISBLANK('Scheme Details'!C411),"",'Scheme Details'!C411)</f>
        <v/>
      </c>
      <c r="D411" s="92">
        <f>IF(ISBLANK('Scheme Details'!H411),0,'Scheme Details'!H411)</f>
        <v>0</v>
      </c>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c r="HT411" s="67"/>
      <c r="HU411" s="67"/>
      <c r="HV411" s="67"/>
      <c r="HW411" s="67"/>
      <c r="HX411" s="67"/>
      <c r="HY411" s="67"/>
      <c r="HZ411" s="67"/>
      <c r="IA411" s="67"/>
      <c r="IB411" s="67"/>
      <c r="IC411" s="67"/>
      <c r="ID411" s="67"/>
      <c r="IE411" s="67"/>
      <c r="IF411" s="67"/>
      <c r="IG411" s="67"/>
      <c r="IH411" s="67"/>
      <c r="II411" s="67"/>
      <c r="IJ411" s="67"/>
      <c r="IK411" s="67"/>
      <c r="IL411" s="67"/>
      <c r="IM411" s="67"/>
      <c r="IN411" s="67"/>
      <c r="IO411" s="67"/>
      <c r="IP411" s="67"/>
      <c r="IQ411" s="67"/>
      <c r="IR411" s="67"/>
      <c r="IS411" s="67"/>
      <c r="IT411" s="67"/>
      <c r="IU411" s="67"/>
      <c r="IV411" s="93">
        <f t="shared" si="67"/>
        <v>0</v>
      </c>
      <c r="IW411" s="25"/>
      <c r="IY411" s="125" t="str">
        <f>IF(JA411,VLOOKUP(MIN(JB411:JD411),'Data Validation (hidden)'!$E$2:$F$6,2,FALSE),IF(COUNTA(E411:IU411)&gt;0,"'Name of Collective Investment Scheme' missing but values entered in other columns",""))</f>
        <v/>
      </c>
      <c r="JA411" s="126" t="b">
        <f t="shared" si="68"/>
        <v>0</v>
      </c>
      <c r="JB411" s="127" t="str">
        <f t="shared" si="69"/>
        <v/>
      </c>
      <c r="JC411" s="128" t="str">
        <f t="shared" si="70"/>
        <v>3</v>
      </c>
      <c r="JD411" s="127" t="str">
        <f t="shared" ca="1" si="71"/>
        <v/>
      </c>
      <c r="JE411" s="127" t="b">
        <f t="shared" ca="1" si="72"/>
        <v>1</v>
      </c>
      <c r="JF411" s="127" t="b">
        <f t="shared" ca="1" si="73"/>
        <v>1</v>
      </c>
      <c r="JG411" s="127" t="b">
        <f t="shared" ca="1" si="74"/>
        <v>1</v>
      </c>
      <c r="JH411" s="127" t="b">
        <f t="shared" ca="1" si="75"/>
        <v>1</v>
      </c>
      <c r="JI411" s="127" t="b">
        <f t="shared" ca="1" si="76"/>
        <v>1</v>
      </c>
      <c r="JJ411" s="129" t="b">
        <f t="shared" si="77"/>
        <v>0</v>
      </c>
    </row>
    <row r="412" spans="1:270" ht="28.9" customHeight="1" x14ac:dyDescent="0.2">
      <c r="A412" s="90" t="str">
        <f>IF(ISBLANK('Scheme Details'!A412),"",'Scheme Details'!A412)</f>
        <v/>
      </c>
      <c r="B412" s="87" t="str">
        <f>IF(ISBLANK('Scheme Details'!B412),"",'Scheme Details'!B412)</f>
        <v/>
      </c>
      <c r="C412" s="91" t="str">
        <f>IF(ISBLANK('Scheme Details'!C412),"",'Scheme Details'!C412)</f>
        <v/>
      </c>
      <c r="D412" s="92">
        <f>IF(ISBLANK('Scheme Details'!H412),0,'Scheme Details'!H412)</f>
        <v>0</v>
      </c>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c r="HT412" s="67"/>
      <c r="HU412" s="67"/>
      <c r="HV412" s="67"/>
      <c r="HW412" s="67"/>
      <c r="HX412" s="67"/>
      <c r="HY412" s="67"/>
      <c r="HZ412" s="67"/>
      <c r="IA412" s="67"/>
      <c r="IB412" s="67"/>
      <c r="IC412" s="67"/>
      <c r="ID412" s="67"/>
      <c r="IE412" s="67"/>
      <c r="IF412" s="67"/>
      <c r="IG412" s="67"/>
      <c r="IH412" s="67"/>
      <c r="II412" s="67"/>
      <c r="IJ412" s="67"/>
      <c r="IK412" s="67"/>
      <c r="IL412" s="67"/>
      <c r="IM412" s="67"/>
      <c r="IN412" s="67"/>
      <c r="IO412" s="67"/>
      <c r="IP412" s="67"/>
      <c r="IQ412" s="67"/>
      <c r="IR412" s="67"/>
      <c r="IS412" s="67"/>
      <c r="IT412" s="67"/>
      <c r="IU412" s="67"/>
      <c r="IV412" s="93">
        <f t="shared" si="67"/>
        <v>0</v>
      </c>
      <c r="IW412" s="25"/>
      <c r="IY412" s="125" t="str">
        <f>IF(JA412,VLOOKUP(MIN(JB412:JD412),'Data Validation (hidden)'!$E$2:$F$6,2,FALSE),IF(COUNTA(E412:IU412)&gt;0,"'Name of Collective Investment Scheme' missing but values entered in other columns",""))</f>
        <v/>
      </c>
      <c r="JA412" s="126" t="b">
        <f t="shared" si="68"/>
        <v>0</v>
      </c>
      <c r="JB412" s="127" t="str">
        <f t="shared" si="69"/>
        <v/>
      </c>
      <c r="JC412" s="128" t="str">
        <f t="shared" si="70"/>
        <v>3</v>
      </c>
      <c r="JD412" s="127" t="str">
        <f t="shared" ca="1" si="71"/>
        <v/>
      </c>
      <c r="JE412" s="127" t="b">
        <f t="shared" ca="1" si="72"/>
        <v>1</v>
      </c>
      <c r="JF412" s="127" t="b">
        <f t="shared" ca="1" si="73"/>
        <v>1</v>
      </c>
      <c r="JG412" s="127" t="b">
        <f t="shared" ca="1" si="74"/>
        <v>1</v>
      </c>
      <c r="JH412" s="127" t="b">
        <f t="shared" ca="1" si="75"/>
        <v>1</v>
      </c>
      <c r="JI412" s="127" t="b">
        <f t="shared" ca="1" si="76"/>
        <v>1</v>
      </c>
      <c r="JJ412" s="129" t="b">
        <f t="shared" si="77"/>
        <v>0</v>
      </c>
    </row>
    <row r="413" spans="1:270" ht="28.9" customHeight="1" x14ac:dyDescent="0.2">
      <c r="A413" s="90" t="str">
        <f>IF(ISBLANK('Scheme Details'!A413),"",'Scheme Details'!A413)</f>
        <v/>
      </c>
      <c r="B413" s="87" t="str">
        <f>IF(ISBLANK('Scheme Details'!B413),"",'Scheme Details'!B413)</f>
        <v/>
      </c>
      <c r="C413" s="91" t="str">
        <f>IF(ISBLANK('Scheme Details'!C413),"",'Scheme Details'!C413)</f>
        <v/>
      </c>
      <c r="D413" s="92">
        <f>IF(ISBLANK('Scheme Details'!H413),0,'Scheme Details'!H413)</f>
        <v>0</v>
      </c>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c r="HT413" s="67"/>
      <c r="HU413" s="67"/>
      <c r="HV413" s="67"/>
      <c r="HW413" s="67"/>
      <c r="HX413" s="67"/>
      <c r="HY413" s="67"/>
      <c r="HZ413" s="67"/>
      <c r="IA413" s="67"/>
      <c r="IB413" s="67"/>
      <c r="IC413" s="67"/>
      <c r="ID413" s="67"/>
      <c r="IE413" s="67"/>
      <c r="IF413" s="67"/>
      <c r="IG413" s="67"/>
      <c r="IH413" s="67"/>
      <c r="II413" s="67"/>
      <c r="IJ413" s="67"/>
      <c r="IK413" s="67"/>
      <c r="IL413" s="67"/>
      <c r="IM413" s="67"/>
      <c r="IN413" s="67"/>
      <c r="IO413" s="67"/>
      <c r="IP413" s="67"/>
      <c r="IQ413" s="67"/>
      <c r="IR413" s="67"/>
      <c r="IS413" s="67"/>
      <c r="IT413" s="67"/>
      <c r="IU413" s="67"/>
      <c r="IV413" s="93">
        <f t="shared" si="67"/>
        <v>0</v>
      </c>
      <c r="IW413" s="25"/>
      <c r="IY413" s="125" t="str">
        <f>IF(JA413,VLOOKUP(MIN(JB413:JD413),'Data Validation (hidden)'!$E$2:$F$6,2,FALSE),IF(COUNTA(E413:IU413)&gt;0,"'Name of Collective Investment Scheme' missing but values entered in other columns",""))</f>
        <v/>
      </c>
      <c r="JA413" s="126" t="b">
        <f t="shared" si="68"/>
        <v>0</v>
      </c>
      <c r="JB413" s="127" t="str">
        <f t="shared" si="69"/>
        <v/>
      </c>
      <c r="JC413" s="128" t="str">
        <f t="shared" si="70"/>
        <v>3</v>
      </c>
      <c r="JD413" s="127" t="str">
        <f t="shared" ca="1" si="71"/>
        <v/>
      </c>
      <c r="JE413" s="127" t="b">
        <f t="shared" ca="1" si="72"/>
        <v>1</v>
      </c>
      <c r="JF413" s="127" t="b">
        <f t="shared" ca="1" si="73"/>
        <v>1</v>
      </c>
      <c r="JG413" s="127" t="b">
        <f t="shared" ca="1" si="74"/>
        <v>1</v>
      </c>
      <c r="JH413" s="127" t="b">
        <f t="shared" ca="1" si="75"/>
        <v>1</v>
      </c>
      <c r="JI413" s="127" t="b">
        <f t="shared" ca="1" si="76"/>
        <v>1</v>
      </c>
      <c r="JJ413" s="129" t="b">
        <f t="shared" si="77"/>
        <v>0</v>
      </c>
    </row>
    <row r="414" spans="1:270" ht="28.9" customHeight="1" x14ac:dyDescent="0.2">
      <c r="A414" s="90" t="str">
        <f>IF(ISBLANK('Scheme Details'!A414),"",'Scheme Details'!A414)</f>
        <v/>
      </c>
      <c r="B414" s="87" t="str">
        <f>IF(ISBLANK('Scheme Details'!B414),"",'Scheme Details'!B414)</f>
        <v/>
      </c>
      <c r="C414" s="91" t="str">
        <f>IF(ISBLANK('Scheme Details'!C414),"",'Scheme Details'!C414)</f>
        <v/>
      </c>
      <c r="D414" s="92">
        <f>IF(ISBLANK('Scheme Details'!H414),0,'Scheme Details'!H414)</f>
        <v>0</v>
      </c>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c r="HT414" s="67"/>
      <c r="HU414" s="67"/>
      <c r="HV414" s="67"/>
      <c r="HW414" s="67"/>
      <c r="HX414" s="67"/>
      <c r="HY414" s="67"/>
      <c r="HZ414" s="67"/>
      <c r="IA414" s="67"/>
      <c r="IB414" s="67"/>
      <c r="IC414" s="67"/>
      <c r="ID414" s="67"/>
      <c r="IE414" s="67"/>
      <c r="IF414" s="67"/>
      <c r="IG414" s="67"/>
      <c r="IH414" s="67"/>
      <c r="II414" s="67"/>
      <c r="IJ414" s="67"/>
      <c r="IK414" s="67"/>
      <c r="IL414" s="67"/>
      <c r="IM414" s="67"/>
      <c r="IN414" s="67"/>
      <c r="IO414" s="67"/>
      <c r="IP414" s="67"/>
      <c r="IQ414" s="67"/>
      <c r="IR414" s="67"/>
      <c r="IS414" s="67"/>
      <c r="IT414" s="67"/>
      <c r="IU414" s="67"/>
      <c r="IV414" s="93">
        <f t="shared" si="67"/>
        <v>0</v>
      </c>
      <c r="IW414" s="25"/>
      <c r="IY414" s="125" t="str">
        <f>IF(JA414,VLOOKUP(MIN(JB414:JD414),'Data Validation (hidden)'!$E$2:$F$6,2,FALSE),IF(COUNTA(E414:IU414)&gt;0,"'Name of Collective Investment Scheme' missing but values entered in other columns",""))</f>
        <v/>
      </c>
      <c r="JA414" s="126" t="b">
        <f t="shared" si="68"/>
        <v>0</v>
      </c>
      <c r="JB414" s="127" t="str">
        <f t="shared" si="69"/>
        <v/>
      </c>
      <c r="JC414" s="128" t="str">
        <f t="shared" si="70"/>
        <v>3</v>
      </c>
      <c r="JD414" s="127" t="str">
        <f t="shared" ca="1" si="71"/>
        <v/>
      </c>
      <c r="JE414" s="127" t="b">
        <f t="shared" ca="1" si="72"/>
        <v>1</v>
      </c>
      <c r="JF414" s="127" t="b">
        <f t="shared" ca="1" si="73"/>
        <v>1</v>
      </c>
      <c r="JG414" s="127" t="b">
        <f t="shared" ca="1" si="74"/>
        <v>1</v>
      </c>
      <c r="JH414" s="127" t="b">
        <f t="shared" ca="1" si="75"/>
        <v>1</v>
      </c>
      <c r="JI414" s="127" t="b">
        <f t="shared" ca="1" si="76"/>
        <v>1</v>
      </c>
      <c r="JJ414" s="129" t="b">
        <f t="shared" si="77"/>
        <v>0</v>
      </c>
    </row>
    <row r="415" spans="1:270" ht="28.9" customHeight="1" x14ac:dyDescent="0.2">
      <c r="A415" s="90" t="str">
        <f>IF(ISBLANK('Scheme Details'!A415),"",'Scheme Details'!A415)</f>
        <v/>
      </c>
      <c r="B415" s="87" t="str">
        <f>IF(ISBLANK('Scheme Details'!B415),"",'Scheme Details'!B415)</f>
        <v/>
      </c>
      <c r="C415" s="91" t="str">
        <f>IF(ISBLANK('Scheme Details'!C415),"",'Scheme Details'!C415)</f>
        <v/>
      </c>
      <c r="D415" s="92">
        <f>IF(ISBLANK('Scheme Details'!H415),0,'Scheme Details'!H415)</f>
        <v>0</v>
      </c>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c r="HT415" s="67"/>
      <c r="HU415" s="67"/>
      <c r="HV415" s="67"/>
      <c r="HW415" s="67"/>
      <c r="HX415" s="67"/>
      <c r="HY415" s="67"/>
      <c r="HZ415" s="67"/>
      <c r="IA415" s="67"/>
      <c r="IB415" s="67"/>
      <c r="IC415" s="67"/>
      <c r="ID415" s="67"/>
      <c r="IE415" s="67"/>
      <c r="IF415" s="67"/>
      <c r="IG415" s="67"/>
      <c r="IH415" s="67"/>
      <c r="II415" s="67"/>
      <c r="IJ415" s="67"/>
      <c r="IK415" s="67"/>
      <c r="IL415" s="67"/>
      <c r="IM415" s="67"/>
      <c r="IN415" s="67"/>
      <c r="IO415" s="67"/>
      <c r="IP415" s="67"/>
      <c r="IQ415" s="67"/>
      <c r="IR415" s="67"/>
      <c r="IS415" s="67"/>
      <c r="IT415" s="67"/>
      <c r="IU415" s="67"/>
      <c r="IV415" s="93">
        <f t="shared" si="67"/>
        <v>0</v>
      </c>
      <c r="IW415" s="25"/>
      <c r="IY415" s="125" t="str">
        <f>IF(JA415,VLOOKUP(MIN(JB415:JD415),'Data Validation (hidden)'!$E$2:$F$6,2,FALSE),IF(COUNTA(E415:IU415)&gt;0,"'Name of Collective Investment Scheme' missing but values entered in other columns",""))</f>
        <v/>
      </c>
      <c r="JA415" s="126" t="b">
        <f t="shared" si="68"/>
        <v>0</v>
      </c>
      <c r="JB415" s="127" t="str">
        <f t="shared" si="69"/>
        <v/>
      </c>
      <c r="JC415" s="128" t="str">
        <f t="shared" si="70"/>
        <v>3</v>
      </c>
      <c r="JD415" s="127" t="str">
        <f t="shared" ca="1" si="71"/>
        <v/>
      </c>
      <c r="JE415" s="127" t="b">
        <f t="shared" ca="1" si="72"/>
        <v>1</v>
      </c>
      <c r="JF415" s="127" t="b">
        <f t="shared" ca="1" si="73"/>
        <v>1</v>
      </c>
      <c r="JG415" s="127" t="b">
        <f t="shared" ca="1" si="74"/>
        <v>1</v>
      </c>
      <c r="JH415" s="127" t="b">
        <f t="shared" ca="1" si="75"/>
        <v>1</v>
      </c>
      <c r="JI415" s="127" t="b">
        <f t="shared" ca="1" si="76"/>
        <v>1</v>
      </c>
      <c r="JJ415" s="129" t="b">
        <f t="shared" si="77"/>
        <v>0</v>
      </c>
    </row>
    <row r="416" spans="1:270" ht="28.9" customHeight="1" x14ac:dyDescent="0.2">
      <c r="A416" s="90" t="str">
        <f>IF(ISBLANK('Scheme Details'!A416),"",'Scheme Details'!A416)</f>
        <v/>
      </c>
      <c r="B416" s="87" t="str">
        <f>IF(ISBLANK('Scheme Details'!B416),"",'Scheme Details'!B416)</f>
        <v/>
      </c>
      <c r="C416" s="91" t="str">
        <f>IF(ISBLANK('Scheme Details'!C416),"",'Scheme Details'!C416)</f>
        <v/>
      </c>
      <c r="D416" s="92">
        <f>IF(ISBLANK('Scheme Details'!H416),0,'Scheme Details'!H416)</f>
        <v>0</v>
      </c>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c r="HT416" s="67"/>
      <c r="HU416" s="67"/>
      <c r="HV416" s="67"/>
      <c r="HW416" s="67"/>
      <c r="HX416" s="67"/>
      <c r="HY416" s="67"/>
      <c r="HZ416" s="67"/>
      <c r="IA416" s="67"/>
      <c r="IB416" s="67"/>
      <c r="IC416" s="67"/>
      <c r="ID416" s="67"/>
      <c r="IE416" s="67"/>
      <c r="IF416" s="67"/>
      <c r="IG416" s="67"/>
      <c r="IH416" s="67"/>
      <c r="II416" s="67"/>
      <c r="IJ416" s="67"/>
      <c r="IK416" s="67"/>
      <c r="IL416" s="67"/>
      <c r="IM416" s="67"/>
      <c r="IN416" s="67"/>
      <c r="IO416" s="67"/>
      <c r="IP416" s="67"/>
      <c r="IQ416" s="67"/>
      <c r="IR416" s="67"/>
      <c r="IS416" s="67"/>
      <c r="IT416" s="67"/>
      <c r="IU416" s="67"/>
      <c r="IV416" s="93">
        <f t="shared" si="67"/>
        <v>0</v>
      </c>
      <c r="IW416" s="25"/>
      <c r="IY416" s="125" t="str">
        <f>IF(JA416,VLOOKUP(MIN(JB416:JD416),'Data Validation (hidden)'!$E$2:$F$6,2,FALSE),IF(COUNTA(E416:IU416)&gt;0,"'Name of Collective Investment Scheme' missing but values entered in other columns",""))</f>
        <v/>
      </c>
      <c r="JA416" s="126" t="b">
        <f t="shared" si="68"/>
        <v>0</v>
      </c>
      <c r="JB416" s="127" t="str">
        <f t="shared" si="69"/>
        <v/>
      </c>
      <c r="JC416" s="128" t="str">
        <f t="shared" si="70"/>
        <v>3</v>
      </c>
      <c r="JD416" s="127" t="str">
        <f t="shared" ca="1" si="71"/>
        <v/>
      </c>
      <c r="JE416" s="127" t="b">
        <f t="shared" ca="1" si="72"/>
        <v>1</v>
      </c>
      <c r="JF416" s="127" t="b">
        <f t="shared" ca="1" si="73"/>
        <v>1</v>
      </c>
      <c r="JG416" s="127" t="b">
        <f t="shared" ca="1" si="74"/>
        <v>1</v>
      </c>
      <c r="JH416" s="127" t="b">
        <f t="shared" ca="1" si="75"/>
        <v>1</v>
      </c>
      <c r="JI416" s="127" t="b">
        <f t="shared" ca="1" si="76"/>
        <v>1</v>
      </c>
      <c r="JJ416" s="129" t="b">
        <f t="shared" si="77"/>
        <v>0</v>
      </c>
    </row>
    <row r="417" spans="1:270" ht="28.9" customHeight="1" x14ac:dyDescent="0.2">
      <c r="A417" s="90" t="str">
        <f>IF(ISBLANK('Scheme Details'!A417),"",'Scheme Details'!A417)</f>
        <v/>
      </c>
      <c r="B417" s="87" t="str">
        <f>IF(ISBLANK('Scheme Details'!B417),"",'Scheme Details'!B417)</f>
        <v/>
      </c>
      <c r="C417" s="91" t="str">
        <f>IF(ISBLANK('Scheme Details'!C417),"",'Scheme Details'!C417)</f>
        <v/>
      </c>
      <c r="D417" s="92">
        <f>IF(ISBLANK('Scheme Details'!H417),0,'Scheme Details'!H417)</f>
        <v>0</v>
      </c>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c r="HT417" s="67"/>
      <c r="HU417" s="67"/>
      <c r="HV417" s="67"/>
      <c r="HW417" s="67"/>
      <c r="HX417" s="67"/>
      <c r="HY417" s="67"/>
      <c r="HZ417" s="67"/>
      <c r="IA417" s="67"/>
      <c r="IB417" s="67"/>
      <c r="IC417" s="67"/>
      <c r="ID417" s="67"/>
      <c r="IE417" s="67"/>
      <c r="IF417" s="67"/>
      <c r="IG417" s="67"/>
      <c r="IH417" s="67"/>
      <c r="II417" s="67"/>
      <c r="IJ417" s="67"/>
      <c r="IK417" s="67"/>
      <c r="IL417" s="67"/>
      <c r="IM417" s="67"/>
      <c r="IN417" s="67"/>
      <c r="IO417" s="67"/>
      <c r="IP417" s="67"/>
      <c r="IQ417" s="67"/>
      <c r="IR417" s="67"/>
      <c r="IS417" s="67"/>
      <c r="IT417" s="67"/>
      <c r="IU417" s="67"/>
      <c r="IV417" s="93">
        <f t="shared" si="67"/>
        <v>0</v>
      </c>
      <c r="IW417" s="25"/>
      <c r="IY417" s="125" t="str">
        <f>IF(JA417,VLOOKUP(MIN(JB417:JD417),'Data Validation (hidden)'!$E$2:$F$6,2,FALSE),IF(COUNTA(E417:IU417)&gt;0,"'Name of Collective Investment Scheme' missing but values entered in other columns",""))</f>
        <v/>
      </c>
      <c r="JA417" s="126" t="b">
        <f t="shared" si="68"/>
        <v>0</v>
      </c>
      <c r="JB417" s="127" t="str">
        <f t="shared" si="69"/>
        <v/>
      </c>
      <c r="JC417" s="128" t="str">
        <f t="shared" si="70"/>
        <v>3</v>
      </c>
      <c r="JD417" s="127" t="str">
        <f t="shared" ca="1" si="71"/>
        <v/>
      </c>
      <c r="JE417" s="127" t="b">
        <f t="shared" ca="1" si="72"/>
        <v>1</v>
      </c>
      <c r="JF417" s="127" t="b">
        <f t="shared" ca="1" si="73"/>
        <v>1</v>
      </c>
      <c r="JG417" s="127" t="b">
        <f t="shared" ca="1" si="74"/>
        <v>1</v>
      </c>
      <c r="JH417" s="127" t="b">
        <f t="shared" ca="1" si="75"/>
        <v>1</v>
      </c>
      <c r="JI417" s="127" t="b">
        <f t="shared" ca="1" si="76"/>
        <v>1</v>
      </c>
      <c r="JJ417" s="129" t="b">
        <f t="shared" si="77"/>
        <v>0</v>
      </c>
    </row>
    <row r="418" spans="1:270" ht="28.9" customHeight="1" x14ac:dyDescent="0.2">
      <c r="A418" s="90" t="str">
        <f>IF(ISBLANK('Scheme Details'!A418),"",'Scheme Details'!A418)</f>
        <v/>
      </c>
      <c r="B418" s="87" t="str">
        <f>IF(ISBLANK('Scheme Details'!B418),"",'Scheme Details'!B418)</f>
        <v/>
      </c>
      <c r="C418" s="91" t="str">
        <f>IF(ISBLANK('Scheme Details'!C418),"",'Scheme Details'!C418)</f>
        <v/>
      </c>
      <c r="D418" s="92">
        <f>IF(ISBLANK('Scheme Details'!H418),0,'Scheme Details'!H418)</f>
        <v>0</v>
      </c>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c r="HT418" s="67"/>
      <c r="HU418" s="67"/>
      <c r="HV418" s="67"/>
      <c r="HW418" s="67"/>
      <c r="HX418" s="67"/>
      <c r="HY418" s="67"/>
      <c r="HZ418" s="67"/>
      <c r="IA418" s="67"/>
      <c r="IB418" s="67"/>
      <c r="IC418" s="67"/>
      <c r="ID418" s="67"/>
      <c r="IE418" s="67"/>
      <c r="IF418" s="67"/>
      <c r="IG418" s="67"/>
      <c r="IH418" s="67"/>
      <c r="II418" s="67"/>
      <c r="IJ418" s="67"/>
      <c r="IK418" s="67"/>
      <c r="IL418" s="67"/>
      <c r="IM418" s="67"/>
      <c r="IN418" s="67"/>
      <c r="IO418" s="67"/>
      <c r="IP418" s="67"/>
      <c r="IQ418" s="67"/>
      <c r="IR418" s="67"/>
      <c r="IS418" s="67"/>
      <c r="IT418" s="67"/>
      <c r="IU418" s="67"/>
      <c r="IV418" s="93">
        <f t="shared" si="67"/>
        <v>0</v>
      </c>
      <c r="IW418" s="25"/>
      <c r="IY418" s="125" t="str">
        <f>IF(JA418,VLOOKUP(MIN(JB418:JD418),'Data Validation (hidden)'!$E$2:$F$6,2,FALSE),IF(COUNTA(E418:IU418)&gt;0,"'Name of Collective Investment Scheme' missing but values entered in other columns",""))</f>
        <v/>
      </c>
      <c r="JA418" s="126" t="b">
        <f t="shared" si="68"/>
        <v>0</v>
      </c>
      <c r="JB418" s="127" t="str">
        <f t="shared" si="69"/>
        <v/>
      </c>
      <c r="JC418" s="128" t="str">
        <f t="shared" si="70"/>
        <v>3</v>
      </c>
      <c r="JD418" s="127" t="str">
        <f t="shared" ca="1" si="71"/>
        <v/>
      </c>
      <c r="JE418" s="127" t="b">
        <f t="shared" ca="1" si="72"/>
        <v>1</v>
      </c>
      <c r="JF418" s="127" t="b">
        <f t="shared" ca="1" si="73"/>
        <v>1</v>
      </c>
      <c r="JG418" s="127" t="b">
        <f t="shared" ca="1" si="74"/>
        <v>1</v>
      </c>
      <c r="JH418" s="127" t="b">
        <f t="shared" ca="1" si="75"/>
        <v>1</v>
      </c>
      <c r="JI418" s="127" t="b">
        <f t="shared" ca="1" si="76"/>
        <v>1</v>
      </c>
      <c r="JJ418" s="129" t="b">
        <f t="shared" si="77"/>
        <v>0</v>
      </c>
    </row>
    <row r="419" spans="1:270" ht="28.9" customHeight="1" x14ac:dyDescent="0.2">
      <c r="A419" s="90" t="str">
        <f>IF(ISBLANK('Scheme Details'!A419),"",'Scheme Details'!A419)</f>
        <v/>
      </c>
      <c r="B419" s="87" t="str">
        <f>IF(ISBLANK('Scheme Details'!B419),"",'Scheme Details'!B419)</f>
        <v/>
      </c>
      <c r="C419" s="91" t="str">
        <f>IF(ISBLANK('Scheme Details'!C419),"",'Scheme Details'!C419)</f>
        <v/>
      </c>
      <c r="D419" s="92">
        <f>IF(ISBLANK('Scheme Details'!H419),0,'Scheme Details'!H419)</f>
        <v>0</v>
      </c>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c r="HT419" s="67"/>
      <c r="HU419" s="67"/>
      <c r="HV419" s="67"/>
      <c r="HW419" s="67"/>
      <c r="HX419" s="67"/>
      <c r="HY419" s="67"/>
      <c r="HZ419" s="67"/>
      <c r="IA419" s="67"/>
      <c r="IB419" s="67"/>
      <c r="IC419" s="67"/>
      <c r="ID419" s="67"/>
      <c r="IE419" s="67"/>
      <c r="IF419" s="67"/>
      <c r="IG419" s="67"/>
      <c r="IH419" s="67"/>
      <c r="II419" s="67"/>
      <c r="IJ419" s="67"/>
      <c r="IK419" s="67"/>
      <c r="IL419" s="67"/>
      <c r="IM419" s="67"/>
      <c r="IN419" s="67"/>
      <c r="IO419" s="67"/>
      <c r="IP419" s="67"/>
      <c r="IQ419" s="67"/>
      <c r="IR419" s="67"/>
      <c r="IS419" s="67"/>
      <c r="IT419" s="67"/>
      <c r="IU419" s="67"/>
      <c r="IV419" s="93">
        <f t="shared" si="67"/>
        <v>0</v>
      </c>
      <c r="IW419" s="25"/>
      <c r="IY419" s="125" t="str">
        <f>IF(JA419,VLOOKUP(MIN(JB419:JD419),'Data Validation (hidden)'!$E$2:$F$6,2,FALSE),IF(COUNTA(E419:IU419)&gt;0,"'Name of Collective Investment Scheme' missing but values entered in other columns",""))</f>
        <v/>
      </c>
      <c r="JA419" s="126" t="b">
        <f t="shared" si="68"/>
        <v>0</v>
      </c>
      <c r="JB419" s="127" t="str">
        <f t="shared" si="69"/>
        <v/>
      </c>
      <c r="JC419" s="128" t="str">
        <f t="shared" si="70"/>
        <v>3</v>
      </c>
      <c r="JD419" s="127" t="str">
        <f t="shared" ca="1" si="71"/>
        <v/>
      </c>
      <c r="JE419" s="127" t="b">
        <f t="shared" ca="1" si="72"/>
        <v>1</v>
      </c>
      <c r="JF419" s="127" t="b">
        <f t="shared" ca="1" si="73"/>
        <v>1</v>
      </c>
      <c r="JG419" s="127" t="b">
        <f t="shared" ca="1" si="74"/>
        <v>1</v>
      </c>
      <c r="JH419" s="127" t="b">
        <f t="shared" ca="1" si="75"/>
        <v>1</v>
      </c>
      <c r="JI419" s="127" t="b">
        <f t="shared" ca="1" si="76"/>
        <v>1</v>
      </c>
      <c r="JJ419" s="129" t="b">
        <f t="shared" si="77"/>
        <v>0</v>
      </c>
    </row>
    <row r="420" spans="1:270" ht="28.9" customHeight="1" x14ac:dyDescent="0.2">
      <c r="A420" s="90" t="str">
        <f>IF(ISBLANK('Scheme Details'!A420),"",'Scheme Details'!A420)</f>
        <v/>
      </c>
      <c r="B420" s="87" t="str">
        <f>IF(ISBLANK('Scheme Details'!B420),"",'Scheme Details'!B420)</f>
        <v/>
      </c>
      <c r="C420" s="91" t="str">
        <f>IF(ISBLANK('Scheme Details'!C420),"",'Scheme Details'!C420)</f>
        <v/>
      </c>
      <c r="D420" s="92">
        <f>IF(ISBLANK('Scheme Details'!H420),0,'Scheme Details'!H420)</f>
        <v>0</v>
      </c>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c r="HT420" s="67"/>
      <c r="HU420" s="67"/>
      <c r="HV420" s="67"/>
      <c r="HW420" s="67"/>
      <c r="HX420" s="67"/>
      <c r="HY420" s="67"/>
      <c r="HZ420" s="67"/>
      <c r="IA420" s="67"/>
      <c r="IB420" s="67"/>
      <c r="IC420" s="67"/>
      <c r="ID420" s="67"/>
      <c r="IE420" s="67"/>
      <c r="IF420" s="67"/>
      <c r="IG420" s="67"/>
      <c r="IH420" s="67"/>
      <c r="II420" s="67"/>
      <c r="IJ420" s="67"/>
      <c r="IK420" s="67"/>
      <c r="IL420" s="67"/>
      <c r="IM420" s="67"/>
      <c r="IN420" s="67"/>
      <c r="IO420" s="67"/>
      <c r="IP420" s="67"/>
      <c r="IQ420" s="67"/>
      <c r="IR420" s="67"/>
      <c r="IS420" s="67"/>
      <c r="IT420" s="67"/>
      <c r="IU420" s="67"/>
      <c r="IV420" s="93">
        <f t="shared" si="67"/>
        <v>0</v>
      </c>
      <c r="IW420" s="25"/>
      <c r="IY420" s="125" t="str">
        <f>IF(JA420,VLOOKUP(MIN(JB420:JD420),'Data Validation (hidden)'!$E$2:$F$6,2,FALSE),IF(COUNTA(E420:IU420)&gt;0,"'Name of Collective Investment Scheme' missing but values entered in other columns",""))</f>
        <v/>
      </c>
      <c r="JA420" s="126" t="b">
        <f t="shared" si="68"/>
        <v>0</v>
      </c>
      <c r="JB420" s="127" t="str">
        <f t="shared" si="69"/>
        <v/>
      </c>
      <c r="JC420" s="128" t="str">
        <f t="shared" si="70"/>
        <v>3</v>
      </c>
      <c r="JD420" s="127" t="str">
        <f t="shared" ca="1" si="71"/>
        <v/>
      </c>
      <c r="JE420" s="127" t="b">
        <f t="shared" ca="1" si="72"/>
        <v>1</v>
      </c>
      <c r="JF420" s="127" t="b">
        <f t="shared" ca="1" si="73"/>
        <v>1</v>
      </c>
      <c r="JG420" s="127" t="b">
        <f t="shared" ca="1" si="74"/>
        <v>1</v>
      </c>
      <c r="JH420" s="127" t="b">
        <f t="shared" ca="1" si="75"/>
        <v>1</v>
      </c>
      <c r="JI420" s="127" t="b">
        <f t="shared" ca="1" si="76"/>
        <v>1</v>
      </c>
      <c r="JJ420" s="129" t="b">
        <f t="shared" si="77"/>
        <v>0</v>
      </c>
    </row>
    <row r="421" spans="1:270" ht="28.9" customHeight="1" x14ac:dyDescent="0.2">
      <c r="A421" s="90" t="str">
        <f>IF(ISBLANK('Scheme Details'!A421),"",'Scheme Details'!A421)</f>
        <v/>
      </c>
      <c r="B421" s="87" t="str">
        <f>IF(ISBLANK('Scheme Details'!B421),"",'Scheme Details'!B421)</f>
        <v/>
      </c>
      <c r="C421" s="91" t="str">
        <f>IF(ISBLANK('Scheme Details'!C421),"",'Scheme Details'!C421)</f>
        <v/>
      </c>
      <c r="D421" s="92">
        <f>IF(ISBLANK('Scheme Details'!H421),0,'Scheme Details'!H421)</f>
        <v>0</v>
      </c>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c r="HT421" s="67"/>
      <c r="HU421" s="67"/>
      <c r="HV421" s="67"/>
      <c r="HW421" s="67"/>
      <c r="HX421" s="67"/>
      <c r="HY421" s="67"/>
      <c r="HZ421" s="67"/>
      <c r="IA421" s="67"/>
      <c r="IB421" s="67"/>
      <c r="IC421" s="67"/>
      <c r="ID421" s="67"/>
      <c r="IE421" s="67"/>
      <c r="IF421" s="67"/>
      <c r="IG421" s="67"/>
      <c r="IH421" s="67"/>
      <c r="II421" s="67"/>
      <c r="IJ421" s="67"/>
      <c r="IK421" s="67"/>
      <c r="IL421" s="67"/>
      <c r="IM421" s="67"/>
      <c r="IN421" s="67"/>
      <c r="IO421" s="67"/>
      <c r="IP421" s="67"/>
      <c r="IQ421" s="67"/>
      <c r="IR421" s="67"/>
      <c r="IS421" s="67"/>
      <c r="IT421" s="67"/>
      <c r="IU421" s="67"/>
      <c r="IV421" s="93">
        <f t="shared" si="67"/>
        <v>0</v>
      </c>
      <c r="IW421" s="25"/>
      <c r="IY421" s="125" t="str">
        <f>IF(JA421,VLOOKUP(MIN(JB421:JD421),'Data Validation (hidden)'!$E$2:$F$6,2,FALSE),IF(COUNTA(E421:IU421)&gt;0,"'Name of Collective Investment Scheme' missing but values entered in other columns",""))</f>
        <v/>
      </c>
      <c r="JA421" s="126" t="b">
        <f t="shared" si="68"/>
        <v>0</v>
      </c>
      <c r="JB421" s="127" t="str">
        <f t="shared" si="69"/>
        <v/>
      </c>
      <c r="JC421" s="128" t="str">
        <f t="shared" si="70"/>
        <v>3</v>
      </c>
      <c r="JD421" s="127" t="str">
        <f t="shared" ca="1" si="71"/>
        <v/>
      </c>
      <c r="JE421" s="127" t="b">
        <f t="shared" ca="1" si="72"/>
        <v>1</v>
      </c>
      <c r="JF421" s="127" t="b">
        <f t="shared" ca="1" si="73"/>
        <v>1</v>
      </c>
      <c r="JG421" s="127" t="b">
        <f t="shared" ca="1" si="74"/>
        <v>1</v>
      </c>
      <c r="JH421" s="127" t="b">
        <f t="shared" ca="1" si="75"/>
        <v>1</v>
      </c>
      <c r="JI421" s="127" t="b">
        <f t="shared" ca="1" si="76"/>
        <v>1</v>
      </c>
      <c r="JJ421" s="129" t="b">
        <f t="shared" si="77"/>
        <v>0</v>
      </c>
    </row>
    <row r="422" spans="1:270" ht="28.9" customHeight="1" x14ac:dyDescent="0.2">
      <c r="A422" s="90" t="str">
        <f>IF(ISBLANK('Scheme Details'!A422),"",'Scheme Details'!A422)</f>
        <v/>
      </c>
      <c r="B422" s="87" t="str">
        <f>IF(ISBLANK('Scheme Details'!B422),"",'Scheme Details'!B422)</f>
        <v/>
      </c>
      <c r="C422" s="91" t="str">
        <f>IF(ISBLANK('Scheme Details'!C422),"",'Scheme Details'!C422)</f>
        <v/>
      </c>
      <c r="D422" s="92">
        <f>IF(ISBLANK('Scheme Details'!H422),0,'Scheme Details'!H422)</f>
        <v>0</v>
      </c>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c r="HT422" s="67"/>
      <c r="HU422" s="67"/>
      <c r="HV422" s="67"/>
      <c r="HW422" s="67"/>
      <c r="HX422" s="67"/>
      <c r="HY422" s="67"/>
      <c r="HZ422" s="67"/>
      <c r="IA422" s="67"/>
      <c r="IB422" s="67"/>
      <c r="IC422" s="67"/>
      <c r="ID422" s="67"/>
      <c r="IE422" s="67"/>
      <c r="IF422" s="67"/>
      <c r="IG422" s="67"/>
      <c r="IH422" s="67"/>
      <c r="II422" s="67"/>
      <c r="IJ422" s="67"/>
      <c r="IK422" s="67"/>
      <c r="IL422" s="67"/>
      <c r="IM422" s="67"/>
      <c r="IN422" s="67"/>
      <c r="IO422" s="67"/>
      <c r="IP422" s="67"/>
      <c r="IQ422" s="67"/>
      <c r="IR422" s="67"/>
      <c r="IS422" s="67"/>
      <c r="IT422" s="67"/>
      <c r="IU422" s="67"/>
      <c r="IV422" s="93">
        <f t="shared" si="67"/>
        <v>0</v>
      </c>
      <c r="IW422" s="25"/>
      <c r="IY422" s="125" t="str">
        <f>IF(JA422,VLOOKUP(MIN(JB422:JD422),'Data Validation (hidden)'!$E$2:$F$6,2,FALSE),IF(COUNTA(E422:IU422)&gt;0,"'Name of Collective Investment Scheme' missing but values entered in other columns",""))</f>
        <v/>
      </c>
      <c r="JA422" s="126" t="b">
        <f t="shared" si="68"/>
        <v>0</v>
      </c>
      <c r="JB422" s="127" t="str">
        <f t="shared" si="69"/>
        <v/>
      </c>
      <c r="JC422" s="128" t="str">
        <f t="shared" si="70"/>
        <v>3</v>
      </c>
      <c r="JD422" s="127" t="str">
        <f t="shared" ca="1" si="71"/>
        <v/>
      </c>
      <c r="JE422" s="127" t="b">
        <f t="shared" ca="1" si="72"/>
        <v>1</v>
      </c>
      <c r="JF422" s="127" t="b">
        <f t="shared" ca="1" si="73"/>
        <v>1</v>
      </c>
      <c r="JG422" s="127" t="b">
        <f t="shared" ca="1" si="74"/>
        <v>1</v>
      </c>
      <c r="JH422" s="127" t="b">
        <f t="shared" ca="1" si="75"/>
        <v>1</v>
      </c>
      <c r="JI422" s="127" t="b">
        <f t="shared" ca="1" si="76"/>
        <v>1</v>
      </c>
      <c r="JJ422" s="129" t="b">
        <f t="shared" si="77"/>
        <v>0</v>
      </c>
    </row>
    <row r="423" spans="1:270" ht="28.9" customHeight="1" x14ac:dyDescent="0.2">
      <c r="A423" s="90" t="str">
        <f>IF(ISBLANK('Scheme Details'!A423),"",'Scheme Details'!A423)</f>
        <v/>
      </c>
      <c r="B423" s="87" t="str">
        <f>IF(ISBLANK('Scheme Details'!B423),"",'Scheme Details'!B423)</f>
        <v/>
      </c>
      <c r="C423" s="91" t="str">
        <f>IF(ISBLANK('Scheme Details'!C423),"",'Scheme Details'!C423)</f>
        <v/>
      </c>
      <c r="D423" s="92">
        <f>IF(ISBLANK('Scheme Details'!H423),0,'Scheme Details'!H423)</f>
        <v>0</v>
      </c>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c r="HT423" s="67"/>
      <c r="HU423" s="67"/>
      <c r="HV423" s="67"/>
      <c r="HW423" s="67"/>
      <c r="HX423" s="67"/>
      <c r="HY423" s="67"/>
      <c r="HZ423" s="67"/>
      <c r="IA423" s="67"/>
      <c r="IB423" s="67"/>
      <c r="IC423" s="67"/>
      <c r="ID423" s="67"/>
      <c r="IE423" s="67"/>
      <c r="IF423" s="67"/>
      <c r="IG423" s="67"/>
      <c r="IH423" s="67"/>
      <c r="II423" s="67"/>
      <c r="IJ423" s="67"/>
      <c r="IK423" s="67"/>
      <c r="IL423" s="67"/>
      <c r="IM423" s="67"/>
      <c r="IN423" s="67"/>
      <c r="IO423" s="67"/>
      <c r="IP423" s="67"/>
      <c r="IQ423" s="67"/>
      <c r="IR423" s="67"/>
      <c r="IS423" s="67"/>
      <c r="IT423" s="67"/>
      <c r="IU423" s="67"/>
      <c r="IV423" s="93">
        <f t="shared" si="67"/>
        <v>0</v>
      </c>
      <c r="IW423" s="25"/>
      <c r="IY423" s="125" t="str">
        <f>IF(JA423,VLOOKUP(MIN(JB423:JD423),'Data Validation (hidden)'!$E$2:$F$6,2,FALSE),IF(COUNTA(E423:IU423)&gt;0,"'Name of Collective Investment Scheme' missing but values entered in other columns",""))</f>
        <v/>
      </c>
      <c r="JA423" s="126" t="b">
        <f t="shared" si="68"/>
        <v>0</v>
      </c>
      <c r="JB423" s="127" t="str">
        <f t="shared" si="69"/>
        <v/>
      </c>
      <c r="JC423" s="128" t="str">
        <f t="shared" si="70"/>
        <v>3</v>
      </c>
      <c r="JD423" s="127" t="str">
        <f t="shared" ca="1" si="71"/>
        <v/>
      </c>
      <c r="JE423" s="127" t="b">
        <f t="shared" ca="1" si="72"/>
        <v>1</v>
      </c>
      <c r="JF423" s="127" t="b">
        <f t="shared" ca="1" si="73"/>
        <v>1</v>
      </c>
      <c r="JG423" s="127" t="b">
        <f t="shared" ca="1" si="74"/>
        <v>1</v>
      </c>
      <c r="JH423" s="127" t="b">
        <f t="shared" ca="1" si="75"/>
        <v>1</v>
      </c>
      <c r="JI423" s="127" t="b">
        <f t="shared" ca="1" si="76"/>
        <v>1</v>
      </c>
      <c r="JJ423" s="129" t="b">
        <f t="shared" si="77"/>
        <v>0</v>
      </c>
    </row>
    <row r="424" spans="1:270" ht="28.9" customHeight="1" x14ac:dyDescent="0.2">
      <c r="A424" s="90" t="str">
        <f>IF(ISBLANK('Scheme Details'!A424),"",'Scheme Details'!A424)</f>
        <v/>
      </c>
      <c r="B424" s="87" t="str">
        <f>IF(ISBLANK('Scheme Details'!B424),"",'Scheme Details'!B424)</f>
        <v/>
      </c>
      <c r="C424" s="91" t="str">
        <f>IF(ISBLANK('Scheme Details'!C424),"",'Scheme Details'!C424)</f>
        <v/>
      </c>
      <c r="D424" s="92">
        <f>IF(ISBLANK('Scheme Details'!H424),0,'Scheme Details'!H424)</f>
        <v>0</v>
      </c>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c r="HT424" s="67"/>
      <c r="HU424" s="67"/>
      <c r="HV424" s="67"/>
      <c r="HW424" s="67"/>
      <c r="HX424" s="67"/>
      <c r="HY424" s="67"/>
      <c r="HZ424" s="67"/>
      <c r="IA424" s="67"/>
      <c r="IB424" s="67"/>
      <c r="IC424" s="67"/>
      <c r="ID424" s="67"/>
      <c r="IE424" s="67"/>
      <c r="IF424" s="67"/>
      <c r="IG424" s="67"/>
      <c r="IH424" s="67"/>
      <c r="II424" s="67"/>
      <c r="IJ424" s="67"/>
      <c r="IK424" s="67"/>
      <c r="IL424" s="67"/>
      <c r="IM424" s="67"/>
      <c r="IN424" s="67"/>
      <c r="IO424" s="67"/>
      <c r="IP424" s="67"/>
      <c r="IQ424" s="67"/>
      <c r="IR424" s="67"/>
      <c r="IS424" s="67"/>
      <c r="IT424" s="67"/>
      <c r="IU424" s="67"/>
      <c r="IV424" s="93">
        <f t="shared" si="67"/>
        <v>0</v>
      </c>
      <c r="IW424" s="25"/>
      <c r="IY424" s="125" t="str">
        <f>IF(JA424,VLOOKUP(MIN(JB424:JD424),'Data Validation (hidden)'!$E$2:$F$6,2,FALSE),IF(COUNTA(E424:IU424)&gt;0,"'Name of Collective Investment Scheme' missing but values entered in other columns",""))</f>
        <v/>
      </c>
      <c r="JA424" s="126" t="b">
        <f t="shared" si="68"/>
        <v>0</v>
      </c>
      <c r="JB424" s="127" t="str">
        <f t="shared" si="69"/>
        <v/>
      </c>
      <c r="JC424" s="128" t="str">
        <f t="shared" si="70"/>
        <v>3</v>
      </c>
      <c r="JD424" s="127" t="str">
        <f t="shared" ca="1" si="71"/>
        <v/>
      </c>
      <c r="JE424" s="127" t="b">
        <f t="shared" ca="1" si="72"/>
        <v>1</v>
      </c>
      <c r="JF424" s="127" t="b">
        <f t="shared" ca="1" si="73"/>
        <v>1</v>
      </c>
      <c r="JG424" s="127" t="b">
        <f t="shared" ca="1" si="74"/>
        <v>1</v>
      </c>
      <c r="JH424" s="127" t="b">
        <f t="shared" ca="1" si="75"/>
        <v>1</v>
      </c>
      <c r="JI424" s="127" t="b">
        <f t="shared" ca="1" si="76"/>
        <v>1</v>
      </c>
      <c r="JJ424" s="129" t="b">
        <f t="shared" si="77"/>
        <v>0</v>
      </c>
    </row>
    <row r="425" spans="1:270" ht="28.9" customHeight="1" x14ac:dyDescent="0.2">
      <c r="A425" s="90" t="str">
        <f>IF(ISBLANK('Scheme Details'!A425),"",'Scheme Details'!A425)</f>
        <v/>
      </c>
      <c r="B425" s="87" t="str">
        <f>IF(ISBLANK('Scheme Details'!B425),"",'Scheme Details'!B425)</f>
        <v/>
      </c>
      <c r="C425" s="91" t="str">
        <f>IF(ISBLANK('Scheme Details'!C425),"",'Scheme Details'!C425)</f>
        <v/>
      </c>
      <c r="D425" s="92">
        <f>IF(ISBLANK('Scheme Details'!H425),0,'Scheme Details'!H425)</f>
        <v>0</v>
      </c>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c r="HT425" s="67"/>
      <c r="HU425" s="67"/>
      <c r="HV425" s="67"/>
      <c r="HW425" s="67"/>
      <c r="HX425" s="67"/>
      <c r="HY425" s="67"/>
      <c r="HZ425" s="67"/>
      <c r="IA425" s="67"/>
      <c r="IB425" s="67"/>
      <c r="IC425" s="67"/>
      <c r="ID425" s="67"/>
      <c r="IE425" s="67"/>
      <c r="IF425" s="67"/>
      <c r="IG425" s="67"/>
      <c r="IH425" s="67"/>
      <c r="II425" s="67"/>
      <c r="IJ425" s="67"/>
      <c r="IK425" s="67"/>
      <c r="IL425" s="67"/>
      <c r="IM425" s="67"/>
      <c r="IN425" s="67"/>
      <c r="IO425" s="67"/>
      <c r="IP425" s="67"/>
      <c r="IQ425" s="67"/>
      <c r="IR425" s="67"/>
      <c r="IS425" s="67"/>
      <c r="IT425" s="67"/>
      <c r="IU425" s="67"/>
      <c r="IV425" s="93">
        <f t="shared" si="67"/>
        <v>0</v>
      </c>
      <c r="IW425" s="25"/>
      <c r="IY425" s="125" t="str">
        <f>IF(JA425,VLOOKUP(MIN(JB425:JD425),'Data Validation (hidden)'!$E$2:$F$6,2,FALSE),IF(COUNTA(E425:IU425)&gt;0,"'Name of Collective Investment Scheme' missing but values entered in other columns",""))</f>
        <v/>
      </c>
      <c r="JA425" s="126" t="b">
        <f t="shared" si="68"/>
        <v>0</v>
      </c>
      <c r="JB425" s="127" t="str">
        <f t="shared" si="69"/>
        <v/>
      </c>
      <c r="JC425" s="128" t="str">
        <f t="shared" si="70"/>
        <v>3</v>
      </c>
      <c r="JD425" s="127" t="str">
        <f t="shared" ca="1" si="71"/>
        <v/>
      </c>
      <c r="JE425" s="127" t="b">
        <f t="shared" ca="1" si="72"/>
        <v>1</v>
      </c>
      <c r="JF425" s="127" t="b">
        <f t="shared" ca="1" si="73"/>
        <v>1</v>
      </c>
      <c r="JG425" s="127" t="b">
        <f t="shared" ca="1" si="74"/>
        <v>1</v>
      </c>
      <c r="JH425" s="127" t="b">
        <f t="shared" ca="1" si="75"/>
        <v>1</v>
      </c>
      <c r="JI425" s="127" t="b">
        <f t="shared" ca="1" si="76"/>
        <v>1</v>
      </c>
      <c r="JJ425" s="129" t="b">
        <f t="shared" si="77"/>
        <v>0</v>
      </c>
    </row>
    <row r="426" spans="1:270" ht="28.9" customHeight="1" x14ac:dyDescent="0.2">
      <c r="A426" s="90" t="str">
        <f>IF(ISBLANK('Scheme Details'!A426),"",'Scheme Details'!A426)</f>
        <v/>
      </c>
      <c r="B426" s="87" t="str">
        <f>IF(ISBLANK('Scheme Details'!B426),"",'Scheme Details'!B426)</f>
        <v/>
      </c>
      <c r="C426" s="91" t="str">
        <f>IF(ISBLANK('Scheme Details'!C426),"",'Scheme Details'!C426)</f>
        <v/>
      </c>
      <c r="D426" s="92">
        <f>IF(ISBLANK('Scheme Details'!H426),0,'Scheme Details'!H426)</f>
        <v>0</v>
      </c>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c r="EM426" s="67"/>
      <c r="EN426" s="67"/>
      <c r="EO426" s="67"/>
      <c r="EP426" s="67"/>
      <c r="EQ426" s="67"/>
      <c r="ER426" s="67"/>
      <c r="ES426" s="67"/>
      <c r="ET426" s="67"/>
      <c r="EU426" s="67"/>
      <c r="EV426" s="67"/>
      <c r="EW426" s="67"/>
      <c r="EX426" s="67"/>
      <c r="EY426" s="67"/>
      <c r="EZ426" s="67"/>
      <c r="FA426" s="67"/>
      <c r="FB426" s="67"/>
      <c r="FC426" s="67"/>
      <c r="FD426" s="67"/>
      <c r="FE426" s="67"/>
      <c r="FF426" s="67"/>
      <c r="FG426" s="67"/>
      <c r="FH426" s="67"/>
      <c r="FI426" s="67"/>
      <c r="FJ426" s="67"/>
      <c r="FK426" s="67"/>
      <c r="FL426" s="67"/>
      <c r="FM426" s="67"/>
      <c r="FN426" s="67"/>
      <c r="FO426" s="67"/>
      <c r="FP426" s="67"/>
      <c r="FQ426" s="67"/>
      <c r="FR426" s="67"/>
      <c r="FS426" s="67"/>
      <c r="FT426" s="67"/>
      <c r="FU426" s="67"/>
      <c r="FV426" s="67"/>
      <c r="FW426" s="67"/>
      <c r="FX426" s="67"/>
      <c r="FY426" s="67"/>
      <c r="FZ426" s="67"/>
      <c r="GA426" s="67"/>
      <c r="GB426" s="67"/>
      <c r="GC426" s="67"/>
      <c r="GD426" s="67"/>
      <c r="GE426" s="67"/>
      <c r="GF426" s="67"/>
      <c r="GG426" s="67"/>
      <c r="GH426" s="67"/>
      <c r="GI426" s="67"/>
      <c r="GJ426" s="67"/>
      <c r="GK426" s="67"/>
      <c r="GL426" s="67"/>
      <c r="GM426" s="67"/>
      <c r="GN426" s="67"/>
      <c r="GO426" s="67"/>
      <c r="GP426" s="67"/>
      <c r="GQ426" s="67"/>
      <c r="GR426" s="67"/>
      <c r="GS426" s="67"/>
      <c r="GT426" s="67"/>
      <c r="GU426" s="67"/>
      <c r="GV426" s="67"/>
      <c r="GW426" s="67"/>
      <c r="GX426" s="67"/>
      <c r="GY426" s="67"/>
      <c r="GZ426" s="67"/>
      <c r="HA426" s="67"/>
      <c r="HB426" s="67"/>
      <c r="HC426" s="67"/>
      <c r="HD426" s="67"/>
      <c r="HE426" s="67"/>
      <c r="HF426" s="67"/>
      <c r="HG426" s="67"/>
      <c r="HH426" s="67"/>
      <c r="HI426" s="67"/>
      <c r="HJ426" s="67"/>
      <c r="HK426" s="67"/>
      <c r="HL426" s="67"/>
      <c r="HM426" s="67"/>
      <c r="HN426" s="67"/>
      <c r="HO426" s="67"/>
      <c r="HP426" s="67"/>
      <c r="HQ426" s="67"/>
      <c r="HR426" s="67"/>
      <c r="HS426" s="67"/>
      <c r="HT426" s="67"/>
      <c r="HU426" s="67"/>
      <c r="HV426" s="67"/>
      <c r="HW426" s="67"/>
      <c r="HX426" s="67"/>
      <c r="HY426" s="67"/>
      <c r="HZ426" s="67"/>
      <c r="IA426" s="67"/>
      <c r="IB426" s="67"/>
      <c r="IC426" s="67"/>
      <c r="ID426" s="67"/>
      <c r="IE426" s="67"/>
      <c r="IF426" s="67"/>
      <c r="IG426" s="67"/>
      <c r="IH426" s="67"/>
      <c r="II426" s="67"/>
      <c r="IJ426" s="67"/>
      <c r="IK426" s="67"/>
      <c r="IL426" s="67"/>
      <c r="IM426" s="67"/>
      <c r="IN426" s="67"/>
      <c r="IO426" s="67"/>
      <c r="IP426" s="67"/>
      <c r="IQ426" s="67"/>
      <c r="IR426" s="67"/>
      <c r="IS426" s="67"/>
      <c r="IT426" s="67"/>
      <c r="IU426" s="67"/>
      <c r="IV426" s="93">
        <f t="shared" si="67"/>
        <v>0</v>
      </c>
      <c r="IW426" s="25"/>
      <c r="IY426" s="125" t="str">
        <f>IF(JA426,VLOOKUP(MIN(JB426:JD426),'Data Validation (hidden)'!$E$2:$F$6,2,FALSE),IF(COUNTA(E426:IU426)&gt;0,"'Name of Collective Investment Scheme' missing but values entered in other columns",""))</f>
        <v/>
      </c>
      <c r="JA426" s="126" t="b">
        <f t="shared" si="68"/>
        <v>0</v>
      </c>
      <c r="JB426" s="127" t="str">
        <f t="shared" si="69"/>
        <v/>
      </c>
      <c r="JC426" s="128" t="str">
        <f t="shared" si="70"/>
        <v>3</v>
      </c>
      <c r="JD426" s="127" t="str">
        <f t="shared" ca="1" si="71"/>
        <v/>
      </c>
      <c r="JE426" s="127" t="b">
        <f t="shared" ca="1" si="72"/>
        <v>1</v>
      </c>
      <c r="JF426" s="127" t="b">
        <f t="shared" ca="1" si="73"/>
        <v>1</v>
      </c>
      <c r="JG426" s="127" t="b">
        <f t="shared" ca="1" si="74"/>
        <v>1</v>
      </c>
      <c r="JH426" s="127" t="b">
        <f t="shared" ca="1" si="75"/>
        <v>1</v>
      </c>
      <c r="JI426" s="127" t="b">
        <f t="shared" ca="1" si="76"/>
        <v>1</v>
      </c>
      <c r="JJ426" s="129" t="b">
        <f t="shared" si="77"/>
        <v>0</v>
      </c>
    </row>
    <row r="427" spans="1:270" ht="28.9" customHeight="1" x14ac:dyDescent="0.2">
      <c r="A427" s="90" t="str">
        <f>IF(ISBLANK('Scheme Details'!A427),"",'Scheme Details'!A427)</f>
        <v/>
      </c>
      <c r="B427" s="87" t="str">
        <f>IF(ISBLANK('Scheme Details'!B427),"",'Scheme Details'!B427)</f>
        <v/>
      </c>
      <c r="C427" s="91" t="str">
        <f>IF(ISBLANK('Scheme Details'!C427),"",'Scheme Details'!C427)</f>
        <v/>
      </c>
      <c r="D427" s="92">
        <f>IF(ISBLANK('Scheme Details'!H427),0,'Scheme Details'!H427)</f>
        <v>0</v>
      </c>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c r="HT427" s="67"/>
      <c r="HU427" s="67"/>
      <c r="HV427" s="67"/>
      <c r="HW427" s="67"/>
      <c r="HX427" s="67"/>
      <c r="HY427" s="67"/>
      <c r="HZ427" s="67"/>
      <c r="IA427" s="67"/>
      <c r="IB427" s="67"/>
      <c r="IC427" s="67"/>
      <c r="ID427" s="67"/>
      <c r="IE427" s="67"/>
      <c r="IF427" s="67"/>
      <c r="IG427" s="67"/>
      <c r="IH427" s="67"/>
      <c r="II427" s="67"/>
      <c r="IJ427" s="67"/>
      <c r="IK427" s="67"/>
      <c r="IL427" s="67"/>
      <c r="IM427" s="67"/>
      <c r="IN427" s="67"/>
      <c r="IO427" s="67"/>
      <c r="IP427" s="67"/>
      <c r="IQ427" s="67"/>
      <c r="IR427" s="67"/>
      <c r="IS427" s="67"/>
      <c r="IT427" s="67"/>
      <c r="IU427" s="67"/>
      <c r="IV427" s="93">
        <f t="shared" si="67"/>
        <v>0</v>
      </c>
      <c r="IW427" s="25"/>
      <c r="IY427" s="125" t="str">
        <f>IF(JA427,VLOOKUP(MIN(JB427:JD427),'Data Validation (hidden)'!$E$2:$F$6,2,FALSE),IF(COUNTA(E427:IU427)&gt;0,"'Name of Collective Investment Scheme' missing but values entered in other columns",""))</f>
        <v/>
      </c>
      <c r="JA427" s="126" t="b">
        <f t="shared" si="68"/>
        <v>0</v>
      </c>
      <c r="JB427" s="127" t="str">
        <f t="shared" si="69"/>
        <v/>
      </c>
      <c r="JC427" s="128" t="str">
        <f t="shared" si="70"/>
        <v>3</v>
      </c>
      <c r="JD427" s="127" t="str">
        <f t="shared" ca="1" si="71"/>
        <v/>
      </c>
      <c r="JE427" s="127" t="b">
        <f t="shared" ca="1" si="72"/>
        <v>1</v>
      </c>
      <c r="JF427" s="127" t="b">
        <f t="shared" ca="1" si="73"/>
        <v>1</v>
      </c>
      <c r="JG427" s="127" t="b">
        <f t="shared" ca="1" si="74"/>
        <v>1</v>
      </c>
      <c r="JH427" s="127" t="b">
        <f t="shared" ca="1" si="75"/>
        <v>1</v>
      </c>
      <c r="JI427" s="127" t="b">
        <f t="shared" ca="1" si="76"/>
        <v>1</v>
      </c>
      <c r="JJ427" s="129" t="b">
        <f t="shared" si="77"/>
        <v>0</v>
      </c>
    </row>
    <row r="428" spans="1:270" ht="28.9" customHeight="1" x14ac:dyDescent="0.2">
      <c r="A428" s="90" t="str">
        <f>IF(ISBLANK('Scheme Details'!A428),"",'Scheme Details'!A428)</f>
        <v/>
      </c>
      <c r="B428" s="87" t="str">
        <f>IF(ISBLANK('Scheme Details'!B428),"",'Scheme Details'!B428)</f>
        <v/>
      </c>
      <c r="C428" s="91" t="str">
        <f>IF(ISBLANK('Scheme Details'!C428),"",'Scheme Details'!C428)</f>
        <v/>
      </c>
      <c r="D428" s="92">
        <f>IF(ISBLANK('Scheme Details'!H428),0,'Scheme Details'!H428)</f>
        <v>0</v>
      </c>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c r="HT428" s="67"/>
      <c r="HU428" s="67"/>
      <c r="HV428" s="67"/>
      <c r="HW428" s="67"/>
      <c r="HX428" s="67"/>
      <c r="HY428" s="67"/>
      <c r="HZ428" s="67"/>
      <c r="IA428" s="67"/>
      <c r="IB428" s="67"/>
      <c r="IC428" s="67"/>
      <c r="ID428" s="67"/>
      <c r="IE428" s="67"/>
      <c r="IF428" s="67"/>
      <c r="IG428" s="67"/>
      <c r="IH428" s="67"/>
      <c r="II428" s="67"/>
      <c r="IJ428" s="67"/>
      <c r="IK428" s="67"/>
      <c r="IL428" s="67"/>
      <c r="IM428" s="67"/>
      <c r="IN428" s="67"/>
      <c r="IO428" s="67"/>
      <c r="IP428" s="67"/>
      <c r="IQ428" s="67"/>
      <c r="IR428" s="67"/>
      <c r="IS428" s="67"/>
      <c r="IT428" s="67"/>
      <c r="IU428" s="67"/>
      <c r="IV428" s="93">
        <f t="shared" si="67"/>
        <v>0</v>
      </c>
      <c r="IW428" s="25"/>
      <c r="IY428" s="125" t="str">
        <f>IF(JA428,VLOOKUP(MIN(JB428:JD428),'Data Validation (hidden)'!$E$2:$F$6,2,FALSE),IF(COUNTA(E428:IU428)&gt;0,"'Name of Collective Investment Scheme' missing but values entered in other columns",""))</f>
        <v/>
      </c>
      <c r="JA428" s="126" t="b">
        <f t="shared" si="68"/>
        <v>0</v>
      </c>
      <c r="JB428" s="127" t="str">
        <f t="shared" si="69"/>
        <v/>
      </c>
      <c r="JC428" s="128" t="str">
        <f t="shared" si="70"/>
        <v>3</v>
      </c>
      <c r="JD428" s="127" t="str">
        <f t="shared" ca="1" si="71"/>
        <v/>
      </c>
      <c r="JE428" s="127" t="b">
        <f t="shared" ca="1" si="72"/>
        <v>1</v>
      </c>
      <c r="JF428" s="127" t="b">
        <f t="shared" ca="1" si="73"/>
        <v>1</v>
      </c>
      <c r="JG428" s="127" t="b">
        <f t="shared" ca="1" si="74"/>
        <v>1</v>
      </c>
      <c r="JH428" s="127" t="b">
        <f t="shared" ca="1" si="75"/>
        <v>1</v>
      </c>
      <c r="JI428" s="127" t="b">
        <f t="shared" ca="1" si="76"/>
        <v>1</v>
      </c>
      <c r="JJ428" s="129" t="b">
        <f t="shared" si="77"/>
        <v>0</v>
      </c>
    </row>
    <row r="429" spans="1:270" ht="28.9" customHeight="1" x14ac:dyDescent="0.2">
      <c r="A429" s="90" t="str">
        <f>IF(ISBLANK('Scheme Details'!A429),"",'Scheme Details'!A429)</f>
        <v/>
      </c>
      <c r="B429" s="87" t="str">
        <f>IF(ISBLANK('Scheme Details'!B429),"",'Scheme Details'!B429)</f>
        <v/>
      </c>
      <c r="C429" s="91" t="str">
        <f>IF(ISBLANK('Scheme Details'!C429),"",'Scheme Details'!C429)</f>
        <v/>
      </c>
      <c r="D429" s="92">
        <f>IF(ISBLANK('Scheme Details'!H429),0,'Scheme Details'!H429)</f>
        <v>0</v>
      </c>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c r="HT429" s="67"/>
      <c r="HU429" s="67"/>
      <c r="HV429" s="67"/>
      <c r="HW429" s="67"/>
      <c r="HX429" s="67"/>
      <c r="HY429" s="67"/>
      <c r="HZ429" s="67"/>
      <c r="IA429" s="67"/>
      <c r="IB429" s="67"/>
      <c r="IC429" s="67"/>
      <c r="ID429" s="67"/>
      <c r="IE429" s="67"/>
      <c r="IF429" s="67"/>
      <c r="IG429" s="67"/>
      <c r="IH429" s="67"/>
      <c r="II429" s="67"/>
      <c r="IJ429" s="67"/>
      <c r="IK429" s="67"/>
      <c r="IL429" s="67"/>
      <c r="IM429" s="67"/>
      <c r="IN429" s="67"/>
      <c r="IO429" s="67"/>
      <c r="IP429" s="67"/>
      <c r="IQ429" s="67"/>
      <c r="IR429" s="67"/>
      <c r="IS429" s="67"/>
      <c r="IT429" s="67"/>
      <c r="IU429" s="67"/>
      <c r="IV429" s="93">
        <f t="shared" si="67"/>
        <v>0</v>
      </c>
      <c r="IW429" s="25"/>
      <c r="IY429" s="125" t="str">
        <f>IF(JA429,VLOOKUP(MIN(JB429:JD429),'Data Validation (hidden)'!$E$2:$F$6,2,FALSE),IF(COUNTA(E429:IU429)&gt;0,"'Name of Collective Investment Scheme' missing but values entered in other columns",""))</f>
        <v/>
      </c>
      <c r="JA429" s="126" t="b">
        <f t="shared" si="68"/>
        <v>0</v>
      </c>
      <c r="JB429" s="127" t="str">
        <f t="shared" si="69"/>
        <v/>
      </c>
      <c r="JC429" s="128" t="str">
        <f t="shared" si="70"/>
        <v>3</v>
      </c>
      <c r="JD429" s="127" t="str">
        <f t="shared" ca="1" si="71"/>
        <v/>
      </c>
      <c r="JE429" s="127" t="b">
        <f t="shared" ca="1" si="72"/>
        <v>1</v>
      </c>
      <c r="JF429" s="127" t="b">
        <f t="shared" ca="1" si="73"/>
        <v>1</v>
      </c>
      <c r="JG429" s="127" t="b">
        <f t="shared" ca="1" si="74"/>
        <v>1</v>
      </c>
      <c r="JH429" s="127" t="b">
        <f t="shared" ca="1" si="75"/>
        <v>1</v>
      </c>
      <c r="JI429" s="127" t="b">
        <f t="shared" ca="1" si="76"/>
        <v>1</v>
      </c>
      <c r="JJ429" s="129" t="b">
        <f t="shared" si="77"/>
        <v>0</v>
      </c>
    </row>
    <row r="430" spans="1:270" ht="28.9" customHeight="1" x14ac:dyDescent="0.2">
      <c r="A430" s="90" t="str">
        <f>IF(ISBLANK('Scheme Details'!A430),"",'Scheme Details'!A430)</f>
        <v/>
      </c>
      <c r="B430" s="87" t="str">
        <f>IF(ISBLANK('Scheme Details'!B430),"",'Scheme Details'!B430)</f>
        <v/>
      </c>
      <c r="C430" s="91" t="str">
        <f>IF(ISBLANK('Scheme Details'!C430),"",'Scheme Details'!C430)</f>
        <v/>
      </c>
      <c r="D430" s="92">
        <f>IF(ISBLANK('Scheme Details'!H430),0,'Scheme Details'!H430)</f>
        <v>0</v>
      </c>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c r="HT430" s="67"/>
      <c r="HU430" s="67"/>
      <c r="HV430" s="67"/>
      <c r="HW430" s="67"/>
      <c r="HX430" s="67"/>
      <c r="HY430" s="67"/>
      <c r="HZ430" s="67"/>
      <c r="IA430" s="67"/>
      <c r="IB430" s="67"/>
      <c r="IC430" s="67"/>
      <c r="ID430" s="67"/>
      <c r="IE430" s="67"/>
      <c r="IF430" s="67"/>
      <c r="IG430" s="67"/>
      <c r="IH430" s="67"/>
      <c r="II430" s="67"/>
      <c r="IJ430" s="67"/>
      <c r="IK430" s="67"/>
      <c r="IL430" s="67"/>
      <c r="IM430" s="67"/>
      <c r="IN430" s="67"/>
      <c r="IO430" s="67"/>
      <c r="IP430" s="67"/>
      <c r="IQ430" s="67"/>
      <c r="IR430" s="67"/>
      <c r="IS430" s="67"/>
      <c r="IT430" s="67"/>
      <c r="IU430" s="67"/>
      <c r="IV430" s="93">
        <f t="shared" si="67"/>
        <v>0</v>
      </c>
      <c r="IW430" s="25"/>
      <c r="IY430" s="125" t="str">
        <f>IF(JA430,VLOOKUP(MIN(JB430:JD430),'Data Validation (hidden)'!$E$2:$F$6,2,FALSE),IF(COUNTA(E430:IU430)&gt;0,"'Name of Collective Investment Scheme' missing but values entered in other columns",""))</f>
        <v/>
      </c>
      <c r="JA430" s="126" t="b">
        <f t="shared" si="68"/>
        <v>0</v>
      </c>
      <c r="JB430" s="127" t="str">
        <f t="shared" si="69"/>
        <v/>
      </c>
      <c r="JC430" s="128" t="str">
        <f t="shared" si="70"/>
        <v>3</v>
      </c>
      <c r="JD430" s="127" t="str">
        <f t="shared" ca="1" si="71"/>
        <v/>
      </c>
      <c r="JE430" s="127" t="b">
        <f t="shared" ca="1" si="72"/>
        <v>1</v>
      </c>
      <c r="JF430" s="127" t="b">
        <f t="shared" ca="1" si="73"/>
        <v>1</v>
      </c>
      <c r="JG430" s="127" t="b">
        <f t="shared" ca="1" si="74"/>
        <v>1</v>
      </c>
      <c r="JH430" s="127" t="b">
        <f t="shared" ca="1" si="75"/>
        <v>1</v>
      </c>
      <c r="JI430" s="127" t="b">
        <f t="shared" ca="1" si="76"/>
        <v>1</v>
      </c>
      <c r="JJ430" s="129" t="b">
        <f t="shared" si="77"/>
        <v>0</v>
      </c>
    </row>
    <row r="431" spans="1:270" ht="28.9" customHeight="1" x14ac:dyDescent="0.2">
      <c r="A431" s="90" t="str">
        <f>IF(ISBLANK('Scheme Details'!A431),"",'Scheme Details'!A431)</f>
        <v/>
      </c>
      <c r="B431" s="87" t="str">
        <f>IF(ISBLANK('Scheme Details'!B431),"",'Scheme Details'!B431)</f>
        <v/>
      </c>
      <c r="C431" s="91" t="str">
        <f>IF(ISBLANK('Scheme Details'!C431),"",'Scheme Details'!C431)</f>
        <v/>
      </c>
      <c r="D431" s="92">
        <f>IF(ISBLANK('Scheme Details'!H431),0,'Scheme Details'!H431)</f>
        <v>0</v>
      </c>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c r="HT431" s="67"/>
      <c r="HU431" s="67"/>
      <c r="HV431" s="67"/>
      <c r="HW431" s="67"/>
      <c r="HX431" s="67"/>
      <c r="HY431" s="67"/>
      <c r="HZ431" s="67"/>
      <c r="IA431" s="67"/>
      <c r="IB431" s="67"/>
      <c r="IC431" s="67"/>
      <c r="ID431" s="67"/>
      <c r="IE431" s="67"/>
      <c r="IF431" s="67"/>
      <c r="IG431" s="67"/>
      <c r="IH431" s="67"/>
      <c r="II431" s="67"/>
      <c r="IJ431" s="67"/>
      <c r="IK431" s="67"/>
      <c r="IL431" s="67"/>
      <c r="IM431" s="67"/>
      <c r="IN431" s="67"/>
      <c r="IO431" s="67"/>
      <c r="IP431" s="67"/>
      <c r="IQ431" s="67"/>
      <c r="IR431" s="67"/>
      <c r="IS431" s="67"/>
      <c r="IT431" s="67"/>
      <c r="IU431" s="67"/>
      <c r="IV431" s="93">
        <f t="shared" si="67"/>
        <v>0</v>
      </c>
      <c r="IW431" s="25"/>
      <c r="IY431" s="125" t="str">
        <f>IF(JA431,VLOOKUP(MIN(JB431:JD431),'Data Validation (hidden)'!$E$2:$F$6,2,FALSE),IF(COUNTA(E431:IU431)&gt;0,"'Name of Collective Investment Scheme' missing but values entered in other columns",""))</f>
        <v/>
      </c>
      <c r="JA431" s="126" t="b">
        <f t="shared" si="68"/>
        <v>0</v>
      </c>
      <c r="JB431" s="127" t="str">
        <f t="shared" si="69"/>
        <v/>
      </c>
      <c r="JC431" s="128" t="str">
        <f t="shared" si="70"/>
        <v>3</v>
      </c>
      <c r="JD431" s="127" t="str">
        <f t="shared" ca="1" si="71"/>
        <v/>
      </c>
      <c r="JE431" s="127" t="b">
        <f t="shared" ca="1" si="72"/>
        <v>1</v>
      </c>
      <c r="JF431" s="127" t="b">
        <f t="shared" ca="1" si="73"/>
        <v>1</v>
      </c>
      <c r="JG431" s="127" t="b">
        <f t="shared" ca="1" si="74"/>
        <v>1</v>
      </c>
      <c r="JH431" s="127" t="b">
        <f t="shared" ca="1" si="75"/>
        <v>1</v>
      </c>
      <c r="JI431" s="127" t="b">
        <f t="shared" ca="1" si="76"/>
        <v>1</v>
      </c>
      <c r="JJ431" s="129" t="b">
        <f t="shared" si="77"/>
        <v>0</v>
      </c>
    </row>
    <row r="432" spans="1:270" ht="28.9" customHeight="1" x14ac:dyDescent="0.2">
      <c r="A432" s="90" t="str">
        <f>IF(ISBLANK('Scheme Details'!A432),"",'Scheme Details'!A432)</f>
        <v/>
      </c>
      <c r="B432" s="87" t="str">
        <f>IF(ISBLANK('Scheme Details'!B432),"",'Scheme Details'!B432)</f>
        <v/>
      </c>
      <c r="C432" s="91" t="str">
        <f>IF(ISBLANK('Scheme Details'!C432),"",'Scheme Details'!C432)</f>
        <v/>
      </c>
      <c r="D432" s="92">
        <f>IF(ISBLANK('Scheme Details'!H432),0,'Scheme Details'!H432)</f>
        <v>0</v>
      </c>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c r="HT432" s="67"/>
      <c r="HU432" s="67"/>
      <c r="HV432" s="67"/>
      <c r="HW432" s="67"/>
      <c r="HX432" s="67"/>
      <c r="HY432" s="67"/>
      <c r="HZ432" s="67"/>
      <c r="IA432" s="67"/>
      <c r="IB432" s="67"/>
      <c r="IC432" s="67"/>
      <c r="ID432" s="67"/>
      <c r="IE432" s="67"/>
      <c r="IF432" s="67"/>
      <c r="IG432" s="67"/>
      <c r="IH432" s="67"/>
      <c r="II432" s="67"/>
      <c r="IJ432" s="67"/>
      <c r="IK432" s="67"/>
      <c r="IL432" s="67"/>
      <c r="IM432" s="67"/>
      <c r="IN432" s="67"/>
      <c r="IO432" s="67"/>
      <c r="IP432" s="67"/>
      <c r="IQ432" s="67"/>
      <c r="IR432" s="67"/>
      <c r="IS432" s="67"/>
      <c r="IT432" s="67"/>
      <c r="IU432" s="67"/>
      <c r="IV432" s="93">
        <f t="shared" si="67"/>
        <v>0</v>
      </c>
      <c r="IW432" s="25"/>
      <c r="IY432" s="125" t="str">
        <f>IF(JA432,VLOOKUP(MIN(JB432:JD432),'Data Validation (hidden)'!$E$2:$F$6,2,FALSE),IF(COUNTA(E432:IU432)&gt;0,"'Name of Collective Investment Scheme' missing but values entered in other columns",""))</f>
        <v/>
      </c>
      <c r="JA432" s="126" t="b">
        <f t="shared" si="68"/>
        <v>0</v>
      </c>
      <c r="JB432" s="127" t="str">
        <f t="shared" si="69"/>
        <v/>
      </c>
      <c r="JC432" s="128" t="str">
        <f t="shared" si="70"/>
        <v>3</v>
      </c>
      <c r="JD432" s="127" t="str">
        <f t="shared" ca="1" si="71"/>
        <v/>
      </c>
      <c r="JE432" s="127" t="b">
        <f t="shared" ca="1" si="72"/>
        <v>1</v>
      </c>
      <c r="JF432" s="127" t="b">
        <f t="shared" ca="1" si="73"/>
        <v>1</v>
      </c>
      <c r="JG432" s="127" t="b">
        <f t="shared" ca="1" si="74"/>
        <v>1</v>
      </c>
      <c r="JH432" s="127" t="b">
        <f t="shared" ca="1" si="75"/>
        <v>1</v>
      </c>
      <c r="JI432" s="127" t="b">
        <f t="shared" ca="1" si="76"/>
        <v>1</v>
      </c>
      <c r="JJ432" s="129" t="b">
        <f t="shared" si="77"/>
        <v>0</v>
      </c>
    </row>
    <row r="433" spans="1:270" ht="28.9" customHeight="1" x14ac:dyDescent="0.2">
      <c r="A433" s="90" t="str">
        <f>IF(ISBLANK('Scheme Details'!A433),"",'Scheme Details'!A433)</f>
        <v/>
      </c>
      <c r="B433" s="87" t="str">
        <f>IF(ISBLANK('Scheme Details'!B433),"",'Scheme Details'!B433)</f>
        <v/>
      </c>
      <c r="C433" s="91" t="str">
        <f>IF(ISBLANK('Scheme Details'!C433),"",'Scheme Details'!C433)</f>
        <v/>
      </c>
      <c r="D433" s="92">
        <f>IF(ISBLANK('Scheme Details'!H433),0,'Scheme Details'!H433)</f>
        <v>0</v>
      </c>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c r="HT433" s="67"/>
      <c r="HU433" s="67"/>
      <c r="HV433" s="67"/>
      <c r="HW433" s="67"/>
      <c r="HX433" s="67"/>
      <c r="HY433" s="67"/>
      <c r="HZ433" s="67"/>
      <c r="IA433" s="67"/>
      <c r="IB433" s="67"/>
      <c r="IC433" s="67"/>
      <c r="ID433" s="67"/>
      <c r="IE433" s="67"/>
      <c r="IF433" s="67"/>
      <c r="IG433" s="67"/>
      <c r="IH433" s="67"/>
      <c r="II433" s="67"/>
      <c r="IJ433" s="67"/>
      <c r="IK433" s="67"/>
      <c r="IL433" s="67"/>
      <c r="IM433" s="67"/>
      <c r="IN433" s="67"/>
      <c r="IO433" s="67"/>
      <c r="IP433" s="67"/>
      <c r="IQ433" s="67"/>
      <c r="IR433" s="67"/>
      <c r="IS433" s="67"/>
      <c r="IT433" s="67"/>
      <c r="IU433" s="67"/>
      <c r="IV433" s="93">
        <f t="shared" si="67"/>
        <v>0</v>
      </c>
      <c r="IW433" s="25"/>
      <c r="IY433" s="125" t="str">
        <f>IF(JA433,VLOOKUP(MIN(JB433:JD433),'Data Validation (hidden)'!$E$2:$F$6,2,FALSE),IF(COUNTA(E433:IU433)&gt;0,"'Name of Collective Investment Scheme' missing but values entered in other columns",""))</f>
        <v/>
      </c>
      <c r="JA433" s="126" t="b">
        <f t="shared" si="68"/>
        <v>0</v>
      </c>
      <c r="JB433" s="127" t="str">
        <f t="shared" si="69"/>
        <v/>
      </c>
      <c r="JC433" s="128" t="str">
        <f t="shared" si="70"/>
        <v>3</v>
      </c>
      <c r="JD433" s="127" t="str">
        <f t="shared" ca="1" si="71"/>
        <v/>
      </c>
      <c r="JE433" s="127" t="b">
        <f t="shared" ca="1" si="72"/>
        <v>1</v>
      </c>
      <c r="JF433" s="127" t="b">
        <f t="shared" ca="1" si="73"/>
        <v>1</v>
      </c>
      <c r="JG433" s="127" t="b">
        <f t="shared" ca="1" si="74"/>
        <v>1</v>
      </c>
      <c r="JH433" s="127" t="b">
        <f t="shared" ca="1" si="75"/>
        <v>1</v>
      </c>
      <c r="JI433" s="127" t="b">
        <f t="shared" ca="1" si="76"/>
        <v>1</v>
      </c>
      <c r="JJ433" s="129" t="b">
        <f t="shared" si="77"/>
        <v>0</v>
      </c>
    </row>
    <row r="434" spans="1:270" ht="28.9" customHeight="1" x14ac:dyDescent="0.2">
      <c r="A434" s="90" t="str">
        <f>IF(ISBLANK('Scheme Details'!A434),"",'Scheme Details'!A434)</f>
        <v/>
      </c>
      <c r="B434" s="87" t="str">
        <f>IF(ISBLANK('Scheme Details'!B434),"",'Scheme Details'!B434)</f>
        <v/>
      </c>
      <c r="C434" s="91" t="str">
        <f>IF(ISBLANK('Scheme Details'!C434),"",'Scheme Details'!C434)</f>
        <v/>
      </c>
      <c r="D434" s="92">
        <f>IF(ISBLANK('Scheme Details'!H434),0,'Scheme Details'!H434)</f>
        <v>0</v>
      </c>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c r="HT434" s="67"/>
      <c r="HU434" s="67"/>
      <c r="HV434" s="67"/>
      <c r="HW434" s="67"/>
      <c r="HX434" s="67"/>
      <c r="HY434" s="67"/>
      <c r="HZ434" s="67"/>
      <c r="IA434" s="67"/>
      <c r="IB434" s="67"/>
      <c r="IC434" s="67"/>
      <c r="ID434" s="67"/>
      <c r="IE434" s="67"/>
      <c r="IF434" s="67"/>
      <c r="IG434" s="67"/>
      <c r="IH434" s="67"/>
      <c r="II434" s="67"/>
      <c r="IJ434" s="67"/>
      <c r="IK434" s="67"/>
      <c r="IL434" s="67"/>
      <c r="IM434" s="67"/>
      <c r="IN434" s="67"/>
      <c r="IO434" s="67"/>
      <c r="IP434" s="67"/>
      <c r="IQ434" s="67"/>
      <c r="IR434" s="67"/>
      <c r="IS434" s="67"/>
      <c r="IT434" s="67"/>
      <c r="IU434" s="67"/>
      <c r="IV434" s="93">
        <f t="shared" si="67"/>
        <v>0</v>
      </c>
      <c r="IW434" s="25"/>
      <c r="IY434" s="125" t="str">
        <f>IF(JA434,VLOOKUP(MIN(JB434:JD434),'Data Validation (hidden)'!$E$2:$F$6,2,FALSE),IF(COUNTA(E434:IU434)&gt;0,"'Name of Collective Investment Scheme' missing but values entered in other columns",""))</f>
        <v/>
      </c>
      <c r="JA434" s="126" t="b">
        <f t="shared" si="68"/>
        <v>0</v>
      </c>
      <c r="JB434" s="127" t="str">
        <f t="shared" si="69"/>
        <v/>
      </c>
      <c r="JC434" s="128" t="str">
        <f t="shared" si="70"/>
        <v>3</v>
      </c>
      <c r="JD434" s="127" t="str">
        <f t="shared" ca="1" si="71"/>
        <v/>
      </c>
      <c r="JE434" s="127" t="b">
        <f t="shared" ca="1" si="72"/>
        <v>1</v>
      </c>
      <c r="JF434" s="127" t="b">
        <f t="shared" ca="1" si="73"/>
        <v>1</v>
      </c>
      <c r="JG434" s="127" t="b">
        <f t="shared" ca="1" si="74"/>
        <v>1</v>
      </c>
      <c r="JH434" s="127" t="b">
        <f t="shared" ca="1" si="75"/>
        <v>1</v>
      </c>
      <c r="JI434" s="127" t="b">
        <f t="shared" ca="1" si="76"/>
        <v>1</v>
      </c>
      <c r="JJ434" s="129" t="b">
        <f t="shared" si="77"/>
        <v>0</v>
      </c>
    </row>
    <row r="435" spans="1:270" ht="28.9" customHeight="1" x14ac:dyDescent="0.2">
      <c r="A435" s="90" t="str">
        <f>IF(ISBLANK('Scheme Details'!A435),"",'Scheme Details'!A435)</f>
        <v/>
      </c>
      <c r="B435" s="87" t="str">
        <f>IF(ISBLANK('Scheme Details'!B435),"",'Scheme Details'!B435)</f>
        <v/>
      </c>
      <c r="C435" s="91" t="str">
        <f>IF(ISBLANK('Scheme Details'!C435),"",'Scheme Details'!C435)</f>
        <v/>
      </c>
      <c r="D435" s="92">
        <f>IF(ISBLANK('Scheme Details'!H435),0,'Scheme Details'!H435)</f>
        <v>0</v>
      </c>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c r="HT435" s="67"/>
      <c r="HU435" s="67"/>
      <c r="HV435" s="67"/>
      <c r="HW435" s="67"/>
      <c r="HX435" s="67"/>
      <c r="HY435" s="67"/>
      <c r="HZ435" s="67"/>
      <c r="IA435" s="67"/>
      <c r="IB435" s="67"/>
      <c r="IC435" s="67"/>
      <c r="ID435" s="67"/>
      <c r="IE435" s="67"/>
      <c r="IF435" s="67"/>
      <c r="IG435" s="67"/>
      <c r="IH435" s="67"/>
      <c r="II435" s="67"/>
      <c r="IJ435" s="67"/>
      <c r="IK435" s="67"/>
      <c r="IL435" s="67"/>
      <c r="IM435" s="67"/>
      <c r="IN435" s="67"/>
      <c r="IO435" s="67"/>
      <c r="IP435" s="67"/>
      <c r="IQ435" s="67"/>
      <c r="IR435" s="67"/>
      <c r="IS435" s="67"/>
      <c r="IT435" s="67"/>
      <c r="IU435" s="67"/>
      <c r="IV435" s="93">
        <f t="shared" si="67"/>
        <v>0</v>
      </c>
      <c r="IW435" s="25"/>
      <c r="IY435" s="125" t="str">
        <f>IF(JA435,VLOOKUP(MIN(JB435:JD435),'Data Validation (hidden)'!$E$2:$F$6,2,FALSE),IF(COUNTA(E435:IU435)&gt;0,"'Name of Collective Investment Scheme' missing but values entered in other columns",""))</f>
        <v/>
      </c>
      <c r="JA435" s="126" t="b">
        <f t="shared" si="68"/>
        <v>0</v>
      </c>
      <c r="JB435" s="127" t="str">
        <f t="shared" si="69"/>
        <v/>
      </c>
      <c r="JC435" s="128" t="str">
        <f t="shared" si="70"/>
        <v>3</v>
      </c>
      <c r="JD435" s="127" t="str">
        <f t="shared" ca="1" si="71"/>
        <v/>
      </c>
      <c r="JE435" s="127" t="b">
        <f t="shared" ca="1" si="72"/>
        <v>1</v>
      </c>
      <c r="JF435" s="127" t="b">
        <f t="shared" ca="1" si="73"/>
        <v>1</v>
      </c>
      <c r="JG435" s="127" t="b">
        <f t="shared" ca="1" si="74"/>
        <v>1</v>
      </c>
      <c r="JH435" s="127" t="b">
        <f t="shared" ca="1" si="75"/>
        <v>1</v>
      </c>
      <c r="JI435" s="127" t="b">
        <f t="shared" ca="1" si="76"/>
        <v>1</v>
      </c>
      <c r="JJ435" s="129" t="b">
        <f t="shared" si="77"/>
        <v>0</v>
      </c>
    </row>
    <row r="436" spans="1:270" ht="28.9" customHeight="1" x14ac:dyDescent="0.2">
      <c r="A436" s="90" t="str">
        <f>IF(ISBLANK('Scheme Details'!A436),"",'Scheme Details'!A436)</f>
        <v/>
      </c>
      <c r="B436" s="87" t="str">
        <f>IF(ISBLANK('Scheme Details'!B436),"",'Scheme Details'!B436)</f>
        <v/>
      </c>
      <c r="C436" s="91" t="str">
        <f>IF(ISBLANK('Scheme Details'!C436),"",'Scheme Details'!C436)</f>
        <v/>
      </c>
      <c r="D436" s="92">
        <f>IF(ISBLANK('Scheme Details'!H436),0,'Scheme Details'!H436)</f>
        <v>0</v>
      </c>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c r="EM436" s="67"/>
      <c r="EN436" s="67"/>
      <c r="EO436" s="67"/>
      <c r="EP436" s="67"/>
      <c r="EQ436" s="67"/>
      <c r="ER436" s="67"/>
      <c r="ES436" s="67"/>
      <c r="ET436" s="67"/>
      <c r="EU436" s="67"/>
      <c r="EV436" s="67"/>
      <c r="EW436" s="67"/>
      <c r="EX436" s="67"/>
      <c r="EY436" s="67"/>
      <c r="EZ436" s="67"/>
      <c r="FA436" s="67"/>
      <c r="FB436" s="67"/>
      <c r="FC436" s="67"/>
      <c r="FD436" s="67"/>
      <c r="FE436" s="67"/>
      <c r="FF436" s="67"/>
      <c r="FG436" s="67"/>
      <c r="FH436" s="67"/>
      <c r="FI436" s="67"/>
      <c r="FJ436" s="67"/>
      <c r="FK436" s="67"/>
      <c r="FL436" s="67"/>
      <c r="FM436" s="67"/>
      <c r="FN436" s="67"/>
      <c r="FO436" s="67"/>
      <c r="FP436" s="67"/>
      <c r="FQ436" s="67"/>
      <c r="FR436" s="67"/>
      <c r="FS436" s="67"/>
      <c r="FT436" s="67"/>
      <c r="FU436" s="67"/>
      <c r="FV436" s="67"/>
      <c r="FW436" s="67"/>
      <c r="FX436" s="67"/>
      <c r="FY436" s="67"/>
      <c r="FZ436" s="67"/>
      <c r="GA436" s="67"/>
      <c r="GB436" s="67"/>
      <c r="GC436" s="67"/>
      <c r="GD436" s="67"/>
      <c r="GE436" s="67"/>
      <c r="GF436" s="67"/>
      <c r="GG436" s="67"/>
      <c r="GH436" s="67"/>
      <c r="GI436" s="67"/>
      <c r="GJ436" s="67"/>
      <c r="GK436" s="67"/>
      <c r="GL436" s="67"/>
      <c r="GM436" s="67"/>
      <c r="GN436" s="67"/>
      <c r="GO436" s="67"/>
      <c r="GP436" s="67"/>
      <c r="GQ436" s="67"/>
      <c r="GR436" s="67"/>
      <c r="GS436" s="67"/>
      <c r="GT436" s="67"/>
      <c r="GU436" s="67"/>
      <c r="GV436" s="67"/>
      <c r="GW436" s="67"/>
      <c r="GX436" s="67"/>
      <c r="GY436" s="67"/>
      <c r="GZ436" s="67"/>
      <c r="HA436" s="67"/>
      <c r="HB436" s="67"/>
      <c r="HC436" s="67"/>
      <c r="HD436" s="67"/>
      <c r="HE436" s="67"/>
      <c r="HF436" s="67"/>
      <c r="HG436" s="67"/>
      <c r="HH436" s="67"/>
      <c r="HI436" s="67"/>
      <c r="HJ436" s="67"/>
      <c r="HK436" s="67"/>
      <c r="HL436" s="67"/>
      <c r="HM436" s="67"/>
      <c r="HN436" s="67"/>
      <c r="HO436" s="67"/>
      <c r="HP436" s="67"/>
      <c r="HQ436" s="67"/>
      <c r="HR436" s="67"/>
      <c r="HS436" s="67"/>
      <c r="HT436" s="67"/>
      <c r="HU436" s="67"/>
      <c r="HV436" s="67"/>
      <c r="HW436" s="67"/>
      <c r="HX436" s="67"/>
      <c r="HY436" s="67"/>
      <c r="HZ436" s="67"/>
      <c r="IA436" s="67"/>
      <c r="IB436" s="67"/>
      <c r="IC436" s="67"/>
      <c r="ID436" s="67"/>
      <c r="IE436" s="67"/>
      <c r="IF436" s="67"/>
      <c r="IG436" s="67"/>
      <c r="IH436" s="67"/>
      <c r="II436" s="67"/>
      <c r="IJ436" s="67"/>
      <c r="IK436" s="67"/>
      <c r="IL436" s="67"/>
      <c r="IM436" s="67"/>
      <c r="IN436" s="67"/>
      <c r="IO436" s="67"/>
      <c r="IP436" s="67"/>
      <c r="IQ436" s="67"/>
      <c r="IR436" s="67"/>
      <c r="IS436" s="67"/>
      <c r="IT436" s="67"/>
      <c r="IU436" s="67"/>
      <c r="IV436" s="93">
        <f t="shared" si="67"/>
        <v>0</v>
      </c>
      <c r="IW436" s="25"/>
      <c r="IY436" s="125" t="str">
        <f>IF(JA436,VLOOKUP(MIN(JB436:JD436),'Data Validation (hidden)'!$E$2:$F$6,2,FALSE),IF(COUNTA(E436:IU436)&gt;0,"'Name of Collective Investment Scheme' missing but values entered in other columns",""))</f>
        <v/>
      </c>
      <c r="JA436" s="126" t="b">
        <f t="shared" si="68"/>
        <v>0</v>
      </c>
      <c r="JB436" s="127" t="str">
        <f t="shared" si="69"/>
        <v/>
      </c>
      <c r="JC436" s="128" t="str">
        <f t="shared" si="70"/>
        <v>3</v>
      </c>
      <c r="JD436" s="127" t="str">
        <f t="shared" ca="1" si="71"/>
        <v/>
      </c>
      <c r="JE436" s="127" t="b">
        <f t="shared" ca="1" si="72"/>
        <v>1</v>
      </c>
      <c r="JF436" s="127" t="b">
        <f t="shared" ca="1" si="73"/>
        <v>1</v>
      </c>
      <c r="JG436" s="127" t="b">
        <f t="shared" ca="1" si="74"/>
        <v>1</v>
      </c>
      <c r="JH436" s="127" t="b">
        <f t="shared" ca="1" si="75"/>
        <v>1</v>
      </c>
      <c r="JI436" s="127" t="b">
        <f t="shared" ca="1" si="76"/>
        <v>1</v>
      </c>
      <c r="JJ436" s="129" t="b">
        <f t="shared" si="77"/>
        <v>0</v>
      </c>
    </row>
    <row r="437" spans="1:270" ht="28.9" customHeight="1" x14ac:dyDescent="0.2">
      <c r="A437" s="90" t="str">
        <f>IF(ISBLANK('Scheme Details'!A437),"",'Scheme Details'!A437)</f>
        <v/>
      </c>
      <c r="B437" s="87" t="str">
        <f>IF(ISBLANK('Scheme Details'!B437),"",'Scheme Details'!B437)</f>
        <v/>
      </c>
      <c r="C437" s="91" t="str">
        <f>IF(ISBLANK('Scheme Details'!C437),"",'Scheme Details'!C437)</f>
        <v/>
      </c>
      <c r="D437" s="92">
        <f>IF(ISBLANK('Scheme Details'!H437),0,'Scheme Details'!H437)</f>
        <v>0</v>
      </c>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c r="EM437" s="67"/>
      <c r="EN437" s="67"/>
      <c r="EO437" s="67"/>
      <c r="EP437" s="67"/>
      <c r="EQ437" s="67"/>
      <c r="ER437" s="67"/>
      <c r="ES437" s="67"/>
      <c r="ET437" s="67"/>
      <c r="EU437" s="67"/>
      <c r="EV437" s="67"/>
      <c r="EW437" s="67"/>
      <c r="EX437" s="67"/>
      <c r="EY437" s="67"/>
      <c r="EZ437" s="67"/>
      <c r="FA437" s="67"/>
      <c r="FB437" s="67"/>
      <c r="FC437" s="67"/>
      <c r="FD437" s="67"/>
      <c r="FE437" s="67"/>
      <c r="FF437" s="67"/>
      <c r="FG437" s="67"/>
      <c r="FH437" s="67"/>
      <c r="FI437" s="67"/>
      <c r="FJ437" s="67"/>
      <c r="FK437" s="67"/>
      <c r="FL437" s="67"/>
      <c r="FM437" s="67"/>
      <c r="FN437" s="67"/>
      <c r="FO437" s="67"/>
      <c r="FP437" s="67"/>
      <c r="FQ437" s="67"/>
      <c r="FR437" s="67"/>
      <c r="FS437" s="67"/>
      <c r="FT437" s="67"/>
      <c r="FU437" s="67"/>
      <c r="FV437" s="67"/>
      <c r="FW437" s="67"/>
      <c r="FX437" s="67"/>
      <c r="FY437" s="67"/>
      <c r="FZ437" s="67"/>
      <c r="GA437" s="67"/>
      <c r="GB437" s="67"/>
      <c r="GC437" s="67"/>
      <c r="GD437" s="67"/>
      <c r="GE437" s="67"/>
      <c r="GF437" s="67"/>
      <c r="GG437" s="67"/>
      <c r="GH437" s="67"/>
      <c r="GI437" s="67"/>
      <c r="GJ437" s="67"/>
      <c r="GK437" s="67"/>
      <c r="GL437" s="67"/>
      <c r="GM437" s="67"/>
      <c r="GN437" s="67"/>
      <c r="GO437" s="67"/>
      <c r="GP437" s="67"/>
      <c r="GQ437" s="67"/>
      <c r="GR437" s="67"/>
      <c r="GS437" s="67"/>
      <c r="GT437" s="67"/>
      <c r="GU437" s="67"/>
      <c r="GV437" s="67"/>
      <c r="GW437" s="67"/>
      <c r="GX437" s="67"/>
      <c r="GY437" s="67"/>
      <c r="GZ437" s="67"/>
      <c r="HA437" s="67"/>
      <c r="HB437" s="67"/>
      <c r="HC437" s="67"/>
      <c r="HD437" s="67"/>
      <c r="HE437" s="67"/>
      <c r="HF437" s="67"/>
      <c r="HG437" s="67"/>
      <c r="HH437" s="67"/>
      <c r="HI437" s="67"/>
      <c r="HJ437" s="67"/>
      <c r="HK437" s="67"/>
      <c r="HL437" s="67"/>
      <c r="HM437" s="67"/>
      <c r="HN437" s="67"/>
      <c r="HO437" s="67"/>
      <c r="HP437" s="67"/>
      <c r="HQ437" s="67"/>
      <c r="HR437" s="67"/>
      <c r="HS437" s="67"/>
      <c r="HT437" s="67"/>
      <c r="HU437" s="67"/>
      <c r="HV437" s="67"/>
      <c r="HW437" s="67"/>
      <c r="HX437" s="67"/>
      <c r="HY437" s="67"/>
      <c r="HZ437" s="67"/>
      <c r="IA437" s="67"/>
      <c r="IB437" s="67"/>
      <c r="IC437" s="67"/>
      <c r="ID437" s="67"/>
      <c r="IE437" s="67"/>
      <c r="IF437" s="67"/>
      <c r="IG437" s="67"/>
      <c r="IH437" s="67"/>
      <c r="II437" s="67"/>
      <c r="IJ437" s="67"/>
      <c r="IK437" s="67"/>
      <c r="IL437" s="67"/>
      <c r="IM437" s="67"/>
      <c r="IN437" s="67"/>
      <c r="IO437" s="67"/>
      <c r="IP437" s="67"/>
      <c r="IQ437" s="67"/>
      <c r="IR437" s="67"/>
      <c r="IS437" s="67"/>
      <c r="IT437" s="67"/>
      <c r="IU437" s="67"/>
      <c r="IV437" s="93">
        <f t="shared" si="67"/>
        <v>0</v>
      </c>
      <c r="IW437" s="25"/>
      <c r="IY437" s="125" t="str">
        <f>IF(JA437,VLOOKUP(MIN(JB437:JD437),'Data Validation (hidden)'!$E$2:$F$6,2,FALSE),IF(COUNTA(E437:IU437)&gt;0,"'Name of Collective Investment Scheme' missing but values entered in other columns",""))</f>
        <v/>
      </c>
      <c r="JA437" s="126" t="b">
        <f t="shared" si="68"/>
        <v>0</v>
      </c>
      <c r="JB437" s="127" t="str">
        <f t="shared" si="69"/>
        <v/>
      </c>
      <c r="JC437" s="128" t="str">
        <f t="shared" si="70"/>
        <v>3</v>
      </c>
      <c r="JD437" s="127" t="str">
        <f t="shared" ca="1" si="71"/>
        <v/>
      </c>
      <c r="JE437" s="127" t="b">
        <f t="shared" ca="1" si="72"/>
        <v>1</v>
      </c>
      <c r="JF437" s="127" t="b">
        <f t="shared" ca="1" si="73"/>
        <v>1</v>
      </c>
      <c r="JG437" s="127" t="b">
        <f t="shared" ca="1" si="74"/>
        <v>1</v>
      </c>
      <c r="JH437" s="127" t="b">
        <f t="shared" ca="1" si="75"/>
        <v>1</v>
      </c>
      <c r="JI437" s="127" t="b">
        <f t="shared" ca="1" si="76"/>
        <v>1</v>
      </c>
      <c r="JJ437" s="129" t="b">
        <f t="shared" si="77"/>
        <v>0</v>
      </c>
    </row>
    <row r="438" spans="1:270" ht="28.9" customHeight="1" x14ac:dyDescent="0.2">
      <c r="A438" s="90" t="str">
        <f>IF(ISBLANK('Scheme Details'!A438),"",'Scheme Details'!A438)</f>
        <v/>
      </c>
      <c r="B438" s="87" t="str">
        <f>IF(ISBLANK('Scheme Details'!B438),"",'Scheme Details'!B438)</f>
        <v/>
      </c>
      <c r="C438" s="91" t="str">
        <f>IF(ISBLANK('Scheme Details'!C438),"",'Scheme Details'!C438)</f>
        <v/>
      </c>
      <c r="D438" s="92">
        <f>IF(ISBLANK('Scheme Details'!H438),0,'Scheme Details'!H438)</f>
        <v>0</v>
      </c>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c r="EM438" s="67"/>
      <c r="EN438" s="67"/>
      <c r="EO438" s="67"/>
      <c r="EP438" s="67"/>
      <c r="EQ438" s="67"/>
      <c r="ER438" s="67"/>
      <c r="ES438" s="67"/>
      <c r="ET438" s="67"/>
      <c r="EU438" s="67"/>
      <c r="EV438" s="67"/>
      <c r="EW438" s="67"/>
      <c r="EX438" s="67"/>
      <c r="EY438" s="67"/>
      <c r="EZ438" s="67"/>
      <c r="FA438" s="67"/>
      <c r="FB438" s="67"/>
      <c r="FC438" s="67"/>
      <c r="FD438" s="67"/>
      <c r="FE438" s="67"/>
      <c r="FF438" s="67"/>
      <c r="FG438" s="67"/>
      <c r="FH438" s="67"/>
      <c r="FI438" s="67"/>
      <c r="FJ438" s="67"/>
      <c r="FK438" s="67"/>
      <c r="FL438" s="67"/>
      <c r="FM438" s="67"/>
      <c r="FN438" s="67"/>
      <c r="FO438" s="67"/>
      <c r="FP438" s="67"/>
      <c r="FQ438" s="67"/>
      <c r="FR438" s="67"/>
      <c r="FS438" s="67"/>
      <c r="FT438" s="67"/>
      <c r="FU438" s="67"/>
      <c r="FV438" s="67"/>
      <c r="FW438" s="67"/>
      <c r="FX438" s="67"/>
      <c r="FY438" s="67"/>
      <c r="FZ438" s="67"/>
      <c r="GA438" s="67"/>
      <c r="GB438" s="67"/>
      <c r="GC438" s="67"/>
      <c r="GD438" s="67"/>
      <c r="GE438" s="67"/>
      <c r="GF438" s="67"/>
      <c r="GG438" s="67"/>
      <c r="GH438" s="67"/>
      <c r="GI438" s="67"/>
      <c r="GJ438" s="67"/>
      <c r="GK438" s="67"/>
      <c r="GL438" s="67"/>
      <c r="GM438" s="67"/>
      <c r="GN438" s="67"/>
      <c r="GO438" s="67"/>
      <c r="GP438" s="67"/>
      <c r="GQ438" s="67"/>
      <c r="GR438" s="67"/>
      <c r="GS438" s="67"/>
      <c r="GT438" s="67"/>
      <c r="GU438" s="67"/>
      <c r="GV438" s="67"/>
      <c r="GW438" s="67"/>
      <c r="GX438" s="67"/>
      <c r="GY438" s="67"/>
      <c r="GZ438" s="67"/>
      <c r="HA438" s="67"/>
      <c r="HB438" s="67"/>
      <c r="HC438" s="67"/>
      <c r="HD438" s="67"/>
      <c r="HE438" s="67"/>
      <c r="HF438" s="67"/>
      <c r="HG438" s="67"/>
      <c r="HH438" s="67"/>
      <c r="HI438" s="67"/>
      <c r="HJ438" s="67"/>
      <c r="HK438" s="67"/>
      <c r="HL438" s="67"/>
      <c r="HM438" s="67"/>
      <c r="HN438" s="67"/>
      <c r="HO438" s="67"/>
      <c r="HP438" s="67"/>
      <c r="HQ438" s="67"/>
      <c r="HR438" s="67"/>
      <c r="HS438" s="67"/>
      <c r="HT438" s="67"/>
      <c r="HU438" s="67"/>
      <c r="HV438" s="67"/>
      <c r="HW438" s="67"/>
      <c r="HX438" s="67"/>
      <c r="HY438" s="67"/>
      <c r="HZ438" s="67"/>
      <c r="IA438" s="67"/>
      <c r="IB438" s="67"/>
      <c r="IC438" s="67"/>
      <c r="ID438" s="67"/>
      <c r="IE438" s="67"/>
      <c r="IF438" s="67"/>
      <c r="IG438" s="67"/>
      <c r="IH438" s="67"/>
      <c r="II438" s="67"/>
      <c r="IJ438" s="67"/>
      <c r="IK438" s="67"/>
      <c r="IL438" s="67"/>
      <c r="IM438" s="67"/>
      <c r="IN438" s="67"/>
      <c r="IO438" s="67"/>
      <c r="IP438" s="67"/>
      <c r="IQ438" s="67"/>
      <c r="IR438" s="67"/>
      <c r="IS438" s="67"/>
      <c r="IT438" s="67"/>
      <c r="IU438" s="67"/>
      <c r="IV438" s="93">
        <f t="shared" si="67"/>
        <v>0</v>
      </c>
      <c r="IW438" s="25"/>
      <c r="IY438" s="125" t="str">
        <f>IF(JA438,VLOOKUP(MIN(JB438:JD438),'Data Validation (hidden)'!$E$2:$F$6,2,FALSE),IF(COUNTA(E438:IU438)&gt;0,"'Name of Collective Investment Scheme' missing but values entered in other columns",""))</f>
        <v/>
      </c>
      <c r="JA438" s="126" t="b">
        <f t="shared" si="68"/>
        <v>0</v>
      </c>
      <c r="JB438" s="127" t="str">
        <f t="shared" si="69"/>
        <v/>
      </c>
      <c r="JC438" s="128" t="str">
        <f t="shared" si="70"/>
        <v>3</v>
      </c>
      <c r="JD438" s="127" t="str">
        <f t="shared" ca="1" si="71"/>
        <v/>
      </c>
      <c r="JE438" s="127" t="b">
        <f t="shared" ca="1" si="72"/>
        <v>1</v>
      </c>
      <c r="JF438" s="127" t="b">
        <f t="shared" ca="1" si="73"/>
        <v>1</v>
      </c>
      <c r="JG438" s="127" t="b">
        <f t="shared" ca="1" si="74"/>
        <v>1</v>
      </c>
      <c r="JH438" s="127" t="b">
        <f t="shared" ca="1" si="75"/>
        <v>1</v>
      </c>
      <c r="JI438" s="127" t="b">
        <f t="shared" ca="1" si="76"/>
        <v>1</v>
      </c>
      <c r="JJ438" s="129" t="b">
        <f t="shared" si="77"/>
        <v>0</v>
      </c>
    </row>
    <row r="439" spans="1:270" ht="28.9" customHeight="1" x14ac:dyDescent="0.2">
      <c r="A439" s="90" t="str">
        <f>IF(ISBLANK('Scheme Details'!A439),"",'Scheme Details'!A439)</f>
        <v/>
      </c>
      <c r="B439" s="87" t="str">
        <f>IF(ISBLANK('Scheme Details'!B439),"",'Scheme Details'!B439)</f>
        <v/>
      </c>
      <c r="C439" s="91" t="str">
        <f>IF(ISBLANK('Scheme Details'!C439),"",'Scheme Details'!C439)</f>
        <v/>
      </c>
      <c r="D439" s="92">
        <f>IF(ISBLANK('Scheme Details'!H439),0,'Scheme Details'!H439)</f>
        <v>0</v>
      </c>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c r="EM439" s="67"/>
      <c r="EN439" s="67"/>
      <c r="EO439" s="67"/>
      <c r="EP439" s="67"/>
      <c r="EQ439" s="67"/>
      <c r="ER439" s="67"/>
      <c r="ES439" s="67"/>
      <c r="ET439" s="67"/>
      <c r="EU439" s="67"/>
      <c r="EV439" s="67"/>
      <c r="EW439" s="67"/>
      <c r="EX439" s="67"/>
      <c r="EY439" s="67"/>
      <c r="EZ439" s="67"/>
      <c r="FA439" s="67"/>
      <c r="FB439" s="67"/>
      <c r="FC439" s="67"/>
      <c r="FD439" s="67"/>
      <c r="FE439" s="67"/>
      <c r="FF439" s="67"/>
      <c r="FG439" s="67"/>
      <c r="FH439" s="67"/>
      <c r="FI439" s="67"/>
      <c r="FJ439" s="67"/>
      <c r="FK439" s="67"/>
      <c r="FL439" s="67"/>
      <c r="FM439" s="67"/>
      <c r="FN439" s="67"/>
      <c r="FO439" s="67"/>
      <c r="FP439" s="67"/>
      <c r="FQ439" s="67"/>
      <c r="FR439" s="67"/>
      <c r="FS439" s="67"/>
      <c r="FT439" s="67"/>
      <c r="FU439" s="67"/>
      <c r="FV439" s="67"/>
      <c r="FW439" s="67"/>
      <c r="FX439" s="67"/>
      <c r="FY439" s="67"/>
      <c r="FZ439" s="67"/>
      <c r="GA439" s="67"/>
      <c r="GB439" s="67"/>
      <c r="GC439" s="67"/>
      <c r="GD439" s="67"/>
      <c r="GE439" s="67"/>
      <c r="GF439" s="67"/>
      <c r="GG439" s="67"/>
      <c r="GH439" s="67"/>
      <c r="GI439" s="67"/>
      <c r="GJ439" s="67"/>
      <c r="GK439" s="67"/>
      <c r="GL439" s="67"/>
      <c r="GM439" s="67"/>
      <c r="GN439" s="67"/>
      <c r="GO439" s="67"/>
      <c r="GP439" s="67"/>
      <c r="GQ439" s="67"/>
      <c r="GR439" s="67"/>
      <c r="GS439" s="67"/>
      <c r="GT439" s="67"/>
      <c r="GU439" s="67"/>
      <c r="GV439" s="67"/>
      <c r="GW439" s="67"/>
      <c r="GX439" s="67"/>
      <c r="GY439" s="67"/>
      <c r="GZ439" s="67"/>
      <c r="HA439" s="67"/>
      <c r="HB439" s="67"/>
      <c r="HC439" s="67"/>
      <c r="HD439" s="67"/>
      <c r="HE439" s="67"/>
      <c r="HF439" s="67"/>
      <c r="HG439" s="67"/>
      <c r="HH439" s="67"/>
      <c r="HI439" s="67"/>
      <c r="HJ439" s="67"/>
      <c r="HK439" s="67"/>
      <c r="HL439" s="67"/>
      <c r="HM439" s="67"/>
      <c r="HN439" s="67"/>
      <c r="HO439" s="67"/>
      <c r="HP439" s="67"/>
      <c r="HQ439" s="67"/>
      <c r="HR439" s="67"/>
      <c r="HS439" s="67"/>
      <c r="HT439" s="67"/>
      <c r="HU439" s="67"/>
      <c r="HV439" s="67"/>
      <c r="HW439" s="67"/>
      <c r="HX439" s="67"/>
      <c r="HY439" s="67"/>
      <c r="HZ439" s="67"/>
      <c r="IA439" s="67"/>
      <c r="IB439" s="67"/>
      <c r="IC439" s="67"/>
      <c r="ID439" s="67"/>
      <c r="IE439" s="67"/>
      <c r="IF439" s="67"/>
      <c r="IG439" s="67"/>
      <c r="IH439" s="67"/>
      <c r="II439" s="67"/>
      <c r="IJ439" s="67"/>
      <c r="IK439" s="67"/>
      <c r="IL439" s="67"/>
      <c r="IM439" s="67"/>
      <c r="IN439" s="67"/>
      <c r="IO439" s="67"/>
      <c r="IP439" s="67"/>
      <c r="IQ439" s="67"/>
      <c r="IR439" s="67"/>
      <c r="IS439" s="67"/>
      <c r="IT439" s="67"/>
      <c r="IU439" s="67"/>
      <c r="IV439" s="93">
        <f t="shared" si="67"/>
        <v>0</v>
      </c>
      <c r="IW439" s="25"/>
      <c r="IY439" s="125" t="str">
        <f>IF(JA439,VLOOKUP(MIN(JB439:JD439),'Data Validation (hidden)'!$E$2:$F$6,2,FALSE),IF(COUNTA(E439:IU439)&gt;0,"'Name of Collective Investment Scheme' missing but values entered in other columns",""))</f>
        <v/>
      </c>
      <c r="JA439" s="126" t="b">
        <f t="shared" si="68"/>
        <v>0</v>
      </c>
      <c r="JB439" s="127" t="str">
        <f t="shared" si="69"/>
        <v/>
      </c>
      <c r="JC439" s="128" t="str">
        <f t="shared" si="70"/>
        <v>3</v>
      </c>
      <c r="JD439" s="127" t="str">
        <f t="shared" ca="1" si="71"/>
        <v/>
      </c>
      <c r="JE439" s="127" t="b">
        <f t="shared" ca="1" si="72"/>
        <v>1</v>
      </c>
      <c r="JF439" s="127" t="b">
        <f t="shared" ca="1" si="73"/>
        <v>1</v>
      </c>
      <c r="JG439" s="127" t="b">
        <f t="shared" ca="1" si="74"/>
        <v>1</v>
      </c>
      <c r="JH439" s="127" t="b">
        <f t="shared" ca="1" si="75"/>
        <v>1</v>
      </c>
      <c r="JI439" s="127" t="b">
        <f t="shared" ca="1" si="76"/>
        <v>1</v>
      </c>
      <c r="JJ439" s="129" t="b">
        <f t="shared" si="77"/>
        <v>0</v>
      </c>
    </row>
    <row r="440" spans="1:270" ht="28.9" customHeight="1" x14ac:dyDescent="0.2">
      <c r="A440" s="90" t="str">
        <f>IF(ISBLANK('Scheme Details'!A440),"",'Scheme Details'!A440)</f>
        <v/>
      </c>
      <c r="B440" s="87" t="str">
        <f>IF(ISBLANK('Scheme Details'!B440),"",'Scheme Details'!B440)</f>
        <v/>
      </c>
      <c r="C440" s="91" t="str">
        <f>IF(ISBLANK('Scheme Details'!C440),"",'Scheme Details'!C440)</f>
        <v/>
      </c>
      <c r="D440" s="92">
        <f>IF(ISBLANK('Scheme Details'!H440),0,'Scheme Details'!H440)</f>
        <v>0</v>
      </c>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c r="EM440" s="67"/>
      <c r="EN440" s="67"/>
      <c r="EO440" s="67"/>
      <c r="EP440" s="67"/>
      <c r="EQ440" s="67"/>
      <c r="ER440" s="67"/>
      <c r="ES440" s="67"/>
      <c r="ET440" s="67"/>
      <c r="EU440" s="67"/>
      <c r="EV440" s="67"/>
      <c r="EW440" s="67"/>
      <c r="EX440" s="67"/>
      <c r="EY440" s="67"/>
      <c r="EZ440" s="67"/>
      <c r="FA440" s="67"/>
      <c r="FB440" s="67"/>
      <c r="FC440" s="67"/>
      <c r="FD440" s="67"/>
      <c r="FE440" s="67"/>
      <c r="FF440" s="67"/>
      <c r="FG440" s="67"/>
      <c r="FH440" s="67"/>
      <c r="FI440" s="67"/>
      <c r="FJ440" s="67"/>
      <c r="FK440" s="67"/>
      <c r="FL440" s="67"/>
      <c r="FM440" s="67"/>
      <c r="FN440" s="67"/>
      <c r="FO440" s="67"/>
      <c r="FP440" s="67"/>
      <c r="FQ440" s="67"/>
      <c r="FR440" s="67"/>
      <c r="FS440" s="67"/>
      <c r="FT440" s="67"/>
      <c r="FU440" s="67"/>
      <c r="FV440" s="67"/>
      <c r="FW440" s="67"/>
      <c r="FX440" s="67"/>
      <c r="FY440" s="67"/>
      <c r="FZ440" s="67"/>
      <c r="GA440" s="67"/>
      <c r="GB440" s="67"/>
      <c r="GC440" s="67"/>
      <c r="GD440" s="67"/>
      <c r="GE440" s="67"/>
      <c r="GF440" s="67"/>
      <c r="GG440" s="67"/>
      <c r="GH440" s="67"/>
      <c r="GI440" s="67"/>
      <c r="GJ440" s="67"/>
      <c r="GK440" s="67"/>
      <c r="GL440" s="67"/>
      <c r="GM440" s="67"/>
      <c r="GN440" s="67"/>
      <c r="GO440" s="67"/>
      <c r="GP440" s="67"/>
      <c r="GQ440" s="67"/>
      <c r="GR440" s="67"/>
      <c r="GS440" s="67"/>
      <c r="GT440" s="67"/>
      <c r="GU440" s="67"/>
      <c r="GV440" s="67"/>
      <c r="GW440" s="67"/>
      <c r="GX440" s="67"/>
      <c r="GY440" s="67"/>
      <c r="GZ440" s="67"/>
      <c r="HA440" s="67"/>
      <c r="HB440" s="67"/>
      <c r="HC440" s="67"/>
      <c r="HD440" s="67"/>
      <c r="HE440" s="67"/>
      <c r="HF440" s="67"/>
      <c r="HG440" s="67"/>
      <c r="HH440" s="67"/>
      <c r="HI440" s="67"/>
      <c r="HJ440" s="67"/>
      <c r="HK440" s="67"/>
      <c r="HL440" s="67"/>
      <c r="HM440" s="67"/>
      <c r="HN440" s="67"/>
      <c r="HO440" s="67"/>
      <c r="HP440" s="67"/>
      <c r="HQ440" s="67"/>
      <c r="HR440" s="67"/>
      <c r="HS440" s="67"/>
      <c r="HT440" s="67"/>
      <c r="HU440" s="67"/>
      <c r="HV440" s="67"/>
      <c r="HW440" s="67"/>
      <c r="HX440" s="67"/>
      <c r="HY440" s="67"/>
      <c r="HZ440" s="67"/>
      <c r="IA440" s="67"/>
      <c r="IB440" s="67"/>
      <c r="IC440" s="67"/>
      <c r="ID440" s="67"/>
      <c r="IE440" s="67"/>
      <c r="IF440" s="67"/>
      <c r="IG440" s="67"/>
      <c r="IH440" s="67"/>
      <c r="II440" s="67"/>
      <c r="IJ440" s="67"/>
      <c r="IK440" s="67"/>
      <c r="IL440" s="67"/>
      <c r="IM440" s="67"/>
      <c r="IN440" s="67"/>
      <c r="IO440" s="67"/>
      <c r="IP440" s="67"/>
      <c r="IQ440" s="67"/>
      <c r="IR440" s="67"/>
      <c r="IS440" s="67"/>
      <c r="IT440" s="67"/>
      <c r="IU440" s="67"/>
      <c r="IV440" s="93">
        <f t="shared" si="67"/>
        <v>0</v>
      </c>
      <c r="IW440" s="25"/>
      <c r="IY440" s="125" t="str">
        <f>IF(JA440,VLOOKUP(MIN(JB440:JD440),'Data Validation (hidden)'!$E$2:$F$6,2,FALSE),IF(COUNTA(E440:IU440)&gt;0,"'Name of Collective Investment Scheme' missing but values entered in other columns",""))</f>
        <v/>
      </c>
      <c r="JA440" s="126" t="b">
        <f t="shared" si="68"/>
        <v>0</v>
      </c>
      <c r="JB440" s="127" t="str">
        <f t="shared" si="69"/>
        <v/>
      </c>
      <c r="JC440" s="128" t="str">
        <f t="shared" si="70"/>
        <v>3</v>
      </c>
      <c r="JD440" s="127" t="str">
        <f t="shared" ca="1" si="71"/>
        <v/>
      </c>
      <c r="JE440" s="127" t="b">
        <f t="shared" ca="1" si="72"/>
        <v>1</v>
      </c>
      <c r="JF440" s="127" t="b">
        <f t="shared" ca="1" si="73"/>
        <v>1</v>
      </c>
      <c r="JG440" s="127" t="b">
        <f t="shared" ca="1" si="74"/>
        <v>1</v>
      </c>
      <c r="JH440" s="127" t="b">
        <f t="shared" ca="1" si="75"/>
        <v>1</v>
      </c>
      <c r="JI440" s="127" t="b">
        <f t="shared" ca="1" si="76"/>
        <v>1</v>
      </c>
      <c r="JJ440" s="129" t="b">
        <f t="shared" si="77"/>
        <v>0</v>
      </c>
    </row>
    <row r="441" spans="1:270" ht="28.9" customHeight="1" x14ac:dyDescent="0.2">
      <c r="A441" s="90" t="str">
        <f>IF(ISBLANK('Scheme Details'!A441),"",'Scheme Details'!A441)</f>
        <v/>
      </c>
      <c r="B441" s="87" t="str">
        <f>IF(ISBLANK('Scheme Details'!B441),"",'Scheme Details'!B441)</f>
        <v/>
      </c>
      <c r="C441" s="91" t="str">
        <f>IF(ISBLANK('Scheme Details'!C441),"",'Scheme Details'!C441)</f>
        <v/>
      </c>
      <c r="D441" s="92">
        <f>IF(ISBLANK('Scheme Details'!H441),0,'Scheme Details'!H441)</f>
        <v>0</v>
      </c>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c r="EM441" s="67"/>
      <c r="EN441" s="67"/>
      <c r="EO441" s="67"/>
      <c r="EP441" s="67"/>
      <c r="EQ441" s="67"/>
      <c r="ER441" s="67"/>
      <c r="ES441" s="67"/>
      <c r="ET441" s="67"/>
      <c r="EU441" s="67"/>
      <c r="EV441" s="67"/>
      <c r="EW441" s="67"/>
      <c r="EX441" s="67"/>
      <c r="EY441" s="67"/>
      <c r="EZ441" s="67"/>
      <c r="FA441" s="67"/>
      <c r="FB441" s="67"/>
      <c r="FC441" s="67"/>
      <c r="FD441" s="67"/>
      <c r="FE441" s="67"/>
      <c r="FF441" s="67"/>
      <c r="FG441" s="67"/>
      <c r="FH441" s="67"/>
      <c r="FI441" s="67"/>
      <c r="FJ441" s="67"/>
      <c r="FK441" s="67"/>
      <c r="FL441" s="67"/>
      <c r="FM441" s="67"/>
      <c r="FN441" s="67"/>
      <c r="FO441" s="67"/>
      <c r="FP441" s="67"/>
      <c r="FQ441" s="67"/>
      <c r="FR441" s="67"/>
      <c r="FS441" s="67"/>
      <c r="FT441" s="67"/>
      <c r="FU441" s="67"/>
      <c r="FV441" s="67"/>
      <c r="FW441" s="67"/>
      <c r="FX441" s="67"/>
      <c r="FY441" s="67"/>
      <c r="FZ441" s="67"/>
      <c r="GA441" s="67"/>
      <c r="GB441" s="67"/>
      <c r="GC441" s="67"/>
      <c r="GD441" s="67"/>
      <c r="GE441" s="67"/>
      <c r="GF441" s="67"/>
      <c r="GG441" s="67"/>
      <c r="GH441" s="67"/>
      <c r="GI441" s="67"/>
      <c r="GJ441" s="67"/>
      <c r="GK441" s="67"/>
      <c r="GL441" s="67"/>
      <c r="GM441" s="67"/>
      <c r="GN441" s="67"/>
      <c r="GO441" s="67"/>
      <c r="GP441" s="67"/>
      <c r="GQ441" s="67"/>
      <c r="GR441" s="67"/>
      <c r="GS441" s="67"/>
      <c r="GT441" s="67"/>
      <c r="GU441" s="67"/>
      <c r="GV441" s="67"/>
      <c r="GW441" s="67"/>
      <c r="GX441" s="67"/>
      <c r="GY441" s="67"/>
      <c r="GZ441" s="67"/>
      <c r="HA441" s="67"/>
      <c r="HB441" s="67"/>
      <c r="HC441" s="67"/>
      <c r="HD441" s="67"/>
      <c r="HE441" s="67"/>
      <c r="HF441" s="67"/>
      <c r="HG441" s="67"/>
      <c r="HH441" s="67"/>
      <c r="HI441" s="67"/>
      <c r="HJ441" s="67"/>
      <c r="HK441" s="67"/>
      <c r="HL441" s="67"/>
      <c r="HM441" s="67"/>
      <c r="HN441" s="67"/>
      <c r="HO441" s="67"/>
      <c r="HP441" s="67"/>
      <c r="HQ441" s="67"/>
      <c r="HR441" s="67"/>
      <c r="HS441" s="67"/>
      <c r="HT441" s="67"/>
      <c r="HU441" s="67"/>
      <c r="HV441" s="67"/>
      <c r="HW441" s="67"/>
      <c r="HX441" s="67"/>
      <c r="HY441" s="67"/>
      <c r="HZ441" s="67"/>
      <c r="IA441" s="67"/>
      <c r="IB441" s="67"/>
      <c r="IC441" s="67"/>
      <c r="ID441" s="67"/>
      <c r="IE441" s="67"/>
      <c r="IF441" s="67"/>
      <c r="IG441" s="67"/>
      <c r="IH441" s="67"/>
      <c r="II441" s="67"/>
      <c r="IJ441" s="67"/>
      <c r="IK441" s="67"/>
      <c r="IL441" s="67"/>
      <c r="IM441" s="67"/>
      <c r="IN441" s="67"/>
      <c r="IO441" s="67"/>
      <c r="IP441" s="67"/>
      <c r="IQ441" s="67"/>
      <c r="IR441" s="67"/>
      <c r="IS441" s="67"/>
      <c r="IT441" s="67"/>
      <c r="IU441" s="67"/>
      <c r="IV441" s="93">
        <f t="shared" si="67"/>
        <v>0</v>
      </c>
      <c r="IW441" s="25"/>
      <c r="IY441" s="125" t="str">
        <f>IF(JA441,VLOOKUP(MIN(JB441:JD441),'Data Validation (hidden)'!$E$2:$F$6,2,FALSE),IF(COUNTA(E441:IU441)&gt;0,"'Name of Collective Investment Scheme' missing but values entered in other columns",""))</f>
        <v/>
      </c>
      <c r="JA441" s="126" t="b">
        <f t="shared" si="68"/>
        <v>0</v>
      </c>
      <c r="JB441" s="127" t="str">
        <f t="shared" si="69"/>
        <v/>
      </c>
      <c r="JC441" s="128" t="str">
        <f t="shared" si="70"/>
        <v>3</v>
      </c>
      <c r="JD441" s="127" t="str">
        <f t="shared" ca="1" si="71"/>
        <v/>
      </c>
      <c r="JE441" s="127" t="b">
        <f t="shared" ca="1" si="72"/>
        <v>1</v>
      </c>
      <c r="JF441" s="127" t="b">
        <f t="shared" ca="1" si="73"/>
        <v>1</v>
      </c>
      <c r="JG441" s="127" t="b">
        <f t="shared" ca="1" si="74"/>
        <v>1</v>
      </c>
      <c r="JH441" s="127" t="b">
        <f t="shared" ca="1" si="75"/>
        <v>1</v>
      </c>
      <c r="JI441" s="127" t="b">
        <f t="shared" ca="1" si="76"/>
        <v>1</v>
      </c>
      <c r="JJ441" s="129" t="b">
        <f t="shared" si="77"/>
        <v>0</v>
      </c>
    </row>
    <row r="442" spans="1:270" ht="28.9" customHeight="1" x14ac:dyDescent="0.2">
      <c r="A442" s="90" t="str">
        <f>IF(ISBLANK('Scheme Details'!A442),"",'Scheme Details'!A442)</f>
        <v/>
      </c>
      <c r="B442" s="87" t="str">
        <f>IF(ISBLANK('Scheme Details'!B442),"",'Scheme Details'!B442)</f>
        <v/>
      </c>
      <c r="C442" s="91" t="str">
        <f>IF(ISBLANK('Scheme Details'!C442),"",'Scheme Details'!C442)</f>
        <v/>
      </c>
      <c r="D442" s="92">
        <f>IF(ISBLANK('Scheme Details'!H442),0,'Scheme Details'!H442)</f>
        <v>0</v>
      </c>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c r="EM442" s="67"/>
      <c r="EN442" s="67"/>
      <c r="EO442" s="67"/>
      <c r="EP442" s="67"/>
      <c r="EQ442" s="67"/>
      <c r="ER442" s="67"/>
      <c r="ES442" s="67"/>
      <c r="ET442" s="67"/>
      <c r="EU442" s="67"/>
      <c r="EV442" s="67"/>
      <c r="EW442" s="67"/>
      <c r="EX442" s="67"/>
      <c r="EY442" s="67"/>
      <c r="EZ442" s="67"/>
      <c r="FA442" s="67"/>
      <c r="FB442" s="67"/>
      <c r="FC442" s="67"/>
      <c r="FD442" s="67"/>
      <c r="FE442" s="67"/>
      <c r="FF442" s="67"/>
      <c r="FG442" s="67"/>
      <c r="FH442" s="67"/>
      <c r="FI442" s="67"/>
      <c r="FJ442" s="67"/>
      <c r="FK442" s="67"/>
      <c r="FL442" s="67"/>
      <c r="FM442" s="67"/>
      <c r="FN442" s="67"/>
      <c r="FO442" s="67"/>
      <c r="FP442" s="67"/>
      <c r="FQ442" s="67"/>
      <c r="FR442" s="67"/>
      <c r="FS442" s="67"/>
      <c r="FT442" s="67"/>
      <c r="FU442" s="67"/>
      <c r="FV442" s="67"/>
      <c r="FW442" s="67"/>
      <c r="FX442" s="67"/>
      <c r="FY442" s="67"/>
      <c r="FZ442" s="67"/>
      <c r="GA442" s="67"/>
      <c r="GB442" s="67"/>
      <c r="GC442" s="67"/>
      <c r="GD442" s="67"/>
      <c r="GE442" s="67"/>
      <c r="GF442" s="67"/>
      <c r="GG442" s="67"/>
      <c r="GH442" s="67"/>
      <c r="GI442" s="67"/>
      <c r="GJ442" s="67"/>
      <c r="GK442" s="67"/>
      <c r="GL442" s="67"/>
      <c r="GM442" s="67"/>
      <c r="GN442" s="67"/>
      <c r="GO442" s="67"/>
      <c r="GP442" s="67"/>
      <c r="GQ442" s="67"/>
      <c r="GR442" s="67"/>
      <c r="GS442" s="67"/>
      <c r="GT442" s="67"/>
      <c r="GU442" s="67"/>
      <c r="GV442" s="67"/>
      <c r="GW442" s="67"/>
      <c r="GX442" s="67"/>
      <c r="GY442" s="67"/>
      <c r="GZ442" s="67"/>
      <c r="HA442" s="67"/>
      <c r="HB442" s="67"/>
      <c r="HC442" s="67"/>
      <c r="HD442" s="67"/>
      <c r="HE442" s="67"/>
      <c r="HF442" s="67"/>
      <c r="HG442" s="67"/>
      <c r="HH442" s="67"/>
      <c r="HI442" s="67"/>
      <c r="HJ442" s="67"/>
      <c r="HK442" s="67"/>
      <c r="HL442" s="67"/>
      <c r="HM442" s="67"/>
      <c r="HN442" s="67"/>
      <c r="HO442" s="67"/>
      <c r="HP442" s="67"/>
      <c r="HQ442" s="67"/>
      <c r="HR442" s="67"/>
      <c r="HS442" s="67"/>
      <c r="HT442" s="67"/>
      <c r="HU442" s="67"/>
      <c r="HV442" s="67"/>
      <c r="HW442" s="67"/>
      <c r="HX442" s="67"/>
      <c r="HY442" s="67"/>
      <c r="HZ442" s="67"/>
      <c r="IA442" s="67"/>
      <c r="IB442" s="67"/>
      <c r="IC442" s="67"/>
      <c r="ID442" s="67"/>
      <c r="IE442" s="67"/>
      <c r="IF442" s="67"/>
      <c r="IG442" s="67"/>
      <c r="IH442" s="67"/>
      <c r="II442" s="67"/>
      <c r="IJ442" s="67"/>
      <c r="IK442" s="67"/>
      <c r="IL442" s="67"/>
      <c r="IM442" s="67"/>
      <c r="IN442" s="67"/>
      <c r="IO442" s="67"/>
      <c r="IP442" s="67"/>
      <c r="IQ442" s="67"/>
      <c r="IR442" s="67"/>
      <c r="IS442" s="67"/>
      <c r="IT442" s="67"/>
      <c r="IU442" s="67"/>
      <c r="IV442" s="93">
        <f t="shared" si="67"/>
        <v>0</v>
      </c>
      <c r="IW442" s="25"/>
      <c r="IY442" s="125" t="str">
        <f>IF(JA442,VLOOKUP(MIN(JB442:JD442),'Data Validation (hidden)'!$E$2:$F$6,2,FALSE),IF(COUNTA(E442:IU442)&gt;0,"'Name of Collective Investment Scheme' missing but values entered in other columns",""))</f>
        <v/>
      </c>
      <c r="JA442" s="126" t="b">
        <f t="shared" si="68"/>
        <v>0</v>
      </c>
      <c r="JB442" s="127" t="str">
        <f t="shared" si="69"/>
        <v/>
      </c>
      <c r="JC442" s="128" t="str">
        <f t="shared" si="70"/>
        <v>3</v>
      </c>
      <c r="JD442" s="127" t="str">
        <f t="shared" ca="1" si="71"/>
        <v/>
      </c>
      <c r="JE442" s="127" t="b">
        <f t="shared" ca="1" si="72"/>
        <v>1</v>
      </c>
      <c r="JF442" s="127" t="b">
        <f t="shared" ca="1" si="73"/>
        <v>1</v>
      </c>
      <c r="JG442" s="127" t="b">
        <f t="shared" ca="1" si="74"/>
        <v>1</v>
      </c>
      <c r="JH442" s="127" t="b">
        <f t="shared" ca="1" si="75"/>
        <v>1</v>
      </c>
      <c r="JI442" s="127" t="b">
        <f t="shared" ca="1" si="76"/>
        <v>1</v>
      </c>
      <c r="JJ442" s="129" t="b">
        <f t="shared" si="77"/>
        <v>0</v>
      </c>
    </row>
    <row r="443" spans="1:270" ht="28.9" customHeight="1" x14ac:dyDescent="0.2">
      <c r="A443" s="90" t="str">
        <f>IF(ISBLANK('Scheme Details'!A443),"",'Scheme Details'!A443)</f>
        <v/>
      </c>
      <c r="B443" s="87" t="str">
        <f>IF(ISBLANK('Scheme Details'!B443),"",'Scheme Details'!B443)</f>
        <v/>
      </c>
      <c r="C443" s="91" t="str">
        <f>IF(ISBLANK('Scheme Details'!C443),"",'Scheme Details'!C443)</f>
        <v/>
      </c>
      <c r="D443" s="92">
        <f>IF(ISBLANK('Scheme Details'!H443),0,'Scheme Details'!H443)</f>
        <v>0</v>
      </c>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c r="EM443" s="67"/>
      <c r="EN443" s="67"/>
      <c r="EO443" s="67"/>
      <c r="EP443" s="67"/>
      <c r="EQ443" s="67"/>
      <c r="ER443" s="67"/>
      <c r="ES443" s="67"/>
      <c r="ET443" s="67"/>
      <c r="EU443" s="67"/>
      <c r="EV443" s="67"/>
      <c r="EW443" s="67"/>
      <c r="EX443" s="67"/>
      <c r="EY443" s="67"/>
      <c r="EZ443" s="67"/>
      <c r="FA443" s="67"/>
      <c r="FB443" s="67"/>
      <c r="FC443" s="67"/>
      <c r="FD443" s="67"/>
      <c r="FE443" s="67"/>
      <c r="FF443" s="67"/>
      <c r="FG443" s="67"/>
      <c r="FH443" s="67"/>
      <c r="FI443" s="67"/>
      <c r="FJ443" s="67"/>
      <c r="FK443" s="67"/>
      <c r="FL443" s="67"/>
      <c r="FM443" s="67"/>
      <c r="FN443" s="67"/>
      <c r="FO443" s="67"/>
      <c r="FP443" s="67"/>
      <c r="FQ443" s="67"/>
      <c r="FR443" s="67"/>
      <c r="FS443" s="67"/>
      <c r="FT443" s="67"/>
      <c r="FU443" s="67"/>
      <c r="FV443" s="67"/>
      <c r="FW443" s="67"/>
      <c r="FX443" s="67"/>
      <c r="FY443" s="67"/>
      <c r="FZ443" s="67"/>
      <c r="GA443" s="67"/>
      <c r="GB443" s="67"/>
      <c r="GC443" s="67"/>
      <c r="GD443" s="67"/>
      <c r="GE443" s="67"/>
      <c r="GF443" s="67"/>
      <c r="GG443" s="67"/>
      <c r="GH443" s="67"/>
      <c r="GI443" s="67"/>
      <c r="GJ443" s="67"/>
      <c r="GK443" s="67"/>
      <c r="GL443" s="67"/>
      <c r="GM443" s="67"/>
      <c r="GN443" s="67"/>
      <c r="GO443" s="67"/>
      <c r="GP443" s="67"/>
      <c r="GQ443" s="67"/>
      <c r="GR443" s="67"/>
      <c r="GS443" s="67"/>
      <c r="GT443" s="67"/>
      <c r="GU443" s="67"/>
      <c r="GV443" s="67"/>
      <c r="GW443" s="67"/>
      <c r="GX443" s="67"/>
      <c r="GY443" s="67"/>
      <c r="GZ443" s="67"/>
      <c r="HA443" s="67"/>
      <c r="HB443" s="67"/>
      <c r="HC443" s="67"/>
      <c r="HD443" s="67"/>
      <c r="HE443" s="67"/>
      <c r="HF443" s="67"/>
      <c r="HG443" s="67"/>
      <c r="HH443" s="67"/>
      <c r="HI443" s="67"/>
      <c r="HJ443" s="67"/>
      <c r="HK443" s="67"/>
      <c r="HL443" s="67"/>
      <c r="HM443" s="67"/>
      <c r="HN443" s="67"/>
      <c r="HO443" s="67"/>
      <c r="HP443" s="67"/>
      <c r="HQ443" s="67"/>
      <c r="HR443" s="67"/>
      <c r="HS443" s="67"/>
      <c r="HT443" s="67"/>
      <c r="HU443" s="67"/>
      <c r="HV443" s="67"/>
      <c r="HW443" s="67"/>
      <c r="HX443" s="67"/>
      <c r="HY443" s="67"/>
      <c r="HZ443" s="67"/>
      <c r="IA443" s="67"/>
      <c r="IB443" s="67"/>
      <c r="IC443" s="67"/>
      <c r="ID443" s="67"/>
      <c r="IE443" s="67"/>
      <c r="IF443" s="67"/>
      <c r="IG443" s="67"/>
      <c r="IH443" s="67"/>
      <c r="II443" s="67"/>
      <c r="IJ443" s="67"/>
      <c r="IK443" s="67"/>
      <c r="IL443" s="67"/>
      <c r="IM443" s="67"/>
      <c r="IN443" s="67"/>
      <c r="IO443" s="67"/>
      <c r="IP443" s="67"/>
      <c r="IQ443" s="67"/>
      <c r="IR443" s="67"/>
      <c r="IS443" s="67"/>
      <c r="IT443" s="67"/>
      <c r="IU443" s="67"/>
      <c r="IV443" s="93">
        <f t="shared" si="67"/>
        <v>0</v>
      </c>
      <c r="IW443" s="25"/>
      <c r="IY443" s="125" t="str">
        <f>IF(JA443,VLOOKUP(MIN(JB443:JD443),'Data Validation (hidden)'!$E$2:$F$6,2,FALSE),IF(COUNTA(E443:IU443)&gt;0,"'Name of Collective Investment Scheme' missing but values entered in other columns",""))</f>
        <v/>
      </c>
      <c r="JA443" s="126" t="b">
        <f t="shared" si="68"/>
        <v>0</v>
      </c>
      <c r="JB443" s="127" t="str">
        <f t="shared" si="69"/>
        <v/>
      </c>
      <c r="JC443" s="128" t="str">
        <f t="shared" si="70"/>
        <v>3</v>
      </c>
      <c r="JD443" s="127" t="str">
        <f t="shared" ca="1" si="71"/>
        <v/>
      </c>
      <c r="JE443" s="127" t="b">
        <f t="shared" ca="1" si="72"/>
        <v>1</v>
      </c>
      <c r="JF443" s="127" t="b">
        <f t="shared" ca="1" si="73"/>
        <v>1</v>
      </c>
      <c r="JG443" s="127" t="b">
        <f t="shared" ca="1" si="74"/>
        <v>1</v>
      </c>
      <c r="JH443" s="127" t="b">
        <f t="shared" ca="1" si="75"/>
        <v>1</v>
      </c>
      <c r="JI443" s="127" t="b">
        <f t="shared" ca="1" si="76"/>
        <v>1</v>
      </c>
      <c r="JJ443" s="129" t="b">
        <f t="shared" si="77"/>
        <v>0</v>
      </c>
    </row>
    <row r="444" spans="1:270" ht="28.9" customHeight="1" x14ac:dyDescent="0.2">
      <c r="A444" s="90" t="str">
        <f>IF(ISBLANK('Scheme Details'!A444),"",'Scheme Details'!A444)</f>
        <v/>
      </c>
      <c r="B444" s="87" t="str">
        <f>IF(ISBLANK('Scheme Details'!B444),"",'Scheme Details'!B444)</f>
        <v/>
      </c>
      <c r="C444" s="91" t="str">
        <f>IF(ISBLANK('Scheme Details'!C444),"",'Scheme Details'!C444)</f>
        <v/>
      </c>
      <c r="D444" s="92">
        <f>IF(ISBLANK('Scheme Details'!H444),0,'Scheme Details'!H444)</f>
        <v>0</v>
      </c>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c r="EM444" s="67"/>
      <c r="EN444" s="67"/>
      <c r="EO444" s="67"/>
      <c r="EP444" s="67"/>
      <c r="EQ444" s="67"/>
      <c r="ER444" s="67"/>
      <c r="ES444" s="67"/>
      <c r="ET444" s="67"/>
      <c r="EU444" s="67"/>
      <c r="EV444" s="67"/>
      <c r="EW444" s="67"/>
      <c r="EX444" s="67"/>
      <c r="EY444" s="67"/>
      <c r="EZ444" s="67"/>
      <c r="FA444" s="67"/>
      <c r="FB444" s="67"/>
      <c r="FC444" s="67"/>
      <c r="FD444" s="67"/>
      <c r="FE444" s="67"/>
      <c r="FF444" s="67"/>
      <c r="FG444" s="67"/>
      <c r="FH444" s="67"/>
      <c r="FI444" s="67"/>
      <c r="FJ444" s="67"/>
      <c r="FK444" s="67"/>
      <c r="FL444" s="67"/>
      <c r="FM444" s="67"/>
      <c r="FN444" s="67"/>
      <c r="FO444" s="67"/>
      <c r="FP444" s="67"/>
      <c r="FQ444" s="67"/>
      <c r="FR444" s="67"/>
      <c r="FS444" s="67"/>
      <c r="FT444" s="67"/>
      <c r="FU444" s="67"/>
      <c r="FV444" s="67"/>
      <c r="FW444" s="67"/>
      <c r="FX444" s="67"/>
      <c r="FY444" s="67"/>
      <c r="FZ444" s="67"/>
      <c r="GA444" s="67"/>
      <c r="GB444" s="67"/>
      <c r="GC444" s="67"/>
      <c r="GD444" s="67"/>
      <c r="GE444" s="67"/>
      <c r="GF444" s="67"/>
      <c r="GG444" s="67"/>
      <c r="GH444" s="67"/>
      <c r="GI444" s="67"/>
      <c r="GJ444" s="67"/>
      <c r="GK444" s="67"/>
      <c r="GL444" s="67"/>
      <c r="GM444" s="67"/>
      <c r="GN444" s="67"/>
      <c r="GO444" s="67"/>
      <c r="GP444" s="67"/>
      <c r="GQ444" s="67"/>
      <c r="GR444" s="67"/>
      <c r="GS444" s="67"/>
      <c r="GT444" s="67"/>
      <c r="GU444" s="67"/>
      <c r="GV444" s="67"/>
      <c r="GW444" s="67"/>
      <c r="GX444" s="67"/>
      <c r="GY444" s="67"/>
      <c r="GZ444" s="67"/>
      <c r="HA444" s="67"/>
      <c r="HB444" s="67"/>
      <c r="HC444" s="67"/>
      <c r="HD444" s="67"/>
      <c r="HE444" s="67"/>
      <c r="HF444" s="67"/>
      <c r="HG444" s="67"/>
      <c r="HH444" s="67"/>
      <c r="HI444" s="67"/>
      <c r="HJ444" s="67"/>
      <c r="HK444" s="67"/>
      <c r="HL444" s="67"/>
      <c r="HM444" s="67"/>
      <c r="HN444" s="67"/>
      <c r="HO444" s="67"/>
      <c r="HP444" s="67"/>
      <c r="HQ444" s="67"/>
      <c r="HR444" s="67"/>
      <c r="HS444" s="67"/>
      <c r="HT444" s="67"/>
      <c r="HU444" s="67"/>
      <c r="HV444" s="67"/>
      <c r="HW444" s="67"/>
      <c r="HX444" s="67"/>
      <c r="HY444" s="67"/>
      <c r="HZ444" s="67"/>
      <c r="IA444" s="67"/>
      <c r="IB444" s="67"/>
      <c r="IC444" s="67"/>
      <c r="ID444" s="67"/>
      <c r="IE444" s="67"/>
      <c r="IF444" s="67"/>
      <c r="IG444" s="67"/>
      <c r="IH444" s="67"/>
      <c r="II444" s="67"/>
      <c r="IJ444" s="67"/>
      <c r="IK444" s="67"/>
      <c r="IL444" s="67"/>
      <c r="IM444" s="67"/>
      <c r="IN444" s="67"/>
      <c r="IO444" s="67"/>
      <c r="IP444" s="67"/>
      <c r="IQ444" s="67"/>
      <c r="IR444" s="67"/>
      <c r="IS444" s="67"/>
      <c r="IT444" s="67"/>
      <c r="IU444" s="67"/>
      <c r="IV444" s="93">
        <f t="shared" si="67"/>
        <v>0</v>
      </c>
      <c r="IW444" s="25"/>
      <c r="IY444" s="125" t="str">
        <f>IF(JA444,VLOOKUP(MIN(JB444:JD444),'Data Validation (hidden)'!$E$2:$F$6,2,FALSE),IF(COUNTA(E444:IU444)&gt;0,"'Name of Collective Investment Scheme' missing but values entered in other columns",""))</f>
        <v/>
      </c>
      <c r="JA444" s="126" t="b">
        <f t="shared" si="68"/>
        <v>0</v>
      </c>
      <c r="JB444" s="127" t="str">
        <f t="shared" si="69"/>
        <v/>
      </c>
      <c r="JC444" s="128" t="str">
        <f t="shared" si="70"/>
        <v>3</v>
      </c>
      <c r="JD444" s="127" t="str">
        <f t="shared" ca="1" si="71"/>
        <v/>
      </c>
      <c r="JE444" s="127" t="b">
        <f t="shared" ca="1" si="72"/>
        <v>1</v>
      </c>
      <c r="JF444" s="127" t="b">
        <f t="shared" ca="1" si="73"/>
        <v>1</v>
      </c>
      <c r="JG444" s="127" t="b">
        <f t="shared" ca="1" si="74"/>
        <v>1</v>
      </c>
      <c r="JH444" s="127" t="b">
        <f t="shared" ca="1" si="75"/>
        <v>1</v>
      </c>
      <c r="JI444" s="127" t="b">
        <f t="shared" ca="1" si="76"/>
        <v>1</v>
      </c>
      <c r="JJ444" s="129" t="b">
        <f t="shared" si="77"/>
        <v>0</v>
      </c>
    </row>
    <row r="445" spans="1:270" ht="28.9" customHeight="1" x14ac:dyDescent="0.2">
      <c r="A445" s="90" t="str">
        <f>IF(ISBLANK('Scheme Details'!A445),"",'Scheme Details'!A445)</f>
        <v/>
      </c>
      <c r="B445" s="87" t="str">
        <f>IF(ISBLANK('Scheme Details'!B445),"",'Scheme Details'!B445)</f>
        <v/>
      </c>
      <c r="C445" s="91" t="str">
        <f>IF(ISBLANK('Scheme Details'!C445),"",'Scheme Details'!C445)</f>
        <v/>
      </c>
      <c r="D445" s="92">
        <f>IF(ISBLANK('Scheme Details'!H445),0,'Scheme Details'!H445)</f>
        <v>0</v>
      </c>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c r="EM445" s="67"/>
      <c r="EN445" s="67"/>
      <c r="EO445" s="67"/>
      <c r="EP445" s="67"/>
      <c r="EQ445" s="67"/>
      <c r="ER445" s="67"/>
      <c r="ES445" s="67"/>
      <c r="ET445" s="67"/>
      <c r="EU445" s="67"/>
      <c r="EV445" s="67"/>
      <c r="EW445" s="67"/>
      <c r="EX445" s="67"/>
      <c r="EY445" s="67"/>
      <c r="EZ445" s="67"/>
      <c r="FA445" s="67"/>
      <c r="FB445" s="67"/>
      <c r="FC445" s="67"/>
      <c r="FD445" s="67"/>
      <c r="FE445" s="67"/>
      <c r="FF445" s="67"/>
      <c r="FG445" s="67"/>
      <c r="FH445" s="67"/>
      <c r="FI445" s="67"/>
      <c r="FJ445" s="67"/>
      <c r="FK445" s="67"/>
      <c r="FL445" s="67"/>
      <c r="FM445" s="67"/>
      <c r="FN445" s="67"/>
      <c r="FO445" s="67"/>
      <c r="FP445" s="67"/>
      <c r="FQ445" s="67"/>
      <c r="FR445" s="67"/>
      <c r="FS445" s="67"/>
      <c r="FT445" s="67"/>
      <c r="FU445" s="67"/>
      <c r="FV445" s="67"/>
      <c r="FW445" s="67"/>
      <c r="FX445" s="67"/>
      <c r="FY445" s="67"/>
      <c r="FZ445" s="67"/>
      <c r="GA445" s="67"/>
      <c r="GB445" s="67"/>
      <c r="GC445" s="67"/>
      <c r="GD445" s="67"/>
      <c r="GE445" s="67"/>
      <c r="GF445" s="67"/>
      <c r="GG445" s="67"/>
      <c r="GH445" s="67"/>
      <c r="GI445" s="67"/>
      <c r="GJ445" s="67"/>
      <c r="GK445" s="67"/>
      <c r="GL445" s="67"/>
      <c r="GM445" s="67"/>
      <c r="GN445" s="67"/>
      <c r="GO445" s="67"/>
      <c r="GP445" s="67"/>
      <c r="GQ445" s="67"/>
      <c r="GR445" s="67"/>
      <c r="GS445" s="67"/>
      <c r="GT445" s="67"/>
      <c r="GU445" s="67"/>
      <c r="GV445" s="67"/>
      <c r="GW445" s="67"/>
      <c r="GX445" s="67"/>
      <c r="GY445" s="67"/>
      <c r="GZ445" s="67"/>
      <c r="HA445" s="67"/>
      <c r="HB445" s="67"/>
      <c r="HC445" s="67"/>
      <c r="HD445" s="67"/>
      <c r="HE445" s="67"/>
      <c r="HF445" s="67"/>
      <c r="HG445" s="67"/>
      <c r="HH445" s="67"/>
      <c r="HI445" s="67"/>
      <c r="HJ445" s="67"/>
      <c r="HK445" s="67"/>
      <c r="HL445" s="67"/>
      <c r="HM445" s="67"/>
      <c r="HN445" s="67"/>
      <c r="HO445" s="67"/>
      <c r="HP445" s="67"/>
      <c r="HQ445" s="67"/>
      <c r="HR445" s="67"/>
      <c r="HS445" s="67"/>
      <c r="HT445" s="67"/>
      <c r="HU445" s="67"/>
      <c r="HV445" s="67"/>
      <c r="HW445" s="67"/>
      <c r="HX445" s="67"/>
      <c r="HY445" s="67"/>
      <c r="HZ445" s="67"/>
      <c r="IA445" s="67"/>
      <c r="IB445" s="67"/>
      <c r="IC445" s="67"/>
      <c r="ID445" s="67"/>
      <c r="IE445" s="67"/>
      <c r="IF445" s="67"/>
      <c r="IG445" s="67"/>
      <c r="IH445" s="67"/>
      <c r="II445" s="67"/>
      <c r="IJ445" s="67"/>
      <c r="IK445" s="67"/>
      <c r="IL445" s="67"/>
      <c r="IM445" s="67"/>
      <c r="IN445" s="67"/>
      <c r="IO445" s="67"/>
      <c r="IP445" s="67"/>
      <c r="IQ445" s="67"/>
      <c r="IR445" s="67"/>
      <c r="IS445" s="67"/>
      <c r="IT445" s="67"/>
      <c r="IU445" s="67"/>
      <c r="IV445" s="93">
        <f t="shared" si="67"/>
        <v>0</v>
      </c>
      <c r="IW445" s="25"/>
      <c r="IY445" s="125" t="str">
        <f>IF(JA445,VLOOKUP(MIN(JB445:JD445),'Data Validation (hidden)'!$E$2:$F$6,2,FALSE),IF(COUNTA(E445:IU445)&gt;0,"'Name of Collective Investment Scheme' missing but values entered in other columns",""))</f>
        <v/>
      </c>
      <c r="JA445" s="126" t="b">
        <f t="shared" si="68"/>
        <v>0</v>
      </c>
      <c r="JB445" s="127" t="str">
        <f t="shared" si="69"/>
        <v/>
      </c>
      <c r="JC445" s="128" t="str">
        <f t="shared" si="70"/>
        <v>3</v>
      </c>
      <c r="JD445" s="127" t="str">
        <f t="shared" ca="1" si="71"/>
        <v/>
      </c>
      <c r="JE445" s="127" t="b">
        <f t="shared" ca="1" si="72"/>
        <v>1</v>
      </c>
      <c r="JF445" s="127" t="b">
        <f t="shared" ca="1" si="73"/>
        <v>1</v>
      </c>
      <c r="JG445" s="127" t="b">
        <f t="shared" ca="1" si="74"/>
        <v>1</v>
      </c>
      <c r="JH445" s="127" t="b">
        <f t="shared" ca="1" si="75"/>
        <v>1</v>
      </c>
      <c r="JI445" s="127" t="b">
        <f t="shared" ca="1" si="76"/>
        <v>1</v>
      </c>
      <c r="JJ445" s="129" t="b">
        <f t="shared" si="77"/>
        <v>0</v>
      </c>
    </row>
    <row r="446" spans="1:270" ht="28.9" customHeight="1" x14ac:dyDescent="0.2">
      <c r="A446" s="90" t="str">
        <f>IF(ISBLANK('Scheme Details'!A446),"",'Scheme Details'!A446)</f>
        <v/>
      </c>
      <c r="B446" s="87" t="str">
        <f>IF(ISBLANK('Scheme Details'!B446),"",'Scheme Details'!B446)</f>
        <v/>
      </c>
      <c r="C446" s="91" t="str">
        <f>IF(ISBLANK('Scheme Details'!C446),"",'Scheme Details'!C446)</f>
        <v/>
      </c>
      <c r="D446" s="92">
        <f>IF(ISBLANK('Scheme Details'!H446),0,'Scheme Details'!H446)</f>
        <v>0</v>
      </c>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c r="EM446" s="67"/>
      <c r="EN446" s="67"/>
      <c r="EO446" s="67"/>
      <c r="EP446" s="67"/>
      <c r="EQ446" s="67"/>
      <c r="ER446" s="67"/>
      <c r="ES446" s="67"/>
      <c r="ET446" s="67"/>
      <c r="EU446" s="67"/>
      <c r="EV446" s="67"/>
      <c r="EW446" s="67"/>
      <c r="EX446" s="67"/>
      <c r="EY446" s="67"/>
      <c r="EZ446" s="67"/>
      <c r="FA446" s="67"/>
      <c r="FB446" s="67"/>
      <c r="FC446" s="67"/>
      <c r="FD446" s="67"/>
      <c r="FE446" s="67"/>
      <c r="FF446" s="67"/>
      <c r="FG446" s="67"/>
      <c r="FH446" s="67"/>
      <c r="FI446" s="67"/>
      <c r="FJ446" s="67"/>
      <c r="FK446" s="67"/>
      <c r="FL446" s="67"/>
      <c r="FM446" s="67"/>
      <c r="FN446" s="67"/>
      <c r="FO446" s="67"/>
      <c r="FP446" s="67"/>
      <c r="FQ446" s="67"/>
      <c r="FR446" s="67"/>
      <c r="FS446" s="67"/>
      <c r="FT446" s="67"/>
      <c r="FU446" s="67"/>
      <c r="FV446" s="67"/>
      <c r="FW446" s="67"/>
      <c r="FX446" s="67"/>
      <c r="FY446" s="67"/>
      <c r="FZ446" s="67"/>
      <c r="GA446" s="67"/>
      <c r="GB446" s="67"/>
      <c r="GC446" s="67"/>
      <c r="GD446" s="67"/>
      <c r="GE446" s="67"/>
      <c r="GF446" s="67"/>
      <c r="GG446" s="67"/>
      <c r="GH446" s="67"/>
      <c r="GI446" s="67"/>
      <c r="GJ446" s="67"/>
      <c r="GK446" s="67"/>
      <c r="GL446" s="67"/>
      <c r="GM446" s="67"/>
      <c r="GN446" s="67"/>
      <c r="GO446" s="67"/>
      <c r="GP446" s="67"/>
      <c r="GQ446" s="67"/>
      <c r="GR446" s="67"/>
      <c r="GS446" s="67"/>
      <c r="GT446" s="67"/>
      <c r="GU446" s="67"/>
      <c r="GV446" s="67"/>
      <c r="GW446" s="67"/>
      <c r="GX446" s="67"/>
      <c r="GY446" s="67"/>
      <c r="GZ446" s="67"/>
      <c r="HA446" s="67"/>
      <c r="HB446" s="67"/>
      <c r="HC446" s="67"/>
      <c r="HD446" s="67"/>
      <c r="HE446" s="67"/>
      <c r="HF446" s="67"/>
      <c r="HG446" s="67"/>
      <c r="HH446" s="67"/>
      <c r="HI446" s="67"/>
      <c r="HJ446" s="67"/>
      <c r="HK446" s="67"/>
      <c r="HL446" s="67"/>
      <c r="HM446" s="67"/>
      <c r="HN446" s="67"/>
      <c r="HO446" s="67"/>
      <c r="HP446" s="67"/>
      <c r="HQ446" s="67"/>
      <c r="HR446" s="67"/>
      <c r="HS446" s="67"/>
      <c r="HT446" s="67"/>
      <c r="HU446" s="67"/>
      <c r="HV446" s="67"/>
      <c r="HW446" s="67"/>
      <c r="HX446" s="67"/>
      <c r="HY446" s="67"/>
      <c r="HZ446" s="67"/>
      <c r="IA446" s="67"/>
      <c r="IB446" s="67"/>
      <c r="IC446" s="67"/>
      <c r="ID446" s="67"/>
      <c r="IE446" s="67"/>
      <c r="IF446" s="67"/>
      <c r="IG446" s="67"/>
      <c r="IH446" s="67"/>
      <c r="II446" s="67"/>
      <c r="IJ446" s="67"/>
      <c r="IK446" s="67"/>
      <c r="IL446" s="67"/>
      <c r="IM446" s="67"/>
      <c r="IN446" s="67"/>
      <c r="IO446" s="67"/>
      <c r="IP446" s="67"/>
      <c r="IQ446" s="67"/>
      <c r="IR446" s="67"/>
      <c r="IS446" s="67"/>
      <c r="IT446" s="67"/>
      <c r="IU446" s="67"/>
      <c r="IV446" s="93">
        <f t="shared" si="67"/>
        <v>0</v>
      </c>
      <c r="IW446" s="25"/>
      <c r="IY446" s="125" t="str">
        <f>IF(JA446,VLOOKUP(MIN(JB446:JD446),'Data Validation (hidden)'!$E$2:$F$6,2,FALSE),IF(COUNTA(E446:IU446)&gt;0,"'Name of Collective Investment Scheme' missing but values entered in other columns",""))</f>
        <v/>
      </c>
      <c r="JA446" s="126" t="b">
        <f t="shared" si="68"/>
        <v>0</v>
      </c>
      <c r="JB446" s="127" t="str">
        <f t="shared" si="69"/>
        <v/>
      </c>
      <c r="JC446" s="128" t="str">
        <f t="shared" si="70"/>
        <v>3</v>
      </c>
      <c r="JD446" s="127" t="str">
        <f t="shared" ca="1" si="71"/>
        <v/>
      </c>
      <c r="JE446" s="127" t="b">
        <f t="shared" ca="1" si="72"/>
        <v>1</v>
      </c>
      <c r="JF446" s="127" t="b">
        <f t="shared" ca="1" si="73"/>
        <v>1</v>
      </c>
      <c r="JG446" s="127" t="b">
        <f t="shared" ca="1" si="74"/>
        <v>1</v>
      </c>
      <c r="JH446" s="127" t="b">
        <f t="shared" ca="1" si="75"/>
        <v>1</v>
      </c>
      <c r="JI446" s="127" t="b">
        <f t="shared" ca="1" si="76"/>
        <v>1</v>
      </c>
      <c r="JJ446" s="129" t="b">
        <f t="shared" si="77"/>
        <v>0</v>
      </c>
    </row>
    <row r="447" spans="1:270" ht="28.9" customHeight="1" x14ac:dyDescent="0.2">
      <c r="A447" s="90" t="str">
        <f>IF(ISBLANK('Scheme Details'!A447),"",'Scheme Details'!A447)</f>
        <v/>
      </c>
      <c r="B447" s="87" t="str">
        <f>IF(ISBLANK('Scheme Details'!B447),"",'Scheme Details'!B447)</f>
        <v/>
      </c>
      <c r="C447" s="91" t="str">
        <f>IF(ISBLANK('Scheme Details'!C447),"",'Scheme Details'!C447)</f>
        <v/>
      </c>
      <c r="D447" s="92">
        <f>IF(ISBLANK('Scheme Details'!H447),0,'Scheme Details'!H447)</f>
        <v>0</v>
      </c>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c r="EM447" s="67"/>
      <c r="EN447" s="67"/>
      <c r="EO447" s="67"/>
      <c r="EP447" s="67"/>
      <c r="EQ447" s="67"/>
      <c r="ER447" s="67"/>
      <c r="ES447" s="67"/>
      <c r="ET447" s="67"/>
      <c r="EU447" s="67"/>
      <c r="EV447" s="67"/>
      <c r="EW447" s="67"/>
      <c r="EX447" s="67"/>
      <c r="EY447" s="67"/>
      <c r="EZ447" s="67"/>
      <c r="FA447" s="67"/>
      <c r="FB447" s="67"/>
      <c r="FC447" s="67"/>
      <c r="FD447" s="67"/>
      <c r="FE447" s="67"/>
      <c r="FF447" s="67"/>
      <c r="FG447" s="67"/>
      <c r="FH447" s="67"/>
      <c r="FI447" s="67"/>
      <c r="FJ447" s="67"/>
      <c r="FK447" s="67"/>
      <c r="FL447" s="67"/>
      <c r="FM447" s="67"/>
      <c r="FN447" s="67"/>
      <c r="FO447" s="67"/>
      <c r="FP447" s="67"/>
      <c r="FQ447" s="67"/>
      <c r="FR447" s="67"/>
      <c r="FS447" s="67"/>
      <c r="FT447" s="67"/>
      <c r="FU447" s="67"/>
      <c r="FV447" s="67"/>
      <c r="FW447" s="67"/>
      <c r="FX447" s="67"/>
      <c r="FY447" s="67"/>
      <c r="FZ447" s="67"/>
      <c r="GA447" s="67"/>
      <c r="GB447" s="67"/>
      <c r="GC447" s="67"/>
      <c r="GD447" s="67"/>
      <c r="GE447" s="67"/>
      <c r="GF447" s="67"/>
      <c r="GG447" s="67"/>
      <c r="GH447" s="67"/>
      <c r="GI447" s="67"/>
      <c r="GJ447" s="67"/>
      <c r="GK447" s="67"/>
      <c r="GL447" s="67"/>
      <c r="GM447" s="67"/>
      <c r="GN447" s="67"/>
      <c r="GO447" s="67"/>
      <c r="GP447" s="67"/>
      <c r="GQ447" s="67"/>
      <c r="GR447" s="67"/>
      <c r="GS447" s="67"/>
      <c r="GT447" s="67"/>
      <c r="GU447" s="67"/>
      <c r="GV447" s="67"/>
      <c r="GW447" s="67"/>
      <c r="GX447" s="67"/>
      <c r="GY447" s="67"/>
      <c r="GZ447" s="67"/>
      <c r="HA447" s="67"/>
      <c r="HB447" s="67"/>
      <c r="HC447" s="67"/>
      <c r="HD447" s="67"/>
      <c r="HE447" s="67"/>
      <c r="HF447" s="67"/>
      <c r="HG447" s="67"/>
      <c r="HH447" s="67"/>
      <c r="HI447" s="67"/>
      <c r="HJ447" s="67"/>
      <c r="HK447" s="67"/>
      <c r="HL447" s="67"/>
      <c r="HM447" s="67"/>
      <c r="HN447" s="67"/>
      <c r="HO447" s="67"/>
      <c r="HP447" s="67"/>
      <c r="HQ447" s="67"/>
      <c r="HR447" s="67"/>
      <c r="HS447" s="67"/>
      <c r="HT447" s="67"/>
      <c r="HU447" s="67"/>
      <c r="HV447" s="67"/>
      <c r="HW447" s="67"/>
      <c r="HX447" s="67"/>
      <c r="HY447" s="67"/>
      <c r="HZ447" s="67"/>
      <c r="IA447" s="67"/>
      <c r="IB447" s="67"/>
      <c r="IC447" s="67"/>
      <c r="ID447" s="67"/>
      <c r="IE447" s="67"/>
      <c r="IF447" s="67"/>
      <c r="IG447" s="67"/>
      <c r="IH447" s="67"/>
      <c r="II447" s="67"/>
      <c r="IJ447" s="67"/>
      <c r="IK447" s="67"/>
      <c r="IL447" s="67"/>
      <c r="IM447" s="67"/>
      <c r="IN447" s="67"/>
      <c r="IO447" s="67"/>
      <c r="IP447" s="67"/>
      <c r="IQ447" s="67"/>
      <c r="IR447" s="67"/>
      <c r="IS447" s="67"/>
      <c r="IT447" s="67"/>
      <c r="IU447" s="67"/>
      <c r="IV447" s="93">
        <f t="shared" si="67"/>
        <v>0</v>
      </c>
      <c r="IW447" s="25"/>
      <c r="IY447" s="125" t="str">
        <f>IF(JA447,VLOOKUP(MIN(JB447:JD447),'Data Validation (hidden)'!$E$2:$F$6,2,FALSE),IF(COUNTA(E447:IU447)&gt;0,"'Name of Collective Investment Scheme' missing but values entered in other columns",""))</f>
        <v/>
      </c>
      <c r="JA447" s="126" t="b">
        <f t="shared" si="68"/>
        <v>0</v>
      </c>
      <c r="JB447" s="127" t="str">
        <f t="shared" si="69"/>
        <v/>
      </c>
      <c r="JC447" s="128" t="str">
        <f t="shared" si="70"/>
        <v>3</v>
      </c>
      <c r="JD447" s="127" t="str">
        <f t="shared" ca="1" si="71"/>
        <v/>
      </c>
      <c r="JE447" s="127" t="b">
        <f t="shared" ca="1" si="72"/>
        <v>1</v>
      </c>
      <c r="JF447" s="127" t="b">
        <f t="shared" ca="1" si="73"/>
        <v>1</v>
      </c>
      <c r="JG447" s="127" t="b">
        <f t="shared" ca="1" si="74"/>
        <v>1</v>
      </c>
      <c r="JH447" s="127" t="b">
        <f t="shared" ca="1" si="75"/>
        <v>1</v>
      </c>
      <c r="JI447" s="127" t="b">
        <f t="shared" ca="1" si="76"/>
        <v>1</v>
      </c>
      <c r="JJ447" s="129" t="b">
        <f t="shared" si="77"/>
        <v>0</v>
      </c>
    </row>
    <row r="448" spans="1:270" ht="28.9" customHeight="1" x14ac:dyDescent="0.2">
      <c r="A448" s="90" t="str">
        <f>IF(ISBLANK('Scheme Details'!A448),"",'Scheme Details'!A448)</f>
        <v/>
      </c>
      <c r="B448" s="87" t="str">
        <f>IF(ISBLANK('Scheme Details'!B448),"",'Scheme Details'!B448)</f>
        <v/>
      </c>
      <c r="C448" s="91" t="str">
        <f>IF(ISBLANK('Scheme Details'!C448),"",'Scheme Details'!C448)</f>
        <v/>
      </c>
      <c r="D448" s="92">
        <f>IF(ISBLANK('Scheme Details'!H448),0,'Scheme Details'!H448)</f>
        <v>0</v>
      </c>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c r="HT448" s="67"/>
      <c r="HU448" s="67"/>
      <c r="HV448" s="67"/>
      <c r="HW448" s="67"/>
      <c r="HX448" s="67"/>
      <c r="HY448" s="67"/>
      <c r="HZ448" s="67"/>
      <c r="IA448" s="67"/>
      <c r="IB448" s="67"/>
      <c r="IC448" s="67"/>
      <c r="ID448" s="67"/>
      <c r="IE448" s="67"/>
      <c r="IF448" s="67"/>
      <c r="IG448" s="67"/>
      <c r="IH448" s="67"/>
      <c r="II448" s="67"/>
      <c r="IJ448" s="67"/>
      <c r="IK448" s="67"/>
      <c r="IL448" s="67"/>
      <c r="IM448" s="67"/>
      <c r="IN448" s="67"/>
      <c r="IO448" s="67"/>
      <c r="IP448" s="67"/>
      <c r="IQ448" s="67"/>
      <c r="IR448" s="67"/>
      <c r="IS448" s="67"/>
      <c r="IT448" s="67"/>
      <c r="IU448" s="67"/>
      <c r="IV448" s="93">
        <f t="shared" si="67"/>
        <v>0</v>
      </c>
      <c r="IW448" s="25"/>
      <c r="IY448" s="125" t="str">
        <f>IF(JA448,VLOOKUP(MIN(JB448:JD448),'Data Validation (hidden)'!$E$2:$F$6,2,FALSE),IF(COUNTA(E448:IU448)&gt;0,"'Name of Collective Investment Scheme' missing but values entered in other columns",""))</f>
        <v/>
      </c>
      <c r="JA448" s="126" t="b">
        <f t="shared" si="68"/>
        <v>0</v>
      </c>
      <c r="JB448" s="127" t="str">
        <f t="shared" si="69"/>
        <v/>
      </c>
      <c r="JC448" s="128" t="str">
        <f t="shared" si="70"/>
        <v>3</v>
      </c>
      <c r="JD448" s="127" t="str">
        <f t="shared" ca="1" si="71"/>
        <v/>
      </c>
      <c r="JE448" s="127" t="b">
        <f t="shared" ca="1" si="72"/>
        <v>1</v>
      </c>
      <c r="JF448" s="127" t="b">
        <f t="shared" ca="1" si="73"/>
        <v>1</v>
      </c>
      <c r="JG448" s="127" t="b">
        <f t="shared" ca="1" si="74"/>
        <v>1</v>
      </c>
      <c r="JH448" s="127" t="b">
        <f t="shared" ca="1" si="75"/>
        <v>1</v>
      </c>
      <c r="JI448" s="127" t="b">
        <f t="shared" ca="1" si="76"/>
        <v>1</v>
      </c>
      <c r="JJ448" s="129" t="b">
        <f t="shared" si="77"/>
        <v>0</v>
      </c>
    </row>
    <row r="449" spans="1:270" ht="28.9" customHeight="1" x14ac:dyDescent="0.2">
      <c r="A449" s="90" t="str">
        <f>IF(ISBLANK('Scheme Details'!A449),"",'Scheme Details'!A449)</f>
        <v/>
      </c>
      <c r="B449" s="87" t="str">
        <f>IF(ISBLANK('Scheme Details'!B449),"",'Scheme Details'!B449)</f>
        <v/>
      </c>
      <c r="C449" s="91" t="str">
        <f>IF(ISBLANK('Scheme Details'!C449),"",'Scheme Details'!C449)</f>
        <v/>
      </c>
      <c r="D449" s="92">
        <f>IF(ISBLANK('Scheme Details'!H449),0,'Scheme Details'!H449)</f>
        <v>0</v>
      </c>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c r="HT449" s="67"/>
      <c r="HU449" s="67"/>
      <c r="HV449" s="67"/>
      <c r="HW449" s="67"/>
      <c r="HX449" s="67"/>
      <c r="HY449" s="67"/>
      <c r="HZ449" s="67"/>
      <c r="IA449" s="67"/>
      <c r="IB449" s="67"/>
      <c r="IC449" s="67"/>
      <c r="ID449" s="67"/>
      <c r="IE449" s="67"/>
      <c r="IF449" s="67"/>
      <c r="IG449" s="67"/>
      <c r="IH449" s="67"/>
      <c r="II449" s="67"/>
      <c r="IJ449" s="67"/>
      <c r="IK449" s="67"/>
      <c r="IL449" s="67"/>
      <c r="IM449" s="67"/>
      <c r="IN449" s="67"/>
      <c r="IO449" s="67"/>
      <c r="IP449" s="67"/>
      <c r="IQ449" s="67"/>
      <c r="IR449" s="67"/>
      <c r="IS449" s="67"/>
      <c r="IT449" s="67"/>
      <c r="IU449" s="67"/>
      <c r="IV449" s="93">
        <f t="shared" si="67"/>
        <v>0</v>
      </c>
      <c r="IW449" s="25"/>
      <c r="IY449" s="125" t="str">
        <f>IF(JA449,VLOOKUP(MIN(JB449:JD449),'Data Validation (hidden)'!$E$2:$F$6,2,FALSE),IF(COUNTA(E449:IU449)&gt;0,"'Name of Collective Investment Scheme' missing but values entered in other columns",""))</f>
        <v/>
      </c>
      <c r="JA449" s="126" t="b">
        <f t="shared" si="68"/>
        <v>0</v>
      </c>
      <c r="JB449" s="127" t="str">
        <f t="shared" si="69"/>
        <v/>
      </c>
      <c r="JC449" s="128" t="str">
        <f t="shared" si="70"/>
        <v>3</v>
      </c>
      <c r="JD449" s="127" t="str">
        <f t="shared" ca="1" si="71"/>
        <v/>
      </c>
      <c r="JE449" s="127" t="b">
        <f t="shared" ca="1" si="72"/>
        <v>1</v>
      </c>
      <c r="JF449" s="127" t="b">
        <f t="shared" ca="1" si="73"/>
        <v>1</v>
      </c>
      <c r="JG449" s="127" t="b">
        <f t="shared" ca="1" si="74"/>
        <v>1</v>
      </c>
      <c r="JH449" s="127" t="b">
        <f t="shared" ca="1" si="75"/>
        <v>1</v>
      </c>
      <c r="JI449" s="127" t="b">
        <f t="shared" ca="1" si="76"/>
        <v>1</v>
      </c>
      <c r="JJ449" s="129" t="b">
        <f t="shared" si="77"/>
        <v>0</v>
      </c>
    </row>
    <row r="450" spans="1:270" ht="28.9" customHeight="1" x14ac:dyDescent="0.2">
      <c r="A450" s="90" t="str">
        <f>IF(ISBLANK('Scheme Details'!A450),"",'Scheme Details'!A450)</f>
        <v/>
      </c>
      <c r="B450" s="87" t="str">
        <f>IF(ISBLANK('Scheme Details'!B450),"",'Scheme Details'!B450)</f>
        <v/>
      </c>
      <c r="C450" s="91" t="str">
        <f>IF(ISBLANK('Scheme Details'!C450),"",'Scheme Details'!C450)</f>
        <v/>
      </c>
      <c r="D450" s="92">
        <f>IF(ISBLANK('Scheme Details'!H450),0,'Scheme Details'!H450)</f>
        <v>0</v>
      </c>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7"/>
      <c r="FU450" s="67"/>
      <c r="FV450" s="67"/>
      <c r="FW450" s="67"/>
      <c r="FX450" s="67"/>
      <c r="FY450" s="67"/>
      <c r="FZ450" s="67"/>
      <c r="GA450" s="67"/>
      <c r="GB450" s="67"/>
      <c r="GC450" s="67"/>
      <c r="GD450" s="67"/>
      <c r="GE450" s="67"/>
      <c r="GF450" s="67"/>
      <c r="GG450" s="67"/>
      <c r="GH450" s="67"/>
      <c r="GI450" s="67"/>
      <c r="GJ450" s="67"/>
      <c r="GK450" s="67"/>
      <c r="GL450" s="67"/>
      <c r="GM450" s="67"/>
      <c r="GN450" s="67"/>
      <c r="GO450" s="67"/>
      <c r="GP450" s="67"/>
      <c r="GQ450" s="67"/>
      <c r="GR450" s="67"/>
      <c r="GS450" s="67"/>
      <c r="GT450" s="67"/>
      <c r="GU450" s="67"/>
      <c r="GV450" s="67"/>
      <c r="GW450" s="67"/>
      <c r="GX450" s="67"/>
      <c r="GY450" s="67"/>
      <c r="GZ450" s="67"/>
      <c r="HA450" s="67"/>
      <c r="HB450" s="67"/>
      <c r="HC450" s="67"/>
      <c r="HD450" s="67"/>
      <c r="HE450" s="67"/>
      <c r="HF450" s="67"/>
      <c r="HG450" s="67"/>
      <c r="HH450" s="67"/>
      <c r="HI450" s="67"/>
      <c r="HJ450" s="67"/>
      <c r="HK450" s="67"/>
      <c r="HL450" s="67"/>
      <c r="HM450" s="67"/>
      <c r="HN450" s="67"/>
      <c r="HO450" s="67"/>
      <c r="HP450" s="67"/>
      <c r="HQ450" s="67"/>
      <c r="HR450" s="67"/>
      <c r="HS450" s="67"/>
      <c r="HT450" s="67"/>
      <c r="HU450" s="67"/>
      <c r="HV450" s="67"/>
      <c r="HW450" s="67"/>
      <c r="HX450" s="67"/>
      <c r="HY450" s="67"/>
      <c r="HZ450" s="67"/>
      <c r="IA450" s="67"/>
      <c r="IB450" s="67"/>
      <c r="IC450" s="67"/>
      <c r="ID450" s="67"/>
      <c r="IE450" s="67"/>
      <c r="IF450" s="67"/>
      <c r="IG450" s="67"/>
      <c r="IH450" s="67"/>
      <c r="II450" s="67"/>
      <c r="IJ450" s="67"/>
      <c r="IK450" s="67"/>
      <c r="IL450" s="67"/>
      <c r="IM450" s="67"/>
      <c r="IN450" s="67"/>
      <c r="IO450" s="67"/>
      <c r="IP450" s="67"/>
      <c r="IQ450" s="67"/>
      <c r="IR450" s="67"/>
      <c r="IS450" s="67"/>
      <c r="IT450" s="67"/>
      <c r="IU450" s="67"/>
      <c r="IV450" s="93">
        <f t="shared" si="67"/>
        <v>0</v>
      </c>
      <c r="IW450" s="25"/>
      <c r="IY450" s="125" t="str">
        <f>IF(JA450,VLOOKUP(MIN(JB450:JD450),'Data Validation (hidden)'!$E$2:$F$6,2,FALSE),IF(COUNTA(E450:IU450)&gt;0,"'Name of Collective Investment Scheme' missing but values entered in other columns",""))</f>
        <v/>
      </c>
      <c r="JA450" s="126" t="b">
        <f t="shared" si="68"/>
        <v>0</v>
      </c>
      <c r="JB450" s="127" t="str">
        <f t="shared" si="69"/>
        <v/>
      </c>
      <c r="JC450" s="128" t="str">
        <f t="shared" si="70"/>
        <v>3</v>
      </c>
      <c r="JD450" s="127" t="str">
        <f t="shared" ca="1" si="71"/>
        <v/>
      </c>
      <c r="JE450" s="127" t="b">
        <f t="shared" ca="1" si="72"/>
        <v>1</v>
      </c>
      <c r="JF450" s="127" t="b">
        <f t="shared" ca="1" si="73"/>
        <v>1</v>
      </c>
      <c r="JG450" s="127" t="b">
        <f t="shared" ca="1" si="74"/>
        <v>1</v>
      </c>
      <c r="JH450" s="127" t="b">
        <f t="shared" ca="1" si="75"/>
        <v>1</v>
      </c>
      <c r="JI450" s="127" t="b">
        <f t="shared" ca="1" si="76"/>
        <v>1</v>
      </c>
      <c r="JJ450" s="129" t="b">
        <f t="shared" si="77"/>
        <v>0</v>
      </c>
    </row>
    <row r="451" spans="1:270" ht="28.9" customHeight="1" x14ac:dyDescent="0.2">
      <c r="A451" s="90" t="str">
        <f>IF(ISBLANK('Scheme Details'!A451),"",'Scheme Details'!A451)</f>
        <v/>
      </c>
      <c r="B451" s="87" t="str">
        <f>IF(ISBLANK('Scheme Details'!B451),"",'Scheme Details'!B451)</f>
        <v/>
      </c>
      <c r="C451" s="91" t="str">
        <f>IF(ISBLANK('Scheme Details'!C451),"",'Scheme Details'!C451)</f>
        <v/>
      </c>
      <c r="D451" s="92">
        <f>IF(ISBLANK('Scheme Details'!H451),0,'Scheme Details'!H451)</f>
        <v>0</v>
      </c>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c r="EM451" s="67"/>
      <c r="EN451" s="67"/>
      <c r="EO451" s="67"/>
      <c r="EP451" s="67"/>
      <c r="EQ451" s="67"/>
      <c r="ER451" s="67"/>
      <c r="ES451" s="67"/>
      <c r="ET451" s="67"/>
      <c r="EU451" s="67"/>
      <c r="EV451" s="67"/>
      <c r="EW451" s="67"/>
      <c r="EX451" s="67"/>
      <c r="EY451" s="67"/>
      <c r="EZ451" s="67"/>
      <c r="FA451" s="67"/>
      <c r="FB451" s="67"/>
      <c r="FC451" s="67"/>
      <c r="FD451" s="67"/>
      <c r="FE451" s="67"/>
      <c r="FF451" s="67"/>
      <c r="FG451" s="67"/>
      <c r="FH451" s="67"/>
      <c r="FI451" s="67"/>
      <c r="FJ451" s="67"/>
      <c r="FK451" s="67"/>
      <c r="FL451" s="67"/>
      <c r="FM451" s="67"/>
      <c r="FN451" s="67"/>
      <c r="FO451" s="67"/>
      <c r="FP451" s="67"/>
      <c r="FQ451" s="67"/>
      <c r="FR451" s="67"/>
      <c r="FS451" s="67"/>
      <c r="FT451" s="67"/>
      <c r="FU451" s="67"/>
      <c r="FV451" s="67"/>
      <c r="FW451" s="67"/>
      <c r="FX451" s="67"/>
      <c r="FY451" s="67"/>
      <c r="FZ451" s="67"/>
      <c r="GA451" s="67"/>
      <c r="GB451" s="67"/>
      <c r="GC451" s="67"/>
      <c r="GD451" s="67"/>
      <c r="GE451" s="67"/>
      <c r="GF451" s="67"/>
      <c r="GG451" s="67"/>
      <c r="GH451" s="67"/>
      <c r="GI451" s="67"/>
      <c r="GJ451" s="67"/>
      <c r="GK451" s="67"/>
      <c r="GL451" s="67"/>
      <c r="GM451" s="67"/>
      <c r="GN451" s="67"/>
      <c r="GO451" s="67"/>
      <c r="GP451" s="67"/>
      <c r="GQ451" s="67"/>
      <c r="GR451" s="67"/>
      <c r="GS451" s="67"/>
      <c r="GT451" s="67"/>
      <c r="GU451" s="67"/>
      <c r="GV451" s="67"/>
      <c r="GW451" s="67"/>
      <c r="GX451" s="67"/>
      <c r="GY451" s="67"/>
      <c r="GZ451" s="67"/>
      <c r="HA451" s="67"/>
      <c r="HB451" s="67"/>
      <c r="HC451" s="67"/>
      <c r="HD451" s="67"/>
      <c r="HE451" s="67"/>
      <c r="HF451" s="67"/>
      <c r="HG451" s="67"/>
      <c r="HH451" s="67"/>
      <c r="HI451" s="67"/>
      <c r="HJ451" s="67"/>
      <c r="HK451" s="67"/>
      <c r="HL451" s="67"/>
      <c r="HM451" s="67"/>
      <c r="HN451" s="67"/>
      <c r="HO451" s="67"/>
      <c r="HP451" s="67"/>
      <c r="HQ451" s="67"/>
      <c r="HR451" s="67"/>
      <c r="HS451" s="67"/>
      <c r="HT451" s="67"/>
      <c r="HU451" s="67"/>
      <c r="HV451" s="67"/>
      <c r="HW451" s="67"/>
      <c r="HX451" s="67"/>
      <c r="HY451" s="67"/>
      <c r="HZ451" s="67"/>
      <c r="IA451" s="67"/>
      <c r="IB451" s="67"/>
      <c r="IC451" s="67"/>
      <c r="ID451" s="67"/>
      <c r="IE451" s="67"/>
      <c r="IF451" s="67"/>
      <c r="IG451" s="67"/>
      <c r="IH451" s="67"/>
      <c r="II451" s="67"/>
      <c r="IJ451" s="67"/>
      <c r="IK451" s="67"/>
      <c r="IL451" s="67"/>
      <c r="IM451" s="67"/>
      <c r="IN451" s="67"/>
      <c r="IO451" s="67"/>
      <c r="IP451" s="67"/>
      <c r="IQ451" s="67"/>
      <c r="IR451" s="67"/>
      <c r="IS451" s="67"/>
      <c r="IT451" s="67"/>
      <c r="IU451" s="67"/>
      <c r="IV451" s="93">
        <f t="shared" si="67"/>
        <v>0</v>
      </c>
      <c r="IW451" s="25"/>
      <c r="IY451" s="125" t="str">
        <f>IF(JA451,VLOOKUP(MIN(JB451:JD451),'Data Validation (hidden)'!$E$2:$F$6,2,FALSE),IF(COUNTA(E451:IU451)&gt;0,"'Name of Collective Investment Scheme' missing but values entered in other columns",""))</f>
        <v/>
      </c>
      <c r="JA451" s="126" t="b">
        <f t="shared" si="68"/>
        <v>0</v>
      </c>
      <c r="JB451" s="127" t="str">
        <f t="shared" si="69"/>
        <v/>
      </c>
      <c r="JC451" s="128" t="str">
        <f t="shared" si="70"/>
        <v>3</v>
      </c>
      <c r="JD451" s="127" t="str">
        <f t="shared" ca="1" si="71"/>
        <v/>
      </c>
      <c r="JE451" s="127" t="b">
        <f t="shared" ca="1" si="72"/>
        <v>1</v>
      </c>
      <c r="JF451" s="127" t="b">
        <f t="shared" ca="1" si="73"/>
        <v>1</v>
      </c>
      <c r="JG451" s="127" t="b">
        <f t="shared" ca="1" si="74"/>
        <v>1</v>
      </c>
      <c r="JH451" s="127" t="b">
        <f t="shared" ca="1" si="75"/>
        <v>1</v>
      </c>
      <c r="JI451" s="127" t="b">
        <f t="shared" ca="1" si="76"/>
        <v>1</v>
      </c>
      <c r="JJ451" s="129" t="b">
        <f t="shared" si="77"/>
        <v>0</v>
      </c>
    </row>
    <row r="452" spans="1:270" ht="28.9" customHeight="1" x14ac:dyDescent="0.2">
      <c r="A452" s="90" t="str">
        <f>IF(ISBLANK('Scheme Details'!A452),"",'Scheme Details'!A452)</f>
        <v/>
      </c>
      <c r="B452" s="87" t="str">
        <f>IF(ISBLANK('Scheme Details'!B452),"",'Scheme Details'!B452)</f>
        <v/>
      </c>
      <c r="C452" s="91" t="str">
        <f>IF(ISBLANK('Scheme Details'!C452),"",'Scheme Details'!C452)</f>
        <v/>
      </c>
      <c r="D452" s="92">
        <f>IF(ISBLANK('Scheme Details'!H452),0,'Scheme Details'!H452)</f>
        <v>0</v>
      </c>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c r="EM452" s="67"/>
      <c r="EN452" s="67"/>
      <c r="EO452" s="67"/>
      <c r="EP452" s="67"/>
      <c r="EQ452" s="67"/>
      <c r="ER452" s="67"/>
      <c r="ES452" s="67"/>
      <c r="ET452" s="67"/>
      <c r="EU452" s="67"/>
      <c r="EV452" s="67"/>
      <c r="EW452" s="67"/>
      <c r="EX452" s="67"/>
      <c r="EY452" s="67"/>
      <c r="EZ452" s="67"/>
      <c r="FA452" s="67"/>
      <c r="FB452" s="67"/>
      <c r="FC452" s="67"/>
      <c r="FD452" s="67"/>
      <c r="FE452" s="67"/>
      <c r="FF452" s="67"/>
      <c r="FG452" s="67"/>
      <c r="FH452" s="67"/>
      <c r="FI452" s="67"/>
      <c r="FJ452" s="67"/>
      <c r="FK452" s="67"/>
      <c r="FL452" s="67"/>
      <c r="FM452" s="67"/>
      <c r="FN452" s="67"/>
      <c r="FO452" s="67"/>
      <c r="FP452" s="67"/>
      <c r="FQ452" s="67"/>
      <c r="FR452" s="67"/>
      <c r="FS452" s="67"/>
      <c r="FT452" s="67"/>
      <c r="FU452" s="67"/>
      <c r="FV452" s="67"/>
      <c r="FW452" s="67"/>
      <c r="FX452" s="67"/>
      <c r="FY452" s="67"/>
      <c r="FZ452" s="67"/>
      <c r="GA452" s="67"/>
      <c r="GB452" s="67"/>
      <c r="GC452" s="67"/>
      <c r="GD452" s="67"/>
      <c r="GE452" s="67"/>
      <c r="GF452" s="67"/>
      <c r="GG452" s="67"/>
      <c r="GH452" s="67"/>
      <c r="GI452" s="67"/>
      <c r="GJ452" s="67"/>
      <c r="GK452" s="67"/>
      <c r="GL452" s="67"/>
      <c r="GM452" s="67"/>
      <c r="GN452" s="67"/>
      <c r="GO452" s="67"/>
      <c r="GP452" s="67"/>
      <c r="GQ452" s="67"/>
      <c r="GR452" s="67"/>
      <c r="GS452" s="67"/>
      <c r="GT452" s="67"/>
      <c r="GU452" s="67"/>
      <c r="GV452" s="67"/>
      <c r="GW452" s="67"/>
      <c r="GX452" s="67"/>
      <c r="GY452" s="67"/>
      <c r="GZ452" s="67"/>
      <c r="HA452" s="67"/>
      <c r="HB452" s="67"/>
      <c r="HC452" s="67"/>
      <c r="HD452" s="67"/>
      <c r="HE452" s="67"/>
      <c r="HF452" s="67"/>
      <c r="HG452" s="67"/>
      <c r="HH452" s="67"/>
      <c r="HI452" s="67"/>
      <c r="HJ452" s="67"/>
      <c r="HK452" s="67"/>
      <c r="HL452" s="67"/>
      <c r="HM452" s="67"/>
      <c r="HN452" s="67"/>
      <c r="HO452" s="67"/>
      <c r="HP452" s="67"/>
      <c r="HQ452" s="67"/>
      <c r="HR452" s="67"/>
      <c r="HS452" s="67"/>
      <c r="HT452" s="67"/>
      <c r="HU452" s="67"/>
      <c r="HV452" s="67"/>
      <c r="HW452" s="67"/>
      <c r="HX452" s="67"/>
      <c r="HY452" s="67"/>
      <c r="HZ452" s="67"/>
      <c r="IA452" s="67"/>
      <c r="IB452" s="67"/>
      <c r="IC452" s="67"/>
      <c r="ID452" s="67"/>
      <c r="IE452" s="67"/>
      <c r="IF452" s="67"/>
      <c r="IG452" s="67"/>
      <c r="IH452" s="67"/>
      <c r="II452" s="67"/>
      <c r="IJ452" s="67"/>
      <c r="IK452" s="67"/>
      <c r="IL452" s="67"/>
      <c r="IM452" s="67"/>
      <c r="IN452" s="67"/>
      <c r="IO452" s="67"/>
      <c r="IP452" s="67"/>
      <c r="IQ452" s="67"/>
      <c r="IR452" s="67"/>
      <c r="IS452" s="67"/>
      <c r="IT452" s="67"/>
      <c r="IU452" s="67"/>
      <c r="IV452" s="93">
        <f t="shared" si="67"/>
        <v>0</v>
      </c>
      <c r="IW452" s="25"/>
      <c r="IY452" s="125" t="str">
        <f>IF(JA452,VLOOKUP(MIN(JB452:JD452),'Data Validation (hidden)'!$E$2:$F$6,2,FALSE),IF(COUNTA(E452:IU452)&gt;0,"'Name of Collective Investment Scheme' missing but values entered in other columns",""))</f>
        <v/>
      </c>
      <c r="JA452" s="126" t="b">
        <f t="shared" si="68"/>
        <v>0</v>
      </c>
      <c r="JB452" s="127" t="str">
        <f t="shared" si="69"/>
        <v/>
      </c>
      <c r="JC452" s="128" t="str">
        <f t="shared" si="70"/>
        <v>3</v>
      </c>
      <c r="JD452" s="127" t="str">
        <f t="shared" ca="1" si="71"/>
        <v/>
      </c>
      <c r="JE452" s="127" t="b">
        <f t="shared" ca="1" si="72"/>
        <v>1</v>
      </c>
      <c r="JF452" s="127" t="b">
        <f t="shared" ca="1" si="73"/>
        <v>1</v>
      </c>
      <c r="JG452" s="127" t="b">
        <f t="shared" ca="1" si="74"/>
        <v>1</v>
      </c>
      <c r="JH452" s="127" t="b">
        <f t="shared" ca="1" si="75"/>
        <v>1</v>
      </c>
      <c r="JI452" s="127" t="b">
        <f t="shared" ca="1" si="76"/>
        <v>1</v>
      </c>
      <c r="JJ452" s="129" t="b">
        <f t="shared" si="77"/>
        <v>0</v>
      </c>
    </row>
    <row r="453" spans="1:270" ht="28.9" customHeight="1" x14ac:dyDescent="0.2">
      <c r="A453" s="90" t="str">
        <f>IF(ISBLANK('Scheme Details'!A453),"",'Scheme Details'!A453)</f>
        <v/>
      </c>
      <c r="B453" s="87" t="str">
        <f>IF(ISBLANK('Scheme Details'!B453),"",'Scheme Details'!B453)</f>
        <v/>
      </c>
      <c r="C453" s="91" t="str">
        <f>IF(ISBLANK('Scheme Details'!C453),"",'Scheme Details'!C453)</f>
        <v/>
      </c>
      <c r="D453" s="92">
        <f>IF(ISBLANK('Scheme Details'!H453),0,'Scheme Details'!H453)</f>
        <v>0</v>
      </c>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c r="EM453" s="67"/>
      <c r="EN453" s="67"/>
      <c r="EO453" s="67"/>
      <c r="EP453" s="67"/>
      <c r="EQ453" s="67"/>
      <c r="ER453" s="67"/>
      <c r="ES453" s="67"/>
      <c r="ET453" s="67"/>
      <c r="EU453" s="67"/>
      <c r="EV453" s="67"/>
      <c r="EW453" s="67"/>
      <c r="EX453" s="67"/>
      <c r="EY453" s="67"/>
      <c r="EZ453" s="67"/>
      <c r="FA453" s="67"/>
      <c r="FB453" s="67"/>
      <c r="FC453" s="67"/>
      <c r="FD453" s="67"/>
      <c r="FE453" s="67"/>
      <c r="FF453" s="67"/>
      <c r="FG453" s="67"/>
      <c r="FH453" s="67"/>
      <c r="FI453" s="67"/>
      <c r="FJ453" s="67"/>
      <c r="FK453" s="67"/>
      <c r="FL453" s="67"/>
      <c r="FM453" s="67"/>
      <c r="FN453" s="67"/>
      <c r="FO453" s="67"/>
      <c r="FP453" s="67"/>
      <c r="FQ453" s="67"/>
      <c r="FR453" s="67"/>
      <c r="FS453" s="67"/>
      <c r="FT453" s="67"/>
      <c r="FU453" s="67"/>
      <c r="FV453" s="67"/>
      <c r="FW453" s="67"/>
      <c r="FX453" s="67"/>
      <c r="FY453" s="67"/>
      <c r="FZ453" s="67"/>
      <c r="GA453" s="67"/>
      <c r="GB453" s="67"/>
      <c r="GC453" s="67"/>
      <c r="GD453" s="67"/>
      <c r="GE453" s="67"/>
      <c r="GF453" s="67"/>
      <c r="GG453" s="67"/>
      <c r="GH453" s="67"/>
      <c r="GI453" s="67"/>
      <c r="GJ453" s="67"/>
      <c r="GK453" s="67"/>
      <c r="GL453" s="67"/>
      <c r="GM453" s="67"/>
      <c r="GN453" s="67"/>
      <c r="GO453" s="67"/>
      <c r="GP453" s="67"/>
      <c r="GQ453" s="67"/>
      <c r="GR453" s="67"/>
      <c r="GS453" s="67"/>
      <c r="GT453" s="67"/>
      <c r="GU453" s="67"/>
      <c r="GV453" s="67"/>
      <c r="GW453" s="67"/>
      <c r="GX453" s="67"/>
      <c r="GY453" s="67"/>
      <c r="GZ453" s="67"/>
      <c r="HA453" s="67"/>
      <c r="HB453" s="67"/>
      <c r="HC453" s="67"/>
      <c r="HD453" s="67"/>
      <c r="HE453" s="67"/>
      <c r="HF453" s="67"/>
      <c r="HG453" s="67"/>
      <c r="HH453" s="67"/>
      <c r="HI453" s="67"/>
      <c r="HJ453" s="67"/>
      <c r="HK453" s="67"/>
      <c r="HL453" s="67"/>
      <c r="HM453" s="67"/>
      <c r="HN453" s="67"/>
      <c r="HO453" s="67"/>
      <c r="HP453" s="67"/>
      <c r="HQ453" s="67"/>
      <c r="HR453" s="67"/>
      <c r="HS453" s="67"/>
      <c r="HT453" s="67"/>
      <c r="HU453" s="67"/>
      <c r="HV453" s="67"/>
      <c r="HW453" s="67"/>
      <c r="HX453" s="67"/>
      <c r="HY453" s="67"/>
      <c r="HZ453" s="67"/>
      <c r="IA453" s="67"/>
      <c r="IB453" s="67"/>
      <c r="IC453" s="67"/>
      <c r="ID453" s="67"/>
      <c r="IE453" s="67"/>
      <c r="IF453" s="67"/>
      <c r="IG453" s="67"/>
      <c r="IH453" s="67"/>
      <c r="II453" s="67"/>
      <c r="IJ453" s="67"/>
      <c r="IK453" s="67"/>
      <c r="IL453" s="67"/>
      <c r="IM453" s="67"/>
      <c r="IN453" s="67"/>
      <c r="IO453" s="67"/>
      <c r="IP453" s="67"/>
      <c r="IQ453" s="67"/>
      <c r="IR453" s="67"/>
      <c r="IS453" s="67"/>
      <c r="IT453" s="67"/>
      <c r="IU453" s="67"/>
      <c r="IV453" s="93">
        <f t="shared" si="67"/>
        <v>0</v>
      </c>
      <c r="IW453" s="25"/>
      <c r="IY453" s="125" t="str">
        <f>IF(JA453,VLOOKUP(MIN(JB453:JD453),'Data Validation (hidden)'!$E$2:$F$6,2,FALSE),IF(COUNTA(E453:IU453)&gt;0,"'Name of Collective Investment Scheme' missing but values entered in other columns",""))</f>
        <v/>
      </c>
      <c r="JA453" s="126" t="b">
        <f t="shared" si="68"/>
        <v>0</v>
      </c>
      <c r="JB453" s="127" t="str">
        <f t="shared" si="69"/>
        <v/>
      </c>
      <c r="JC453" s="128" t="str">
        <f t="shared" si="70"/>
        <v>3</v>
      </c>
      <c r="JD453" s="127" t="str">
        <f t="shared" ca="1" si="71"/>
        <v/>
      </c>
      <c r="JE453" s="127" t="b">
        <f t="shared" ca="1" si="72"/>
        <v>1</v>
      </c>
      <c r="JF453" s="127" t="b">
        <f t="shared" ca="1" si="73"/>
        <v>1</v>
      </c>
      <c r="JG453" s="127" t="b">
        <f t="shared" ca="1" si="74"/>
        <v>1</v>
      </c>
      <c r="JH453" s="127" t="b">
        <f t="shared" ca="1" si="75"/>
        <v>1</v>
      </c>
      <c r="JI453" s="127" t="b">
        <f t="shared" ca="1" si="76"/>
        <v>1</v>
      </c>
      <c r="JJ453" s="129" t="b">
        <f t="shared" si="77"/>
        <v>0</v>
      </c>
    </row>
    <row r="454" spans="1:270" ht="28.9" customHeight="1" x14ac:dyDescent="0.2">
      <c r="A454" s="90" t="str">
        <f>IF(ISBLANK('Scheme Details'!A454),"",'Scheme Details'!A454)</f>
        <v/>
      </c>
      <c r="B454" s="87" t="str">
        <f>IF(ISBLANK('Scheme Details'!B454),"",'Scheme Details'!B454)</f>
        <v/>
      </c>
      <c r="C454" s="91" t="str">
        <f>IF(ISBLANK('Scheme Details'!C454),"",'Scheme Details'!C454)</f>
        <v/>
      </c>
      <c r="D454" s="92">
        <f>IF(ISBLANK('Scheme Details'!H454),0,'Scheme Details'!H454)</f>
        <v>0</v>
      </c>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c r="EM454" s="67"/>
      <c r="EN454" s="67"/>
      <c r="EO454" s="67"/>
      <c r="EP454" s="67"/>
      <c r="EQ454" s="67"/>
      <c r="ER454" s="67"/>
      <c r="ES454" s="67"/>
      <c r="ET454" s="67"/>
      <c r="EU454" s="67"/>
      <c r="EV454" s="67"/>
      <c r="EW454" s="67"/>
      <c r="EX454" s="67"/>
      <c r="EY454" s="67"/>
      <c r="EZ454" s="67"/>
      <c r="FA454" s="67"/>
      <c r="FB454" s="67"/>
      <c r="FC454" s="67"/>
      <c r="FD454" s="67"/>
      <c r="FE454" s="67"/>
      <c r="FF454" s="67"/>
      <c r="FG454" s="67"/>
      <c r="FH454" s="67"/>
      <c r="FI454" s="67"/>
      <c r="FJ454" s="67"/>
      <c r="FK454" s="67"/>
      <c r="FL454" s="67"/>
      <c r="FM454" s="67"/>
      <c r="FN454" s="67"/>
      <c r="FO454" s="67"/>
      <c r="FP454" s="67"/>
      <c r="FQ454" s="67"/>
      <c r="FR454" s="67"/>
      <c r="FS454" s="67"/>
      <c r="FT454" s="67"/>
      <c r="FU454" s="67"/>
      <c r="FV454" s="67"/>
      <c r="FW454" s="67"/>
      <c r="FX454" s="67"/>
      <c r="FY454" s="67"/>
      <c r="FZ454" s="67"/>
      <c r="GA454" s="67"/>
      <c r="GB454" s="67"/>
      <c r="GC454" s="67"/>
      <c r="GD454" s="67"/>
      <c r="GE454" s="67"/>
      <c r="GF454" s="67"/>
      <c r="GG454" s="67"/>
      <c r="GH454" s="67"/>
      <c r="GI454" s="67"/>
      <c r="GJ454" s="67"/>
      <c r="GK454" s="67"/>
      <c r="GL454" s="67"/>
      <c r="GM454" s="67"/>
      <c r="GN454" s="67"/>
      <c r="GO454" s="67"/>
      <c r="GP454" s="67"/>
      <c r="GQ454" s="67"/>
      <c r="GR454" s="67"/>
      <c r="GS454" s="67"/>
      <c r="GT454" s="67"/>
      <c r="GU454" s="67"/>
      <c r="GV454" s="67"/>
      <c r="GW454" s="67"/>
      <c r="GX454" s="67"/>
      <c r="GY454" s="67"/>
      <c r="GZ454" s="67"/>
      <c r="HA454" s="67"/>
      <c r="HB454" s="67"/>
      <c r="HC454" s="67"/>
      <c r="HD454" s="67"/>
      <c r="HE454" s="67"/>
      <c r="HF454" s="67"/>
      <c r="HG454" s="67"/>
      <c r="HH454" s="67"/>
      <c r="HI454" s="67"/>
      <c r="HJ454" s="67"/>
      <c r="HK454" s="67"/>
      <c r="HL454" s="67"/>
      <c r="HM454" s="67"/>
      <c r="HN454" s="67"/>
      <c r="HO454" s="67"/>
      <c r="HP454" s="67"/>
      <c r="HQ454" s="67"/>
      <c r="HR454" s="67"/>
      <c r="HS454" s="67"/>
      <c r="HT454" s="67"/>
      <c r="HU454" s="67"/>
      <c r="HV454" s="67"/>
      <c r="HW454" s="67"/>
      <c r="HX454" s="67"/>
      <c r="HY454" s="67"/>
      <c r="HZ454" s="67"/>
      <c r="IA454" s="67"/>
      <c r="IB454" s="67"/>
      <c r="IC454" s="67"/>
      <c r="ID454" s="67"/>
      <c r="IE454" s="67"/>
      <c r="IF454" s="67"/>
      <c r="IG454" s="67"/>
      <c r="IH454" s="67"/>
      <c r="II454" s="67"/>
      <c r="IJ454" s="67"/>
      <c r="IK454" s="67"/>
      <c r="IL454" s="67"/>
      <c r="IM454" s="67"/>
      <c r="IN454" s="67"/>
      <c r="IO454" s="67"/>
      <c r="IP454" s="67"/>
      <c r="IQ454" s="67"/>
      <c r="IR454" s="67"/>
      <c r="IS454" s="67"/>
      <c r="IT454" s="67"/>
      <c r="IU454" s="67"/>
      <c r="IV454" s="93">
        <f t="shared" si="67"/>
        <v>0</v>
      </c>
      <c r="IW454" s="25"/>
      <c r="IY454" s="125" t="str">
        <f>IF(JA454,VLOOKUP(MIN(JB454:JD454),'Data Validation (hidden)'!$E$2:$F$6,2,FALSE),IF(COUNTA(E454:IU454)&gt;0,"'Name of Collective Investment Scheme' missing but values entered in other columns",""))</f>
        <v/>
      </c>
      <c r="JA454" s="126" t="b">
        <f t="shared" si="68"/>
        <v>0</v>
      </c>
      <c r="JB454" s="127" t="str">
        <f t="shared" si="69"/>
        <v/>
      </c>
      <c r="JC454" s="128" t="str">
        <f t="shared" si="70"/>
        <v>3</v>
      </c>
      <c r="JD454" s="127" t="str">
        <f t="shared" ca="1" si="71"/>
        <v/>
      </c>
      <c r="JE454" s="127" t="b">
        <f t="shared" ca="1" si="72"/>
        <v>1</v>
      </c>
      <c r="JF454" s="127" t="b">
        <f t="shared" ca="1" si="73"/>
        <v>1</v>
      </c>
      <c r="JG454" s="127" t="b">
        <f t="shared" ca="1" si="74"/>
        <v>1</v>
      </c>
      <c r="JH454" s="127" t="b">
        <f t="shared" ca="1" si="75"/>
        <v>1</v>
      </c>
      <c r="JI454" s="127" t="b">
        <f t="shared" ca="1" si="76"/>
        <v>1</v>
      </c>
      <c r="JJ454" s="129" t="b">
        <f t="shared" si="77"/>
        <v>0</v>
      </c>
    </row>
    <row r="455" spans="1:270" ht="28.9" customHeight="1" x14ac:dyDescent="0.2">
      <c r="A455" s="90" t="str">
        <f>IF(ISBLANK('Scheme Details'!A455),"",'Scheme Details'!A455)</f>
        <v/>
      </c>
      <c r="B455" s="87" t="str">
        <f>IF(ISBLANK('Scheme Details'!B455),"",'Scheme Details'!B455)</f>
        <v/>
      </c>
      <c r="C455" s="91" t="str">
        <f>IF(ISBLANK('Scheme Details'!C455),"",'Scheme Details'!C455)</f>
        <v/>
      </c>
      <c r="D455" s="92">
        <f>IF(ISBLANK('Scheme Details'!H455),0,'Scheme Details'!H455)</f>
        <v>0</v>
      </c>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c r="EM455" s="67"/>
      <c r="EN455" s="67"/>
      <c r="EO455" s="67"/>
      <c r="EP455" s="67"/>
      <c r="EQ455" s="67"/>
      <c r="ER455" s="67"/>
      <c r="ES455" s="67"/>
      <c r="ET455" s="67"/>
      <c r="EU455" s="67"/>
      <c r="EV455" s="67"/>
      <c r="EW455" s="67"/>
      <c r="EX455" s="67"/>
      <c r="EY455" s="67"/>
      <c r="EZ455" s="67"/>
      <c r="FA455" s="67"/>
      <c r="FB455" s="67"/>
      <c r="FC455" s="67"/>
      <c r="FD455" s="67"/>
      <c r="FE455" s="67"/>
      <c r="FF455" s="67"/>
      <c r="FG455" s="67"/>
      <c r="FH455" s="67"/>
      <c r="FI455" s="67"/>
      <c r="FJ455" s="67"/>
      <c r="FK455" s="67"/>
      <c r="FL455" s="67"/>
      <c r="FM455" s="67"/>
      <c r="FN455" s="67"/>
      <c r="FO455" s="67"/>
      <c r="FP455" s="67"/>
      <c r="FQ455" s="67"/>
      <c r="FR455" s="67"/>
      <c r="FS455" s="67"/>
      <c r="FT455" s="67"/>
      <c r="FU455" s="67"/>
      <c r="FV455" s="67"/>
      <c r="FW455" s="67"/>
      <c r="FX455" s="67"/>
      <c r="FY455" s="67"/>
      <c r="FZ455" s="67"/>
      <c r="GA455" s="67"/>
      <c r="GB455" s="67"/>
      <c r="GC455" s="67"/>
      <c r="GD455" s="67"/>
      <c r="GE455" s="67"/>
      <c r="GF455" s="67"/>
      <c r="GG455" s="67"/>
      <c r="GH455" s="67"/>
      <c r="GI455" s="67"/>
      <c r="GJ455" s="67"/>
      <c r="GK455" s="67"/>
      <c r="GL455" s="67"/>
      <c r="GM455" s="67"/>
      <c r="GN455" s="67"/>
      <c r="GO455" s="67"/>
      <c r="GP455" s="67"/>
      <c r="GQ455" s="67"/>
      <c r="GR455" s="67"/>
      <c r="GS455" s="67"/>
      <c r="GT455" s="67"/>
      <c r="GU455" s="67"/>
      <c r="GV455" s="67"/>
      <c r="GW455" s="67"/>
      <c r="GX455" s="67"/>
      <c r="GY455" s="67"/>
      <c r="GZ455" s="67"/>
      <c r="HA455" s="67"/>
      <c r="HB455" s="67"/>
      <c r="HC455" s="67"/>
      <c r="HD455" s="67"/>
      <c r="HE455" s="67"/>
      <c r="HF455" s="67"/>
      <c r="HG455" s="67"/>
      <c r="HH455" s="67"/>
      <c r="HI455" s="67"/>
      <c r="HJ455" s="67"/>
      <c r="HK455" s="67"/>
      <c r="HL455" s="67"/>
      <c r="HM455" s="67"/>
      <c r="HN455" s="67"/>
      <c r="HO455" s="67"/>
      <c r="HP455" s="67"/>
      <c r="HQ455" s="67"/>
      <c r="HR455" s="67"/>
      <c r="HS455" s="67"/>
      <c r="HT455" s="67"/>
      <c r="HU455" s="67"/>
      <c r="HV455" s="67"/>
      <c r="HW455" s="67"/>
      <c r="HX455" s="67"/>
      <c r="HY455" s="67"/>
      <c r="HZ455" s="67"/>
      <c r="IA455" s="67"/>
      <c r="IB455" s="67"/>
      <c r="IC455" s="67"/>
      <c r="ID455" s="67"/>
      <c r="IE455" s="67"/>
      <c r="IF455" s="67"/>
      <c r="IG455" s="67"/>
      <c r="IH455" s="67"/>
      <c r="II455" s="67"/>
      <c r="IJ455" s="67"/>
      <c r="IK455" s="67"/>
      <c r="IL455" s="67"/>
      <c r="IM455" s="67"/>
      <c r="IN455" s="67"/>
      <c r="IO455" s="67"/>
      <c r="IP455" s="67"/>
      <c r="IQ455" s="67"/>
      <c r="IR455" s="67"/>
      <c r="IS455" s="67"/>
      <c r="IT455" s="67"/>
      <c r="IU455" s="67"/>
      <c r="IV455" s="93">
        <f t="shared" si="67"/>
        <v>0</v>
      </c>
      <c r="IW455" s="25"/>
      <c r="IY455" s="125" t="str">
        <f>IF(JA455,VLOOKUP(MIN(JB455:JD455),'Data Validation (hidden)'!$E$2:$F$6,2,FALSE),IF(COUNTA(E455:IU455)&gt;0,"'Name of Collective Investment Scheme' missing but values entered in other columns",""))</f>
        <v/>
      </c>
      <c r="JA455" s="126" t="b">
        <f t="shared" si="68"/>
        <v>0</v>
      </c>
      <c r="JB455" s="127" t="str">
        <f t="shared" si="69"/>
        <v/>
      </c>
      <c r="JC455" s="128" t="str">
        <f t="shared" si="70"/>
        <v>3</v>
      </c>
      <c r="JD455" s="127" t="str">
        <f t="shared" ca="1" si="71"/>
        <v/>
      </c>
      <c r="JE455" s="127" t="b">
        <f t="shared" ca="1" si="72"/>
        <v>1</v>
      </c>
      <c r="JF455" s="127" t="b">
        <f t="shared" ca="1" si="73"/>
        <v>1</v>
      </c>
      <c r="JG455" s="127" t="b">
        <f t="shared" ca="1" si="74"/>
        <v>1</v>
      </c>
      <c r="JH455" s="127" t="b">
        <f t="shared" ca="1" si="75"/>
        <v>1</v>
      </c>
      <c r="JI455" s="127" t="b">
        <f t="shared" ca="1" si="76"/>
        <v>1</v>
      </c>
      <c r="JJ455" s="129" t="b">
        <f t="shared" si="77"/>
        <v>0</v>
      </c>
    </row>
    <row r="456" spans="1:270" ht="28.9" customHeight="1" x14ac:dyDescent="0.2">
      <c r="A456" s="90" t="str">
        <f>IF(ISBLANK('Scheme Details'!A456),"",'Scheme Details'!A456)</f>
        <v/>
      </c>
      <c r="B456" s="87" t="str">
        <f>IF(ISBLANK('Scheme Details'!B456),"",'Scheme Details'!B456)</f>
        <v/>
      </c>
      <c r="C456" s="91" t="str">
        <f>IF(ISBLANK('Scheme Details'!C456),"",'Scheme Details'!C456)</f>
        <v/>
      </c>
      <c r="D456" s="92">
        <f>IF(ISBLANK('Scheme Details'!H456),0,'Scheme Details'!H456)</f>
        <v>0</v>
      </c>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c r="EM456" s="67"/>
      <c r="EN456" s="67"/>
      <c r="EO456" s="67"/>
      <c r="EP456" s="67"/>
      <c r="EQ456" s="67"/>
      <c r="ER456" s="67"/>
      <c r="ES456" s="67"/>
      <c r="ET456" s="67"/>
      <c r="EU456" s="67"/>
      <c r="EV456" s="67"/>
      <c r="EW456" s="67"/>
      <c r="EX456" s="67"/>
      <c r="EY456" s="67"/>
      <c r="EZ456" s="67"/>
      <c r="FA456" s="67"/>
      <c r="FB456" s="67"/>
      <c r="FC456" s="67"/>
      <c r="FD456" s="67"/>
      <c r="FE456" s="67"/>
      <c r="FF456" s="67"/>
      <c r="FG456" s="67"/>
      <c r="FH456" s="67"/>
      <c r="FI456" s="67"/>
      <c r="FJ456" s="67"/>
      <c r="FK456" s="67"/>
      <c r="FL456" s="67"/>
      <c r="FM456" s="67"/>
      <c r="FN456" s="67"/>
      <c r="FO456" s="67"/>
      <c r="FP456" s="67"/>
      <c r="FQ456" s="67"/>
      <c r="FR456" s="67"/>
      <c r="FS456" s="67"/>
      <c r="FT456" s="67"/>
      <c r="FU456" s="67"/>
      <c r="FV456" s="67"/>
      <c r="FW456" s="67"/>
      <c r="FX456" s="67"/>
      <c r="FY456" s="67"/>
      <c r="FZ456" s="67"/>
      <c r="GA456" s="67"/>
      <c r="GB456" s="67"/>
      <c r="GC456" s="67"/>
      <c r="GD456" s="67"/>
      <c r="GE456" s="67"/>
      <c r="GF456" s="67"/>
      <c r="GG456" s="67"/>
      <c r="GH456" s="67"/>
      <c r="GI456" s="67"/>
      <c r="GJ456" s="67"/>
      <c r="GK456" s="67"/>
      <c r="GL456" s="67"/>
      <c r="GM456" s="67"/>
      <c r="GN456" s="67"/>
      <c r="GO456" s="67"/>
      <c r="GP456" s="67"/>
      <c r="GQ456" s="67"/>
      <c r="GR456" s="67"/>
      <c r="GS456" s="67"/>
      <c r="GT456" s="67"/>
      <c r="GU456" s="67"/>
      <c r="GV456" s="67"/>
      <c r="GW456" s="67"/>
      <c r="GX456" s="67"/>
      <c r="GY456" s="67"/>
      <c r="GZ456" s="67"/>
      <c r="HA456" s="67"/>
      <c r="HB456" s="67"/>
      <c r="HC456" s="67"/>
      <c r="HD456" s="67"/>
      <c r="HE456" s="67"/>
      <c r="HF456" s="67"/>
      <c r="HG456" s="67"/>
      <c r="HH456" s="67"/>
      <c r="HI456" s="67"/>
      <c r="HJ456" s="67"/>
      <c r="HK456" s="67"/>
      <c r="HL456" s="67"/>
      <c r="HM456" s="67"/>
      <c r="HN456" s="67"/>
      <c r="HO456" s="67"/>
      <c r="HP456" s="67"/>
      <c r="HQ456" s="67"/>
      <c r="HR456" s="67"/>
      <c r="HS456" s="67"/>
      <c r="HT456" s="67"/>
      <c r="HU456" s="67"/>
      <c r="HV456" s="67"/>
      <c r="HW456" s="67"/>
      <c r="HX456" s="67"/>
      <c r="HY456" s="67"/>
      <c r="HZ456" s="67"/>
      <c r="IA456" s="67"/>
      <c r="IB456" s="67"/>
      <c r="IC456" s="67"/>
      <c r="ID456" s="67"/>
      <c r="IE456" s="67"/>
      <c r="IF456" s="67"/>
      <c r="IG456" s="67"/>
      <c r="IH456" s="67"/>
      <c r="II456" s="67"/>
      <c r="IJ456" s="67"/>
      <c r="IK456" s="67"/>
      <c r="IL456" s="67"/>
      <c r="IM456" s="67"/>
      <c r="IN456" s="67"/>
      <c r="IO456" s="67"/>
      <c r="IP456" s="67"/>
      <c r="IQ456" s="67"/>
      <c r="IR456" s="67"/>
      <c r="IS456" s="67"/>
      <c r="IT456" s="67"/>
      <c r="IU456" s="67"/>
      <c r="IV456" s="93">
        <f t="shared" si="67"/>
        <v>0</v>
      </c>
      <c r="IW456" s="25"/>
      <c r="IY456" s="125" t="str">
        <f>IF(JA456,VLOOKUP(MIN(JB456:JD456),'Data Validation (hidden)'!$E$2:$F$6,2,FALSE),IF(COUNTA(E456:IU456)&gt;0,"'Name of Collective Investment Scheme' missing but values entered in other columns",""))</f>
        <v/>
      </c>
      <c r="JA456" s="126" t="b">
        <f t="shared" si="68"/>
        <v>0</v>
      </c>
      <c r="JB456" s="127" t="str">
        <f t="shared" si="69"/>
        <v/>
      </c>
      <c r="JC456" s="128" t="str">
        <f t="shared" si="70"/>
        <v>3</v>
      </c>
      <c r="JD456" s="127" t="str">
        <f t="shared" ca="1" si="71"/>
        <v/>
      </c>
      <c r="JE456" s="127" t="b">
        <f t="shared" ca="1" si="72"/>
        <v>1</v>
      </c>
      <c r="JF456" s="127" t="b">
        <f t="shared" ca="1" si="73"/>
        <v>1</v>
      </c>
      <c r="JG456" s="127" t="b">
        <f t="shared" ca="1" si="74"/>
        <v>1</v>
      </c>
      <c r="JH456" s="127" t="b">
        <f t="shared" ca="1" si="75"/>
        <v>1</v>
      </c>
      <c r="JI456" s="127" t="b">
        <f t="shared" ca="1" si="76"/>
        <v>1</v>
      </c>
      <c r="JJ456" s="129" t="b">
        <f t="shared" si="77"/>
        <v>0</v>
      </c>
    </row>
    <row r="457" spans="1:270" ht="28.9" customHeight="1" x14ac:dyDescent="0.2">
      <c r="A457" s="90" t="str">
        <f>IF(ISBLANK('Scheme Details'!A457),"",'Scheme Details'!A457)</f>
        <v/>
      </c>
      <c r="B457" s="87" t="str">
        <f>IF(ISBLANK('Scheme Details'!B457),"",'Scheme Details'!B457)</f>
        <v/>
      </c>
      <c r="C457" s="91" t="str">
        <f>IF(ISBLANK('Scheme Details'!C457),"",'Scheme Details'!C457)</f>
        <v/>
      </c>
      <c r="D457" s="92">
        <f>IF(ISBLANK('Scheme Details'!H457),0,'Scheme Details'!H457)</f>
        <v>0</v>
      </c>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c r="EM457" s="67"/>
      <c r="EN457" s="67"/>
      <c r="EO457" s="67"/>
      <c r="EP457" s="67"/>
      <c r="EQ457" s="67"/>
      <c r="ER457" s="67"/>
      <c r="ES457" s="67"/>
      <c r="ET457" s="67"/>
      <c r="EU457" s="67"/>
      <c r="EV457" s="67"/>
      <c r="EW457" s="67"/>
      <c r="EX457" s="67"/>
      <c r="EY457" s="67"/>
      <c r="EZ457" s="67"/>
      <c r="FA457" s="67"/>
      <c r="FB457" s="67"/>
      <c r="FC457" s="67"/>
      <c r="FD457" s="67"/>
      <c r="FE457" s="67"/>
      <c r="FF457" s="67"/>
      <c r="FG457" s="67"/>
      <c r="FH457" s="67"/>
      <c r="FI457" s="67"/>
      <c r="FJ457" s="67"/>
      <c r="FK457" s="67"/>
      <c r="FL457" s="67"/>
      <c r="FM457" s="67"/>
      <c r="FN457" s="67"/>
      <c r="FO457" s="67"/>
      <c r="FP457" s="67"/>
      <c r="FQ457" s="67"/>
      <c r="FR457" s="67"/>
      <c r="FS457" s="67"/>
      <c r="FT457" s="67"/>
      <c r="FU457" s="67"/>
      <c r="FV457" s="67"/>
      <c r="FW457" s="67"/>
      <c r="FX457" s="67"/>
      <c r="FY457" s="67"/>
      <c r="FZ457" s="67"/>
      <c r="GA457" s="67"/>
      <c r="GB457" s="67"/>
      <c r="GC457" s="67"/>
      <c r="GD457" s="67"/>
      <c r="GE457" s="67"/>
      <c r="GF457" s="67"/>
      <c r="GG457" s="67"/>
      <c r="GH457" s="67"/>
      <c r="GI457" s="67"/>
      <c r="GJ457" s="67"/>
      <c r="GK457" s="67"/>
      <c r="GL457" s="67"/>
      <c r="GM457" s="67"/>
      <c r="GN457" s="67"/>
      <c r="GO457" s="67"/>
      <c r="GP457" s="67"/>
      <c r="GQ457" s="67"/>
      <c r="GR457" s="67"/>
      <c r="GS457" s="67"/>
      <c r="GT457" s="67"/>
      <c r="GU457" s="67"/>
      <c r="GV457" s="67"/>
      <c r="GW457" s="67"/>
      <c r="GX457" s="67"/>
      <c r="GY457" s="67"/>
      <c r="GZ457" s="67"/>
      <c r="HA457" s="67"/>
      <c r="HB457" s="67"/>
      <c r="HC457" s="67"/>
      <c r="HD457" s="67"/>
      <c r="HE457" s="67"/>
      <c r="HF457" s="67"/>
      <c r="HG457" s="67"/>
      <c r="HH457" s="67"/>
      <c r="HI457" s="67"/>
      <c r="HJ457" s="67"/>
      <c r="HK457" s="67"/>
      <c r="HL457" s="67"/>
      <c r="HM457" s="67"/>
      <c r="HN457" s="67"/>
      <c r="HO457" s="67"/>
      <c r="HP457" s="67"/>
      <c r="HQ457" s="67"/>
      <c r="HR457" s="67"/>
      <c r="HS457" s="67"/>
      <c r="HT457" s="67"/>
      <c r="HU457" s="67"/>
      <c r="HV457" s="67"/>
      <c r="HW457" s="67"/>
      <c r="HX457" s="67"/>
      <c r="HY457" s="67"/>
      <c r="HZ457" s="67"/>
      <c r="IA457" s="67"/>
      <c r="IB457" s="67"/>
      <c r="IC457" s="67"/>
      <c r="ID457" s="67"/>
      <c r="IE457" s="67"/>
      <c r="IF457" s="67"/>
      <c r="IG457" s="67"/>
      <c r="IH457" s="67"/>
      <c r="II457" s="67"/>
      <c r="IJ457" s="67"/>
      <c r="IK457" s="67"/>
      <c r="IL457" s="67"/>
      <c r="IM457" s="67"/>
      <c r="IN457" s="67"/>
      <c r="IO457" s="67"/>
      <c r="IP457" s="67"/>
      <c r="IQ457" s="67"/>
      <c r="IR457" s="67"/>
      <c r="IS457" s="67"/>
      <c r="IT457" s="67"/>
      <c r="IU457" s="67"/>
      <c r="IV457" s="93">
        <f t="shared" ref="IV457:IV520" si="78">(SUM(E457:IU457))</f>
        <v>0</v>
      </c>
      <c r="IW457" s="25"/>
      <c r="IY457" s="125" t="str">
        <f>IF(JA457,VLOOKUP(MIN(JB457:JD457),'Data Validation (hidden)'!$E$2:$F$6,2,FALSE),IF(COUNTA(E457:IU457)&gt;0,"'Name of Collective Investment Scheme' missing but values entered in other columns",""))</f>
        <v/>
      </c>
      <c r="JA457" s="126" t="b">
        <f t="shared" ref="JA457:JA520" si="79">A457&lt;&gt;""</f>
        <v>0</v>
      </c>
      <c r="JB457" s="127" t="str">
        <f t="shared" ref="JB457:JB520" si="80">IF(IV457&lt;&gt;D457,1,"")</f>
        <v/>
      </c>
      <c r="JC457" s="128" t="str">
        <f t="shared" ref="JC457:JC520" si="81">IF(COUNT(JB457:JB457)=0,"3","")</f>
        <v>3</v>
      </c>
      <c r="JD457" s="127" t="str">
        <f t="shared" ref="JD457:JD520" ca="1" si="82">IF(AND(JE457,JF457,JG457,JH457,JI457)=TRUE,"",2)</f>
        <v/>
      </c>
      <c r="JE457" s="127" t="b">
        <f t="shared" ref="JE457:JE520" ca="1" si="83">IF(CELL("format",A457) = "G",TRUE,FALSE)</f>
        <v>1</v>
      </c>
      <c r="JF457" s="127" t="b">
        <f t="shared" ref="JF457:JF520" ca="1" si="84">IF(CELL("format",B457) = "F0",TRUE,FALSE)</f>
        <v>1</v>
      </c>
      <c r="JG457" s="127" t="b">
        <f t="shared" ref="JG457:JG520" ca="1" si="85">IF(CELL("format",D457) = "F0",TRUE,FALSE)</f>
        <v>1</v>
      </c>
      <c r="JH457" s="127" t="b">
        <f t="shared" ref="JH457:JH520" ca="1" si="86">IF(CELL("format",E457) = "F0",TRUE,FALSE)</f>
        <v>1</v>
      </c>
      <c r="JI457" s="127" t="b">
        <f t="shared" ref="JI457:JI520" ca="1" si="87">IF(CELL("format",IV457) = "F0",TRUE,FALSE)</f>
        <v>1</v>
      </c>
      <c r="JJ457" s="129" t="b">
        <f t="shared" ref="JJ457:JJ520" si="88">IF(IY457="",FALSE,IF(IY457="OK",FALSE,TRUE))</f>
        <v>0</v>
      </c>
    </row>
    <row r="458" spans="1:270" ht="28.9" customHeight="1" x14ac:dyDescent="0.2">
      <c r="A458" s="90" t="str">
        <f>IF(ISBLANK('Scheme Details'!A458),"",'Scheme Details'!A458)</f>
        <v/>
      </c>
      <c r="B458" s="87" t="str">
        <f>IF(ISBLANK('Scheme Details'!B458),"",'Scheme Details'!B458)</f>
        <v/>
      </c>
      <c r="C458" s="91" t="str">
        <f>IF(ISBLANK('Scheme Details'!C458),"",'Scheme Details'!C458)</f>
        <v/>
      </c>
      <c r="D458" s="92">
        <f>IF(ISBLANK('Scheme Details'!H458),0,'Scheme Details'!H458)</f>
        <v>0</v>
      </c>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c r="EM458" s="67"/>
      <c r="EN458" s="67"/>
      <c r="EO458" s="67"/>
      <c r="EP458" s="67"/>
      <c r="EQ458" s="67"/>
      <c r="ER458" s="67"/>
      <c r="ES458" s="67"/>
      <c r="ET458" s="67"/>
      <c r="EU458" s="67"/>
      <c r="EV458" s="67"/>
      <c r="EW458" s="67"/>
      <c r="EX458" s="67"/>
      <c r="EY458" s="67"/>
      <c r="EZ458" s="67"/>
      <c r="FA458" s="67"/>
      <c r="FB458" s="67"/>
      <c r="FC458" s="67"/>
      <c r="FD458" s="67"/>
      <c r="FE458" s="67"/>
      <c r="FF458" s="67"/>
      <c r="FG458" s="67"/>
      <c r="FH458" s="67"/>
      <c r="FI458" s="67"/>
      <c r="FJ458" s="67"/>
      <c r="FK458" s="67"/>
      <c r="FL458" s="67"/>
      <c r="FM458" s="67"/>
      <c r="FN458" s="67"/>
      <c r="FO458" s="67"/>
      <c r="FP458" s="67"/>
      <c r="FQ458" s="67"/>
      <c r="FR458" s="67"/>
      <c r="FS458" s="67"/>
      <c r="FT458" s="67"/>
      <c r="FU458" s="67"/>
      <c r="FV458" s="67"/>
      <c r="FW458" s="67"/>
      <c r="FX458" s="67"/>
      <c r="FY458" s="67"/>
      <c r="FZ458" s="67"/>
      <c r="GA458" s="67"/>
      <c r="GB458" s="67"/>
      <c r="GC458" s="67"/>
      <c r="GD458" s="67"/>
      <c r="GE458" s="67"/>
      <c r="GF458" s="67"/>
      <c r="GG458" s="67"/>
      <c r="GH458" s="67"/>
      <c r="GI458" s="67"/>
      <c r="GJ458" s="67"/>
      <c r="GK458" s="67"/>
      <c r="GL458" s="67"/>
      <c r="GM458" s="67"/>
      <c r="GN458" s="67"/>
      <c r="GO458" s="67"/>
      <c r="GP458" s="67"/>
      <c r="GQ458" s="67"/>
      <c r="GR458" s="67"/>
      <c r="GS458" s="67"/>
      <c r="GT458" s="67"/>
      <c r="GU458" s="67"/>
      <c r="GV458" s="67"/>
      <c r="GW458" s="67"/>
      <c r="GX458" s="67"/>
      <c r="GY458" s="67"/>
      <c r="GZ458" s="67"/>
      <c r="HA458" s="67"/>
      <c r="HB458" s="67"/>
      <c r="HC458" s="67"/>
      <c r="HD458" s="67"/>
      <c r="HE458" s="67"/>
      <c r="HF458" s="67"/>
      <c r="HG458" s="67"/>
      <c r="HH458" s="67"/>
      <c r="HI458" s="67"/>
      <c r="HJ458" s="67"/>
      <c r="HK458" s="67"/>
      <c r="HL458" s="67"/>
      <c r="HM458" s="67"/>
      <c r="HN458" s="67"/>
      <c r="HO458" s="67"/>
      <c r="HP458" s="67"/>
      <c r="HQ458" s="67"/>
      <c r="HR458" s="67"/>
      <c r="HS458" s="67"/>
      <c r="HT458" s="67"/>
      <c r="HU458" s="67"/>
      <c r="HV458" s="67"/>
      <c r="HW458" s="67"/>
      <c r="HX458" s="67"/>
      <c r="HY458" s="67"/>
      <c r="HZ458" s="67"/>
      <c r="IA458" s="67"/>
      <c r="IB458" s="67"/>
      <c r="IC458" s="67"/>
      <c r="ID458" s="67"/>
      <c r="IE458" s="67"/>
      <c r="IF458" s="67"/>
      <c r="IG458" s="67"/>
      <c r="IH458" s="67"/>
      <c r="II458" s="67"/>
      <c r="IJ458" s="67"/>
      <c r="IK458" s="67"/>
      <c r="IL458" s="67"/>
      <c r="IM458" s="67"/>
      <c r="IN458" s="67"/>
      <c r="IO458" s="67"/>
      <c r="IP458" s="67"/>
      <c r="IQ458" s="67"/>
      <c r="IR458" s="67"/>
      <c r="IS458" s="67"/>
      <c r="IT458" s="67"/>
      <c r="IU458" s="67"/>
      <c r="IV458" s="93">
        <f t="shared" si="78"/>
        <v>0</v>
      </c>
      <c r="IW458" s="25"/>
      <c r="IY458" s="125" t="str">
        <f>IF(JA458,VLOOKUP(MIN(JB458:JD458),'Data Validation (hidden)'!$E$2:$F$6,2,FALSE),IF(COUNTA(E458:IU458)&gt;0,"'Name of Collective Investment Scheme' missing but values entered in other columns",""))</f>
        <v/>
      </c>
      <c r="JA458" s="126" t="b">
        <f t="shared" si="79"/>
        <v>0</v>
      </c>
      <c r="JB458" s="127" t="str">
        <f t="shared" si="80"/>
        <v/>
      </c>
      <c r="JC458" s="128" t="str">
        <f t="shared" si="81"/>
        <v>3</v>
      </c>
      <c r="JD458" s="127" t="str">
        <f t="shared" ca="1" si="82"/>
        <v/>
      </c>
      <c r="JE458" s="127" t="b">
        <f t="shared" ca="1" si="83"/>
        <v>1</v>
      </c>
      <c r="JF458" s="127" t="b">
        <f t="shared" ca="1" si="84"/>
        <v>1</v>
      </c>
      <c r="JG458" s="127" t="b">
        <f t="shared" ca="1" si="85"/>
        <v>1</v>
      </c>
      <c r="JH458" s="127" t="b">
        <f t="shared" ca="1" si="86"/>
        <v>1</v>
      </c>
      <c r="JI458" s="127" t="b">
        <f t="shared" ca="1" si="87"/>
        <v>1</v>
      </c>
      <c r="JJ458" s="129" t="b">
        <f t="shared" si="88"/>
        <v>0</v>
      </c>
    </row>
    <row r="459" spans="1:270" ht="28.9" customHeight="1" x14ac:dyDescent="0.2">
      <c r="A459" s="90" t="str">
        <f>IF(ISBLANK('Scheme Details'!A459),"",'Scheme Details'!A459)</f>
        <v/>
      </c>
      <c r="B459" s="87" t="str">
        <f>IF(ISBLANK('Scheme Details'!B459),"",'Scheme Details'!B459)</f>
        <v/>
      </c>
      <c r="C459" s="91" t="str">
        <f>IF(ISBLANK('Scheme Details'!C459),"",'Scheme Details'!C459)</f>
        <v/>
      </c>
      <c r="D459" s="92">
        <f>IF(ISBLANK('Scheme Details'!H459),0,'Scheme Details'!H459)</f>
        <v>0</v>
      </c>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c r="EM459" s="67"/>
      <c r="EN459" s="67"/>
      <c r="EO459" s="67"/>
      <c r="EP459" s="67"/>
      <c r="EQ459" s="67"/>
      <c r="ER459" s="67"/>
      <c r="ES459" s="67"/>
      <c r="ET459" s="67"/>
      <c r="EU459" s="67"/>
      <c r="EV459" s="67"/>
      <c r="EW459" s="67"/>
      <c r="EX459" s="67"/>
      <c r="EY459" s="67"/>
      <c r="EZ459" s="67"/>
      <c r="FA459" s="67"/>
      <c r="FB459" s="67"/>
      <c r="FC459" s="67"/>
      <c r="FD459" s="67"/>
      <c r="FE459" s="67"/>
      <c r="FF459" s="67"/>
      <c r="FG459" s="67"/>
      <c r="FH459" s="67"/>
      <c r="FI459" s="67"/>
      <c r="FJ459" s="67"/>
      <c r="FK459" s="67"/>
      <c r="FL459" s="67"/>
      <c r="FM459" s="67"/>
      <c r="FN459" s="67"/>
      <c r="FO459" s="67"/>
      <c r="FP459" s="67"/>
      <c r="FQ459" s="67"/>
      <c r="FR459" s="67"/>
      <c r="FS459" s="67"/>
      <c r="FT459" s="67"/>
      <c r="FU459" s="67"/>
      <c r="FV459" s="67"/>
      <c r="FW459" s="67"/>
      <c r="FX459" s="67"/>
      <c r="FY459" s="67"/>
      <c r="FZ459" s="67"/>
      <c r="GA459" s="67"/>
      <c r="GB459" s="67"/>
      <c r="GC459" s="67"/>
      <c r="GD459" s="67"/>
      <c r="GE459" s="67"/>
      <c r="GF459" s="67"/>
      <c r="GG459" s="67"/>
      <c r="GH459" s="67"/>
      <c r="GI459" s="67"/>
      <c r="GJ459" s="67"/>
      <c r="GK459" s="67"/>
      <c r="GL459" s="67"/>
      <c r="GM459" s="67"/>
      <c r="GN459" s="67"/>
      <c r="GO459" s="67"/>
      <c r="GP459" s="67"/>
      <c r="GQ459" s="67"/>
      <c r="GR459" s="67"/>
      <c r="GS459" s="67"/>
      <c r="GT459" s="67"/>
      <c r="GU459" s="67"/>
      <c r="GV459" s="67"/>
      <c r="GW459" s="67"/>
      <c r="GX459" s="67"/>
      <c r="GY459" s="67"/>
      <c r="GZ459" s="67"/>
      <c r="HA459" s="67"/>
      <c r="HB459" s="67"/>
      <c r="HC459" s="67"/>
      <c r="HD459" s="67"/>
      <c r="HE459" s="67"/>
      <c r="HF459" s="67"/>
      <c r="HG459" s="67"/>
      <c r="HH459" s="67"/>
      <c r="HI459" s="67"/>
      <c r="HJ459" s="67"/>
      <c r="HK459" s="67"/>
      <c r="HL459" s="67"/>
      <c r="HM459" s="67"/>
      <c r="HN459" s="67"/>
      <c r="HO459" s="67"/>
      <c r="HP459" s="67"/>
      <c r="HQ459" s="67"/>
      <c r="HR459" s="67"/>
      <c r="HS459" s="67"/>
      <c r="HT459" s="67"/>
      <c r="HU459" s="67"/>
      <c r="HV459" s="67"/>
      <c r="HW459" s="67"/>
      <c r="HX459" s="67"/>
      <c r="HY459" s="67"/>
      <c r="HZ459" s="67"/>
      <c r="IA459" s="67"/>
      <c r="IB459" s="67"/>
      <c r="IC459" s="67"/>
      <c r="ID459" s="67"/>
      <c r="IE459" s="67"/>
      <c r="IF459" s="67"/>
      <c r="IG459" s="67"/>
      <c r="IH459" s="67"/>
      <c r="II459" s="67"/>
      <c r="IJ459" s="67"/>
      <c r="IK459" s="67"/>
      <c r="IL459" s="67"/>
      <c r="IM459" s="67"/>
      <c r="IN459" s="67"/>
      <c r="IO459" s="67"/>
      <c r="IP459" s="67"/>
      <c r="IQ459" s="67"/>
      <c r="IR459" s="67"/>
      <c r="IS459" s="67"/>
      <c r="IT459" s="67"/>
      <c r="IU459" s="67"/>
      <c r="IV459" s="93">
        <f t="shared" si="78"/>
        <v>0</v>
      </c>
      <c r="IW459" s="25"/>
      <c r="IY459" s="125" t="str">
        <f>IF(JA459,VLOOKUP(MIN(JB459:JD459),'Data Validation (hidden)'!$E$2:$F$6,2,FALSE),IF(COUNTA(E459:IU459)&gt;0,"'Name of Collective Investment Scheme' missing but values entered in other columns",""))</f>
        <v/>
      </c>
      <c r="JA459" s="126" t="b">
        <f t="shared" si="79"/>
        <v>0</v>
      </c>
      <c r="JB459" s="127" t="str">
        <f t="shared" si="80"/>
        <v/>
      </c>
      <c r="JC459" s="128" t="str">
        <f t="shared" si="81"/>
        <v>3</v>
      </c>
      <c r="JD459" s="127" t="str">
        <f t="shared" ca="1" si="82"/>
        <v/>
      </c>
      <c r="JE459" s="127" t="b">
        <f t="shared" ca="1" si="83"/>
        <v>1</v>
      </c>
      <c r="JF459" s="127" t="b">
        <f t="shared" ca="1" si="84"/>
        <v>1</v>
      </c>
      <c r="JG459" s="127" t="b">
        <f t="shared" ca="1" si="85"/>
        <v>1</v>
      </c>
      <c r="JH459" s="127" t="b">
        <f t="shared" ca="1" si="86"/>
        <v>1</v>
      </c>
      <c r="JI459" s="127" t="b">
        <f t="shared" ca="1" si="87"/>
        <v>1</v>
      </c>
      <c r="JJ459" s="129" t="b">
        <f t="shared" si="88"/>
        <v>0</v>
      </c>
    </row>
    <row r="460" spans="1:270" ht="28.9" customHeight="1" x14ac:dyDescent="0.2">
      <c r="A460" s="90" t="str">
        <f>IF(ISBLANK('Scheme Details'!A460),"",'Scheme Details'!A460)</f>
        <v/>
      </c>
      <c r="B460" s="87" t="str">
        <f>IF(ISBLANK('Scheme Details'!B460),"",'Scheme Details'!B460)</f>
        <v/>
      </c>
      <c r="C460" s="91" t="str">
        <f>IF(ISBLANK('Scheme Details'!C460),"",'Scheme Details'!C460)</f>
        <v/>
      </c>
      <c r="D460" s="92">
        <f>IF(ISBLANK('Scheme Details'!H460),0,'Scheme Details'!H460)</f>
        <v>0</v>
      </c>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7"/>
      <c r="FU460" s="67"/>
      <c r="FV460" s="67"/>
      <c r="FW460" s="67"/>
      <c r="FX460" s="67"/>
      <c r="FY460" s="67"/>
      <c r="FZ460" s="67"/>
      <c r="GA460" s="67"/>
      <c r="GB460" s="67"/>
      <c r="GC460" s="67"/>
      <c r="GD460" s="67"/>
      <c r="GE460" s="67"/>
      <c r="GF460" s="67"/>
      <c r="GG460" s="67"/>
      <c r="GH460" s="67"/>
      <c r="GI460" s="67"/>
      <c r="GJ460" s="67"/>
      <c r="GK460" s="67"/>
      <c r="GL460" s="67"/>
      <c r="GM460" s="67"/>
      <c r="GN460" s="67"/>
      <c r="GO460" s="67"/>
      <c r="GP460" s="67"/>
      <c r="GQ460" s="67"/>
      <c r="GR460" s="67"/>
      <c r="GS460" s="67"/>
      <c r="GT460" s="67"/>
      <c r="GU460" s="67"/>
      <c r="GV460" s="67"/>
      <c r="GW460" s="67"/>
      <c r="GX460" s="67"/>
      <c r="GY460" s="67"/>
      <c r="GZ460" s="67"/>
      <c r="HA460" s="67"/>
      <c r="HB460" s="67"/>
      <c r="HC460" s="67"/>
      <c r="HD460" s="67"/>
      <c r="HE460" s="67"/>
      <c r="HF460" s="67"/>
      <c r="HG460" s="67"/>
      <c r="HH460" s="67"/>
      <c r="HI460" s="67"/>
      <c r="HJ460" s="67"/>
      <c r="HK460" s="67"/>
      <c r="HL460" s="67"/>
      <c r="HM460" s="67"/>
      <c r="HN460" s="67"/>
      <c r="HO460" s="67"/>
      <c r="HP460" s="67"/>
      <c r="HQ460" s="67"/>
      <c r="HR460" s="67"/>
      <c r="HS460" s="67"/>
      <c r="HT460" s="67"/>
      <c r="HU460" s="67"/>
      <c r="HV460" s="67"/>
      <c r="HW460" s="67"/>
      <c r="HX460" s="67"/>
      <c r="HY460" s="67"/>
      <c r="HZ460" s="67"/>
      <c r="IA460" s="67"/>
      <c r="IB460" s="67"/>
      <c r="IC460" s="67"/>
      <c r="ID460" s="67"/>
      <c r="IE460" s="67"/>
      <c r="IF460" s="67"/>
      <c r="IG460" s="67"/>
      <c r="IH460" s="67"/>
      <c r="II460" s="67"/>
      <c r="IJ460" s="67"/>
      <c r="IK460" s="67"/>
      <c r="IL460" s="67"/>
      <c r="IM460" s="67"/>
      <c r="IN460" s="67"/>
      <c r="IO460" s="67"/>
      <c r="IP460" s="67"/>
      <c r="IQ460" s="67"/>
      <c r="IR460" s="67"/>
      <c r="IS460" s="67"/>
      <c r="IT460" s="67"/>
      <c r="IU460" s="67"/>
      <c r="IV460" s="93">
        <f t="shared" si="78"/>
        <v>0</v>
      </c>
      <c r="IW460" s="25"/>
      <c r="IY460" s="125" t="str">
        <f>IF(JA460,VLOOKUP(MIN(JB460:JD460),'Data Validation (hidden)'!$E$2:$F$6,2,FALSE),IF(COUNTA(E460:IU460)&gt;0,"'Name of Collective Investment Scheme' missing but values entered in other columns",""))</f>
        <v/>
      </c>
      <c r="JA460" s="126" t="b">
        <f t="shared" si="79"/>
        <v>0</v>
      </c>
      <c r="JB460" s="127" t="str">
        <f t="shared" si="80"/>
        <v/>
      </c>
      <c r="JC460" s="128" t="str">
        <f t="shared" si="81"/>
        <v>3</v>
      </c>
      <c r="JD460" s="127" t="str">
        <f t="shared" ca="1" si="82"/>
        <v/>
      </c>
      <c r="JE460" s="127" t="b">
        <f t="shared" ca="1" si="83"/>
        <v>1</v>
      </c>
      <c r="JF460" s="127" t="b">
        <f t="shared" ca="1" si="84"/>
        <v>1</v>
      </c>
      <c r="JG460" s="127" t="b">
        <f t="shared" ca="1" si="85"/>
        <v>1</v>
      </c>
      <c r="JH460" s="127" t="b">
        <f t="shared" ca="1" si="86"/>
        <v>1</v>
      </c>
      <c r="JI460" s="127" t="b">
        <f t="shared" ca="1" si="87"/>
        <v>1</v>
      </c>
      <c r="JJ460" s="129" t="b">
        <f t="shared" si="88"/>
        <v>0</v>
      </c>
    </row>
    <row r="461" spans="1:270" ht="28.9" customHeight="1" x14ac:dyDescent="0.2">
      <c r="A461" s="90" t="str">
        <f>IF(ISBLANK('Scheme Details'!A461),"",'Scheme Details'!A461)</f>
        <v/>
      </c>
      <c r="B461" s="87" t="str">
        <f>IF(ISBLANK('Scheme Details'!B461),"",'Scheme Details'!B461)</f>
        <v/>
      </c>
      <c r="C461" s="91" t="str">
        <f>IF(ISBLANK('Scheme Details'!C461),"",'Scheme Details'!C461)</f>
        <v/>
      </c>
      <c r="D461" s="92">
        <f>IF(ISBLANK('Scheme Details'!H461),0,'Scheme Details'!H461)</f>
        <v>0</v>
      </c>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c r="EM461" s="67"/>
      <c r="EN461" s="67"/>
      <c r="EO461" s="67"/>
      <c r="EP461" s="67"/>
      <c r="EQ461" s="67"/>
      <c r="ER461" s="67"/>
      <c r="ES461" s="67"/>
      <c r="ET461" s="67"/>
      <c r="EU461" s="67"/>
      <c r="EV461" s="67"/>
      <c r="EW461" s="67"/>
      <c r="EX461" s="67"/>
      <c r="EY461" s="67"/>
      <c r="EZ461" s="67"/>
      <c r="FA461" s="67"/>
      <c r="FB461" s="67"/>
      <c r="FC461" s="67"/>
      <c r="FD461" s="67"/>
      <c r="FE461" s="67"/>
      <c r="FF461" s="67"/>
      <c r="FG461" s="67"/>
      <c r="FH461" s="67"/>
      <c r="FI461" s="67"/>
      <c r="FJ461" s="67"/>
      <c r="FK461" s="67"/>
      <c r="FL461" s="67"/>
      <c r="FM461" s="67"/>
      <c r="FN461" s="67"/>
      <c r="FO461" s="67"/>
      <c r="FP461" s="67"/>
      <c r="FQ461" s="67"/>
      <c r="FR461" s="67"/>
      <c r="FS461" s="67"/>
      <c r="FT461" s="67"/>
      <c r="FU461" s="67"/>
      <c r="FV461" s="67"/>
      <c r="FW461" s="67"/>
      <c r="FX461" s="67"/>
      <c r="FY461" s="67"/>
      <c r="FZ461" s="67"/>
      <c r="GA461" s="67"/>
      <c r="GB461" s="67"/>
      <c r="GC461" s="67"/>
      <c r="GD461" s="67"/>
      <c r="GE461" s="67"/>
      <c r="GF461" s="67"/>
      <c r="GG461" s="67"/>
      <c r="GH461" s="67"/>
      <c r="GI461" s="67"/>
      <c r="GJ461" s="67"/>
      <c r="GK461" s="67"/>
      <c r="GL461" s="67"/>
      <c r="GM461" s="67"/>
      <c r="GN461" s="67"/>
      <c r="GO461" s="67"/>
      <c r="GP461" s="67"/>
      <c r="GQ461" s="67"/>
      <c r="GR461" s="67"/>
      <c r="GS461" s="67"/>
      <c r="GT461" s="67"/>
      <c r="GU461" s="67"/>
      <c r="GV461" s="67"/>
      <c r="GW461" s="67"/>
      <c r="GX461" s="67"/>
      <c r="GY461" s="67"/>
      <c r="GZ461" s="67"/>
      <c r="HA461" s="67"/>
      <c r="HB461" s="67"/>
      <c r="HC461" s="67"/>
      <c r="HD461" s="67"/>
      <c r="HE461" s="67"/>
      <c r="HF461" s="67"/>
      <c r="HG461" s="67"/>
      <c r="HH461" s="67"/>
      <c r="HI461" s="67"/>
      <c r="HJ461" s="67"/>
      <c r="HK461" s="67"/>
      <c r="HL461" s="67"/>
      <c r="HM461" s="67"/>
      <c r="HN461" s="67"/>
      <c r="HO461" s="67"/>
      <c r="HP461" s="67"/>
      <c r="HQ461" s="67"/>
      <c r="HR461" s="67"/>
      <c r="HS461" s="67"/>
      <c r="HT461" s="67"/>
      <c r="HU461" s="67"/>
      <c r="HV461" s="67"/>
      <c r="HW461" s="67"/>
      <c r="HX461" s="67"/>
      <c r="HY461" s="67"/>
      <c r="HZ461" s="67"/>
      <c r="IA461" s="67"/>
      <c r="IB461" s="67"/>
      <c r="IC461" s="67"/>
      <c r="ID461" s="67"/>
      <c r="IE461" s="67"/>
      <c r="IF461" s="67"/>
      <c r="IG461" s="67"/>
      <c r="IH461" s="67"/>
      <c r="II461" s="67"/>
      <c r="IJ461" s="67"/>
      <c r="IK461" s="67"/>
      <c r="IL461" s="67"/>
      <c r="IM461" s="67"/>
      <c r="IN461" s="67"/>
      <c r="IO461" s="67"/>
      <c r="IP461" s="67"/>
      <c r="IQ461" s="67"/>
      <c r="IR461" s="67"/>
      <c r="IS461" s="67"/>
      <c r="IT461" s="67"/>
      <c r="IU461" s="67"/>
      <c r="IV461" s="93">
        <f t="shared" si="78"/>
        <v>0</v>
      </c>
      <c r="IW461" s="25"/>
      <c r="IY461" s="125" t="str">
        <f>IF(JA461,VLOOKUP(MIN(JB461:JD461),'Data Validation (hidden)'!$E$2:$F$6,2,FALSE),IF(COUNTA(E461:IU461)&gt;0,"'Name of Collective Investment Scheme' missing but values entered in other columns",""))</f>
        <v/>
      </c>
      <c r="JA461" s="126" t="b">
        <f t="shared" si="79"/>
        <v>0</v>
      </c>
      <c r="JB461" s="127" t="str">
        <f t="shared" si="80"/>
        <v/>
      </c>
      <c r="JC461" s="128" t="str">
        <f t="shared" si="81"/>
        <v>3</v>
      </c>
      <c r="JD461" s="127" t="str">
        <f t="shared" ca="1" si="82"/>
        <v/>
      </c>
      <c r="JE461" s="127" t="b">
        <f t="shared" ca="1" si="83"/>
        <v>1</v>
      </c>
      <c r="JF461" s="127" t="b">
        <f t="shared" ca="1" si="84"/>
        <v>1</v>
      </c>
      <c r="JG461" s="127" t="b">
        <f t="shared" ca="1" si="85"/>
        <v>1</v>
      </c>
      <c r="JH461" s="127" t="b">
        <f t="shared" ca="1" si="86"/>
        <v>1</v>
      </c>
      <c r="JI461" s="127" t="b">
        <f t="shared" ca="1" si="87"/>
        <v>1</v>
      </c>
      <c r="JJ461" s="129" t="b">
        <f t="shared" si="88"/>
        <v>0</v>
      </c>
    </row>
    <row r="462" spans="1:270" ht="28.9" customHeight="1" x14ac:dyDescent="0.2">
      <c r="A462" s="90" t="str">
        <f>IF(ISBLANK('Scheme Details'!A462),"",'Scheme Details'!A462)</f>
        <v/>
      </c>
      <c r="B462" s="87" t="str">
        <f>IF(ISBLANK('Scheme Details'!B462),"",'Scheme Details'!B462)</f>
        <v/>
      </c>
      <c r="C462" s="91" t="str">
        <f>IF(ISBLANK('Scheme Details'!C462),"",'Scheme Details'!C462)</f>
        <v/>
      </c>
      <c r="D462" s="92">
        <f>IF(ISBLANK('Scheme Details'!H462),0,'Scheme Details'!H462)</f>
        <v>0</v>
      </c>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c r="EM462" s="67"/>
      <c r="EN462" s="67"/>
      <c r="EO462" s="67"/>
      <c r="EP462" s="67"/>
      <c r="EQ462" s="67"/>
      <c r="ER462" s="67"/>
      <c r="ES462" s="67"/>
      <c r="ET462" s="67"/>
      <c r="EU462" s="67"/>
      <c r="EV462" s="67"/>
      <c r="EW462" s="67"/>
      <c r="EX462" s="67"/>
      <c r="EY462" s="67"/>
      <c r="EZ462" s="67"/>
      <c r="FA462" s="67"/>
      <c r="FB462" s="67"/>
      <c r="FC462" s="67"/>
      <c r="FD462" s="67"/>
      <c r="FE462" s="67"/>
      <c r="FF462" s="67"/>
      <c r="FG462" s="67"/>
      <c r="FH462" s="67"/>
      <c r="FI462" s="67"/>
      <c r="FJ462" s="67"/>
      <c r="FK462" s="67"/>
      <c r="FL462" s="67"/>
      <c r="FM462" s="67"/>
      <c r="FN462" s="67"/>
      <c r="FO462" s="67"/>
      <c r="FP462" s="67"/>
      <c r="FQ462" s="67"/>
      <c r="FR462" s="67"/>
      <c r="FS462" s="67"/>
      <c r="FT462" s="67"/>
      <c r="FU462" s="67"/>
      <c r="FV462" s="67"/>
      <c r="FW462" s="67"/>
      <c r="FX462" s="67"/>
      <c r="FY462" s="67"/>
      <c r="FZ462" s="67"/>
      <c r="GA462" s="67"/>
      <c r="GB462" s="67"/>
      <c r="GC462" s="67"/>
      <c r="GD462" s="67"/>
      <c r="GE462" s="67"/>
      <c r="GF462" s="67"/>
      <c r="GG462" s="67"/>
      <c r="GH462" s="67"/>
      <c r="GI462" s="67"/>
      <c r="GJ462" s="67"/>
      <c r="GK462" s="67"/>
      <c r="GL462" s="67"/>
      <c r="GM462" s="67"/>
      <c r="GN462" s="67"/>
      <c r="GO462" s="67"/>
      <c r="GP462" s="67"/>
      <c r="GQ462" s="67"/>
      <c r="GR462" s="67"/>
      <c r="GS462" s="67"/>
      <c r="GT462" s="67"/>
      <c r="GU462" s="67"/>
      <c r="GV462" s="67"/>
      <c r="GW462" s="67"/>
      <c r="GX462" s="67"/>
      <c r="GY462" s="67"/>
      <c r="GZ462" s="67"/>
      <c r="HA462" s="67"/>
      <c r="HB462" s="67"/>
      <c r="HC462" s="67"/>
      <c r="HD462" s="67"/>
      <c r="HE462" s="67"/>
      <c r="HF462" s="67"/>
      <c r="HG462" s="67"/>
      <c r="HH462" s="67"/>
      <c r="HI462" s="67"/>
      <c r="HJ462" s="67"/>
      <c r="HK462" s="67"/>
      <c r="HL462" s="67"/>
      <c r="HM462" s="67"/>
      <c r="HN462" s="67"/>
      <c r="HO462" s="67"/>
      <c r="HP462" s="67"/>
      <c r="HQ462" s="67"/>
      <c r="HR462" s="67"/>
      <c r="HS462" s="67"/>
      <c r="HT462" s="67"/>
      <c r="HU462" s="67"/>
      <c r="HV462" s="67"/>
      <c r="HW462" s="67"/>
      <c r="HX462" s="67"/>
      <c r="HY462" s="67"/>
      <c r="HZ462" s="67"/>
      <c r="IA462" s="67"/>
      <c r="IB462" s="67"/>
      <c r="IC462" s="67"/>
      <c r="ID462" s="67"/>
      <c r="IE462" s="67"/>
      <c r="IF462" s="67"/>
      <c r="IG462" s="67"/>
      <c r="IH462" s="67"/>
      <c r="II462" s="67"/>
      <c r="IJ462" s="67"/>
      <c r="IK462" s="67"/>
      <c r="IL462" s="67"/>
      <c r="IM462" s="67"/>
      <c r="IN462" s="67"/>
      <c r="IO462" s="67"/>
      <c r="IP462" s="67"/>
      <c r="IQ462" s="67"/>
      <c r="IR462" s="67"/>
      <c r="IS462" s="67"/>
      <c r="IT462" s="67"/>
      <c r="IU462" s="67"/>
      <c r="IV462" s="93">
        <f t="shared" si="78"/>
        <v>0</v>
      </c>
      <c r="IW462" s="25"/>
      <c r="IY462" s="125" t="str">
        <f>IF(JA462,VLOOKUP(MIN(JB462:JD462),'Data Validation (hidden)'!$E$2:$F$6,2,FALSE),IF(COUNTA(E462:IU462)&gt;0,"'Name of Collective Investment Scheme' missing but values entered in other columns",""))</f>
        <v/>
      </c>
      <c r="JA462" s="126" t="b">
        <f t="shared" si="79"/>
        <v>0</v>
      </c>
      <c r="JB462" s="127" t="str">
        <f t="shared" si="80"/>
        <v/>
      </c>
      <c r="JC462" s="128" t="str">
        <f t="shared" si="81"/>
        <v>3</v>
      </c>
      <c r="JD462" s="127" t="str">
        <f t="shared" ca="1" si="82"/>
        <v/>
      </c>
      <c r="JE462" s="127" t="b">
        <f t="shared" ca="1" si="83"/>
        <v>1</v>
      </c>
      <c r="JF462" s="127" t="b">
        <f t="shared" ca="1" si="84"/>
        <v>1</v>
      </c>
      <c r="JG462" s="127" t="b">
        <f t="shared" ca="1" si="85"/>
        <v>1</v>
      </c>
      <c r="JH462" s="127" t="b">
        <f t="shared" ca="1" si="86"/>
        <v>1</v>
      </c>
      <c r="JI462" s="127" t="b">
        <f t="shared" ca="1" si="87"/>
        <v>1</v>
      </c>
      <c r="JJ462" s="129" t="b">
        <f t="shared" si="88"/>
        <v>0</v>
      </c>
    </row>
    <row r="463" spans="1:270" ht="28.9" customHeight="1" x14ac:dyDescent="0.2">
      <c r="A463" s="90" t="str">
        <f>IF(ISBLANK('Scheme Details'!A463),"",'Scheme Details'!A463)</f>
        <v/>
      </c>
      <c r="B463" s="87" t="str">
        <f>IF(ISBLANK('Scheme Details'!B463),"",'Scheme Details'!B463)</f>
        <v/>
      </c>
      <c r="C463" s="91" t="str">
        <f>IF(ISBLANK('Scheme Details'!C463),"",'Scheme Details'!C463)</f>
        <v/>
      </c>
      <c r="D463" s="92">
        <f>IF(ISBLANK('Scheme Details'!H463),0,'Scheme Details'!H463)</f>
        <v>0</v>
      </c>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c r="EM463" s="67"/>
      <c r="EN463" s="67"/>
      <c r="EO463" s="67"/>
      <c r="EP463" s="67"/>
      <c r="EQ463" s="67"/>
      <c r="ER463" s="67"/>
      <c r="ES463" s="67"/>
      <c r="ET463" s="67"/>
      <c r="EU463" s="67"/>
      <c r="EV463" s="67"/>
      <c r="EW463" s="67"/>
      <c r="EX463" s="67"/>
      <c r="EY463" s="67"/>
      <c r="EZ463" s="67"/>
      <c r="FA463" s="67"/>
      <c r="FB463" s="67"/>
      <c r="FC463" s="67"/>
      <c r="FD463" s="67"/>
      <c r="FE463" s="67"/>
      <c r="FF463" s="67"/>
      <c r="FG463" s="67"/>
      <c r="FH463" s="67"/>
      <c r="FI463" s="67"/>
      <c r="FJ463" s="67"/>
      <c r="FK463" s="67"/>
      <c r="FL463" s="67"/>
      <c r="FM463" s="67"/>
      <c r="FN463" s="67"/>
      <c r="FO463" s="67"/>
      <c r="FP463" s="67"/>
      <c r="FQ463" s="67"/>
      <c r="FR463" s="67"/>
      <c r="FS463" s="67"/>
      <c r="FT463" s="67"/>
      <c r="FU463" s="67"/>
      <c r="FV463" s="67"/>
      <c r="FW463" s="67"/>
      <c r="FX463" s="67"/>
      <c r="FY463" s="67"/>
      <c r="FZ463" s="67"/>
      <c r="GA463" s="67"/>
      <c r="GB463" s="67"/>
      <c r="GC463" s="67"/>
      <c r="GD463" s="67"/>
      <c r="GE463" s="67"/>
      <c r="GF463" s="67"/>
      <c r="GG463" s="67"/>
      <c r="GH463" s="67"/>
      <c r="GI463" s="67"/>
      <c r="GJ463" s="67"/>
      <c r="GK463" s="67"/>
      <c r="GL463" s="67"/>
      <c r="GM463" s="67"/>
      <c r="GN463" s="67"/>
      <c r="GO463" s="67"/>
      <c r="GP463" s="67"/>
      <c r="GQ463" s="67"/>
      <c r="GR463" s="67"/>
      <c r="GS463" s="67"/>
      <c r="GT463" s="67"/>
      <c r="GU463" s="67"/>
      <c r="GV463" s="67"/>
      <c r="GW463" s="67"/>
      <c r="GX463" s="67"/>
      <c r="GY463" s="67"/>
      <c r="GZ463" s="67"/>
      <c r="HA463" s="67"/>
      <c r="HB463" s="67"/>
      <c r="HC463" s="67"/>
      <c r="HD463" s="67"/>
      <c r="HE463" s="67"/>
      <c r="HF463" s="67"/>
      <c r="HG463" s="67"/>
      <c r="HH463" s="67"/>
      <c r="HI463" s="67"/>
      <c r="HJ463" s="67"/>
      <c r="HK463" s="67"/>
      <c r="HL463" s="67"/>
      <c r="HM463" s="67"/>
      <c r="HN463" s="67"/>
      <c r="HO463" s="67"/>
      <c r="HP463" s="67"/>
      <c r="HQ463" s="67"/>
      <c r="HR463" s="67"/>
      <c r="HS463" s="67"/>
      <c r="HT463" s="67"/>
      <c r="HU463" s="67"/>
      <c r="HV463" s="67"/>
      <c r="HW463" s="67"/>
      <c r="HX463" s="67"/>
      <c r="HY463" s="67"/>
      <c r="HZ463" s="67"/>
      <c r="IA463" s="67"/>
      <c r="IB463" s="67"/>
      <c r="IC463" s="67"/>
      <c r="ID463" s="67"/>
      <c r="IE463" s="67"/>
      <c r="IF463" s="67"/>
      <c r="IG463" s="67"/>
      <c r="IH463" s="67"/>
      <c r="II463" s="67"/>
      <c r="IJ463" s="67"/>
      <c r="IK463" s="67"/>
      <c r="IL463" s="67"/>
      <c r="IM463" s="67"/>
      <c r="IN463" s="67"/>
      <c r="IO463" s="67"/>
      <c r="IP463" s="67"/>
      <c r="IQ463" s="67"/>
      <c r="IR463" s="67"/>
      <c r="IS463" s="67"/>
      <c r="IT463" s="67"/>
      <c r="IU463" s="67"/>
      <c r="IV463" s="93">
        <f t="shared" si="78"/>
        <v>0</v>
      </c>
      <c r="IW463" s="25"/>
      <c r="IY463" s="125" t="str">
        <f>IF(JA463,VLOOKUP(MIN(JB463:JD463),'Data Validation (hidden)'!$E$2:$F$6,2,FALSE),IF(COUNTA(E463:IU463)&gt;0,"'Name of Collective Investment Scheme' missing but values entered in other columns",""))</f>
        <v/>
      </c>
      <c r="JA463" s="126" t="b">
        <f t="shared" si="79"/>
        <v>0</v>
      </c>
      <c r="JB463" s="127" t="str">
        <f t="shared" si="80"/>
        <v/>
      </c>
      <c r="JC463" s="128" t="str">
        <f t="shared" si="81"/>
        <v>3</v>
      </c>
      <c r="JD463" s="127" t="str">
        <f t="shared" ca="1" si="82"/>
        <v/>
      </c>
      <c r="JE463" s="127" t="b">
        <f t="shared" ca="1" si="83"/>
        <v>1</v>
      </c>
      <c r="JF463" s="127" t="b">
        <f t="shared" ca="1" si="84"/>
        <v>1</v>
      </c>
      <c r="JG463" s="127" t="b">
        <f t="shared" ca="1" si="85"/>
        <v>1</v>
      </c>
      <c r="JH463" s="127" t="b">
        <f t="shared" ca="1" si="86"/>
        <v>1</v>
      </c>
      <c r="JI463" s="127" t="b">
        <f t="shared" ca="1" si="87"/>
        <v>1</v>
      </c>
      <c r="JJ463" s="129" t="b">
        <f t="shared" si="88"/>
        <v>0</v>
      </c>
    </row>
    <row r="464" spans="1:270" ht="28.9" customHeight="1" x14ac:dyDescent="0.2">
      <c r="A464" s="90" t="str">
        <f>IF(ISBLANK('Scheme Details'!A464),"",'Scheme Details'!A464)</f>
        <v/>
      </c>
      <c r="B464" s="87" t="str">
        <f>IF(ISBLANK('Scheme Details'!B464),"",'Scheme Details'!B464)</f>
        <v/>
      </c>
      <c r="C464" s="91" t="str">
        <f>IF(ISBLANK('Scheme Details'!C464),"",'Scheme Details'!C464)</f>
        <v/>
      </c>
      <c r="D464" s="92">
        <f>IF(ISBLANK('Scheme Details'!H464),0,'Scheme Details'!H464)</f>
        <v>0</v>
      </c>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c r="HT464" s="67"/>
      <c r="HU464" s="67"/>
      <c r="HV464" s="67"/>
      <c r="HW464" s="67"/>
      <c r="HX464" s="67"/>
      <c r="HY464" s="67"/>
      <c r="HZ464" s="67"/>
      <c r="IA464" s="67"/>
      <c r="IB464" s="67"/>
      <c r="IC464" s="67"/>
      <c r="ID464" s="67"/>
      <c r="IE464" s="67"/>
      <c r="IF464" s="67"/>
      <c r="IG464" s="67"/>
      <c r="IH464" s="67"/>
      <c r="II464" s="67"/>
      <c r="IJ464" s="67"/>
      <c r="IK464" s="67"/>
      <c r="IL464" s="67"/>
      <c r="IM464" s="67"/>
      <c r="IN464" s="67"/>
      <c r="IO464" s="67"/>
      <c r="IP464" s="67"/>
      <c r="IQ464" s="67"/>
      <c r="IR464" s="67"/>
      <c r="IS464" s="67"/>
      <c r="IT464" s="67"/>
      <c r="IU464" s="67"/>
      <c r="IV464" s="93">
        <f t="shared" si="78"/>
        <v>0</v>
      </c>
      <c r="IW464" s="25"/>
      <c r="IY464" s="125" t="str">
        <f>IF(JA464,VLOOKUP(MIN(JB464:JD464),'Data Validation (hidden)'!$E$2:$F$6,2,FALSE),IF(COUNTA(E464:IU464)&gt;0,"'Name of Collective Investment Scheme' missing but values entered in other columns",""))</f>
        <v/>
      </c>
      <c r="JA464" s="126" t="b">
        <f t="shared" si="79"/>
        <v>0</v>
      </c>
      <c r="JB464" s="127" t="str">
        <f t="shared" si="80"/>
        <v/>
      </c>
      <c r="JC464" s="128" t="str">
        <f t="shared" si="81"/>
        <v>3</v>
      </c>
      <c r="JD464" s="127" t="str">
        <f t="shared" ca="1" si="82"/>
        <v/>
      </c>
      <c r="JE464" s="127" t="b">
        <f t="shared" ca="1" si="83"/>
        <v>1</v>
      </c>
      <c r="JF464" s="127" t="b">
        <f t="shared" ca="1" si="84"/>
        <v>1</v>
      </c>
      <c r="JG464" s="127" t="b">
        <f t="shared" ca="1" si="85"/>
        <v>1</v>
      </c>
      <c r="JH464" s="127" t="b">
        <f t="shared" ca="1" si="86"/>
        <v>1</v>
      </c>
      <c r="JI464" s="127" t="b">
        <f t="shared" ca="1" si="87"/>
        <v>1</v>
      </c>
      <c r="JJ464" s="129" t="b">
        <f t="shared" si="88"/>
        <v>0</v>
      </c>
    </row>
    <row r="465" spans="1:270" ht="28.9" customHeight="1" x14ac:dyDescent="0.2">
      <c r="A465" s="90" t="str">
        <f>IF(ISBLANK('Scheme Details'!A465),"",'Scheme Details'!A465)</f>
        <v/>
      </c>
      <c r="B465" s="87" t="str">
        <f>IF(ISBLANK('Scheme Details'!B465),"",'Scheme Details'!B465)</f>
        <v/>
      </c>
      <c r="C465" s="91" t="str">
        <f>IF(ISBLANK('Scheme Details'!C465),"",'Scheme Details'!C465)</f>
        <v/>
      </c>
      <c r="D465" s="92">
        <f>IF(ISBLANK('Scheme Details'!H465),0,'Scheme Details'!H465)</f>
        <v>0</v>
      </c>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c r="EM465" s="67"/>
      <c r="EN465" s="67"/>
      <c r="EO465" s="67"/>
      <c r="EP465" s="67"/>
      <c r="EQ465" s="67"/>
      <c r="ER465" s="67"/>
      <c r="ES465" s="67"/>
      <c r="ET465" s="67"/>
      <c r="EU465" s="67"/>
      <c r="EV465" s="67"/>
      <c r="EW465" s="67"/>
      <c r="EX465" s="67"/>
      <c r="EY465" s="67"/>
      <c r="EZ465" s="67"/>
      <c r="FA465" s="67"/>
      <c r="FB465" s="67"/>
      <c r="FC465" s="67"/>
      <c r="FD465" s="67"/>
      <c r="FE465" s="67"/>
      <c r="FF465" s="67"/>
      <c r="FG465" s="67"/>
      <c r="FH465" s="67"/>
      <c r="FI465" s="67"/>
      <c r="FJ465" s="67"/>
      <c r="FK465" s="67"/>
      <c r="FL465" s="67"/>
      <c r="FM465" s="67"/>
      <c r="FN465" s="67"/>
      <c r="FO465" s="67"/>
      <c r="FP465" s="67"/>
      <c r="FQ465" s="67"/>
      <c r="FR465" s="67"/>
      <c r="FS465" s="67"/>
      <c r="FT465" s="67"/>
      <c r="FU465" s="67"/>
      <c r="FV465" s="67"/>
      <c r="FW465" s="67"/>
      <c r="FX465" s="67"/>
      <c r="FY465" s="67"/>
      <c r="FZ465" s="67"/>
      <c r="GA465" s="67"/>
      <c r="GB465" s="67"/>
      <c r="GC465" s="67"/>
      <c r="GD465" s="67"/>
      <c r="GE465" s="67"/>
      <c r="GF465" s="67"/>
      <c r="GG465" s="67"/>
      <c r="GH465" s="67"/>
      <c r="GI465" s="67"/>
      <c r="GJ465" s="67"/>
      <c r="GK465" s="67"/>
      <c r="GL465" s="67"/>
      <c r="GM465" s="67"/>
      <c r="GN465" s="67"/>
      <c r="GO465" s="67"/>
      <c r="GP465" s="67"/>
      <c r="GQ465" s="67"/>
      <c r="GR465" s="67"/>
      <c r="GS465" s="67"/>
      <c r="GT465" s="67"/>
      <c r="GU465" s="67"/>
      <c r="GV465" s="67"/>
      <c r="GW465" s="67"/>
      <c r="GX465" s="67"/>
      <c r="GY465" s="67"/>
      <c r="GZ465" s="67"/>
      <c r="HA465" s="67"/>
      <c r="HB465" s="67"/>
      <c r="HC465" s="67"/>
      <c r="HD465" s="67"/>
      <c r="HE465" s="67"/>
      <c r="HF465" s="67"/>
      <c r="HG465" s="67"/>
      <c r="HH465" s="67"/>
      <c r="HI465" s="67"/>
      <c r="HJ465" s="67"/>
      <c r="HK465" s="67"/>
      <c r="HL465" s="67"/>
      <c r="HM465" s="67"/>
      <c r="HN465" s="67"/>
      <c r="HO465" s="67"/>
      <c r="HP465" s="67"/>
      <c r="HQ465" s="67"/>
      <c r="HR465" s="67"/>
      <c r="HS465" s="67"/>
      <c r="HT465" s="67"/>
      <c r="HU465" s="67"/>
      <c r="HV465" s="67"/>
      <c r="HW465" s="67"/>
      <c r="HX465" s="67"/>
      <c r="HY465" s="67"/>
      <c r="HZ465" s="67"/>
      <c r="IA465" s="67"/>
      <c r="IB465" s="67"/>
      <c r="IC465" s="67"/>
      <c r="ID465" s="67"/>
      <c r="IE465" s="67"/>
      <c r="IF465" s="67"/>
      <c r="IG465" s="67"/>
      <c r="IH465" s="67"/>
      <c r="II465" s="67"/>
      <c r="IJ465" s="67"/>
      <c r="IK465" s="67"/>
      <c r="IL465" s="67"/>
      <c r="IM465" s="67"/>
      <c r="IN465" s="67"/>
      <c r="IO465" s="67"/>
      <c r="IP465" s="67"/>
      <c r="IQ465" s="67"/>
      <c r="IR465" s="67"/>
      <c r="IS465" s="67"/>
      <c r="IT465" s="67"/>
      <c r="IU465" s="67"/>
      <c r="IV465" s="93">
        <f t="shared" si="78"/>
        <v>0</v>
      </c>
      <c r="IW465" s="25"/>
      <c r="IY465" s="125" t="str">
        <f>IF(JA465,VLOOKUP(MIN(JB465:JD465),'Data Validation (hidden)'!$E$2:$F$6,2,FALSE),IF(COUNTA(E465:IU465)&gt;0,"'Name of Collective Investment Scheme' missing but values entered in other columns",""))</f>
        <v/>
      </c>
      <c r="JA465" s="126" t="b">
        <f t="shared" si="79"/>
        <v>0</v>
      </c>
      <c r="JB465" s="127" t="str">
        <f t="shared" si="80"/>
        <v/>
      </c>
      <c r="JC465" s="128" t="str">
        <f t="shared" si="81"/>
        <v>3</v>
      </c>
      <c r="JD465" s="127" t="str">
        <f t="shared" ca="1" si="82"/>
        <v/>
      </c>
      <c r="JE465" s="127" t="b">
        <f t="shared" ca="1" si="83"/>
        <v>1</v>
      </c>
      <c r="JF465" s="127" t="b">
        <f t="shared" ca="1" si="84"/>
        <v>1</v>
      </c>
      <c r="JG465" s="127" t="b">
        <f t="shared" ca="1" si="85"/>
        <v>1</v>
      </c>
      <c r="JH465" s="127" t="b">
        <f t="shared" ca="1" si="86"/>
        <v>1</v>
      </c>
      <c r="JI465" s="127" t="b">
        <f t="shared" ca="1" si="87"/>
        <v>1</v>
      </c>
      <c r="JJ465" s="129" t="b">
        <f t="shared" si="88"/>
        <v>0</v>
      </c>
    </row>
    <row r="466" spans="1:270" ht="28.9" customHeight="1" x14ac:dyDescent="0.2">
      <c r="A466" s="90" t="str">
        <f>IF(ISBLANK('Scheme Details'!A466),"",'Scheme Details'!A466)</f>
        <v/>
      </c>
      <c r="B466" s="87" t="str">
        <f>IF(ISBLANK('Scheme Details'!B466),"",'Scheme Details'!B466)</f>
        <v/>
      </c>
      <c r="C466" s="91" t="str">
        <f>IF(ISBLANK('Scheme Details'!C466),"",'Scheme Details'!C466)</f>
        <v/>
      </c>
      <c r="D466" s="92">
        <f>IF(ISBLANK('Scheme Details'!H466),0,'Scheme Details'!H466)</f>
        <v>0</v>
      </c>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c r="HT466" s="67"/>
      <c r="HU466" s="67"/>
      <c r="HV466" s="67"/>
      <c r="HW466" s="67"/>
      <c r="HX466" s="67"/>
      <c r="HY466" s="67"/>
      <c r="HZ466" s="67"/>
      <c r="IA466" s="67"/>
      <c r="IB466" s="67"/>
      <c r="IC466" s="67"/>
      <c r="ID466" s="67"/>
      <c r="IE466" s="67"/>
      <c r="IF466" s="67"/>
      <c r="IG466" s="67"/>
      <c r="IH466" s="67"/>
      <c r="II466" s="67"/>
      <c r="IJ466" s="67"/>
      <c r="IK466" s="67"/>
      <c r="IL466" s="67"/>
      <c r="IM466" s="67"/>
      <c r="IN466" s="67"/>
      <c r="IO466" s="67"/>
      <c r="IP466" s="67"/>
      <c r="IQ466" s="67"/>
      <c r="IR466" s="67"/>
      <c r="IS466" s="67"/>
      <c r="IT466" s="67"/>
      <c r="IU466" s="67"/>
      <c r="IV466" s="93">
        <f t="shared" si="78"/>
        <v>0</v>
      </c>
      <c r="IW466" s="25"/>
      <c r="IY466" s="125" t="str">
        <f>IF(JA466,VLOOKUP(MIN(JB466:JD466),'Data Validation (hidden)'!$E$2:$F$6,2,FALSE),IF(COUNTA(E466:IU466)&gt;0,"'Name of Collective Investment Scheme' missing but values entered in other columns",""))</f>
        <v/>
      </c>
      <c r="JA466" s="126" t="b">
        <f t="shared" si="79"/>
        <v>0</v>
      </c>
      <c r="JB466" s="127" t="str">
        <f t="shared" si="80"/>
        <v/>
      </c>
      <c r="JC466" s="128" t="str">
        <f t="shared" si="81"/>
        <v>3</v>
      </c>
      <c r="JD466" s="127" t="str">
        <f t="shared" ca="1" si="82"/>
        <v/>
      </c>
      <c r="JE466" s="127" t="b">
        <f t="shared" ca="1" si="83"/>
        <v>1</v>
      </c>
      <c r="JF466" s="127" t="b">
        <f t="shared" ca="1" si="84"/>
        <v>1</v>
      </c>
      <c r="JG466" s="127" t="b">
        <f t="shared" ca="1" si="85"/>
        <v>1</v>
      </c>
      <c r="JH466" s="127" t="b">
        <f t="shared" ca="1" si="86"/>
        <v>1</v>
      </c>
      <c r="JI466" s="127" t="b">
        <f t="shared" ca="1" si="87"/>
        <v>1</v>
      </c>
      <c r="JJ466" s="129" t="b">
        <f t="shared" si="88"/>
        <v>0</v>
      </c>
    </row>
    <row r="467" spans="1:270" ht="28.9" customHeight="1" x14ac:dyDescent="0.2">
      <c r="A467" s="90" t="str">
        <f>IF(ISBLANK('Scheme Details'!A467),"",'Scheme Details'!A467)</f>
        <v/>
      </c>
      <c r="B467" s="87" t="str">
        <f>IF(ISBLANK('Scheme Details'!B467),"",'Scheme Details'!B467)</f>
        <v/>
      </c>
      <c r="C467" s="91" t="str">
        <f>IF(ISBLANK('Scheme Details'!C467),"",'Scheme Details'!C467)</f>
        <v/>
      </c>
      <c r="D467" s="92">
        <f>IF(ISBLANK('Scheme Details'!H467),0,'Scheme Details'!H467)</f>
        <v>0</v>
      </c>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c r="EM467" s="67"/>
      <c r="EN467" s="67"/>
      <c r="EO467" s="67"/>
      <c r="EP467" s="67"/>
      <c r="EQ467" s="67"/>
      <c r="ER467" s="67"/>
      <c r="ES467" s="67"/>
      <c r="ET467" s="67"/>
      <c r="EU467" s="67"/>
      <c r="EV467" s="67"/>
      <c r="EW467" s="67"/>
      <c r="EX467" s="67"/>
      <c r="EY467" s="67"/>
      <c r="EZ467" s="67"/>
      <c r="FA467" s="67"/>
      <c r="FB467" s="67"/>
      <c r="FC467" s="67"/>
      <c r="FD467" s="67"/>
      <c r="FE467" s="67"/>
      <c r="FF467" s="67"/>
      <c r="FG467" s="67"/>
      <c r="FH467" s="67"/>
      <c r="FI467" s="67"/>
      <c r="FJ467" s="67"/>
      <c r="FK467" s="67"/>
      <c r="FL467" s="67"/>
      <c r="FM467" s="67"/>
      <c r="FN467" s="67"/>
      <c r="FO467" s="67"/>
      <c r="FP467" s="67"/>
      <c r="FQ467" s="67"/>
      <c r="FR467" s="67"/>
      <c r="FS467" s="67"/>
      <c r="FT467" s="67"/>
      <c r="FU467" s="67"/>
      <c r="FV467" s="67"/>
      <c r="FW467" s="67"/>
      <c r="FX467" s="67"/>
      <c r="FY467" s="67"/>
      <c r="FZ467" s="67"/>
      <c r="GA467" s="67"/>
      <c r="GB467" s="67"/>
      <c r="GC467" s="67"/>
      <c r="GD467" s="67"/>
      <c r="GE467" s="67"/>
      <c r="GF467" s="67"/>
      <c r="GG467" s="67"/>
      <c r="GH467" s="67"/>
      <c r="GI467" s="67"/>
      <c r="GJ467" s="67"/>
      <c r="GK467" s="67"/>
      <c r="GL467" s="67"/>
      <c r="GM467" s="67"/>
      <c r="GN467" s="67"/>
      <c r="GO467" s="67"/>
      <c r="GP467" s="67"/>
      <c r="GQ467" s="67"/>
      <c r="GR467" s="67"/>
      <c r="GS467" s="67"/>
      <c r="GT467" s="67"/>
      <c r="GU467" s="67"/>
      <c r="GV467" s="67"/>
      <c r="GW467" s="67"/>
      <c r="GX467" s="67"/>
      <c r="GY467" s="67"/>
      <c r="GZ467" s="67"/>
      <c r="HA467" s="67"/>
      <c r="HB467" s="67"/>
      <c r="HC467" s="67"/>
      <c r="HD467" s="67"/>
      <c r="HE467" s="67"/>
      <c r="HF467" s="67"/>
      <c r="HG467" s="67"/>
      <c r="HH467" s="67"/>
      <c r="HI467" s="67"/>
      <c r="HJ467" s="67"/>
      <c r="HK467" s="67"/>
      <c r="HL467" s="67"/>
      <c r="HM467" s="67"/>
      <c r="HN467" s="67"/>
      <c r="HO467" s="67"/>
      <c r="HP467" s="67"/>
      <c r="HQ467" s="67"/>
      <c r="HR467" s="67"/>
      <c r="HS467" s="67"/>
      <c r="HT467" s="67"/>
      <c r="HU467" s="67"/>
      <c r="HV467" s="67"/>
      <c r="HW467" s="67"/>
      <c r="HX467" s="67"/>
      <c r="HY467" s="67"/>
      <c r="HZ467" s="67"/>
      <c r="IA467" s="67"/>
      <c r="IB467" s="67"/>
      <c r="IC467" s="67"/>
      <c r="ID467" s="67"/>
      <c r="IE467" s="67"/>
      <c r="IF467" s="67"/>
      <c r="IG467" s="67"/>
      <c r="IH467" s="67"/>
      <c r="II467" s="67"/>
      <c r="IJ467" s="67"/>
      <c r="IK467" s="67"/>
      <c r="IL467" s="67"/>
      <c r="IM467" s="67"/>
      <c r="IN467" s="67"/>
      <c r="IO467" s="67"/>
      <c r="IP467" s="67"/>
      <c r="IQ467" s="67"/>
      <c r="IR467" s="67"/>
      <c r="IS467" s="67"/>
      <c r="IT467" s="67"/>
      <c r="IU467" s="67"/>
      <c r="IV467" s="93">
        <f t="shared" si="78"/>
        <v>0</v>
      </c>
      <c r="IW467" s="25"/>
      <c r="IY467" s="125" t="str">
        <f>IF(JA467,VLOOKUP(MIN(JB467:JD467),'Data Validation (hidden)'!$E$2:$F$6,2,FALSE),IF(COUNTA(E467:IU467)&gt;0,"'Name of Collective Investment Scheme' missing but values entered in other columns",""))</f>
        <v/>
      </c>
      <c r="JA467" s="126" t="b">
        <f t="shared" si="79"/>
        <v>0</v>
      </c>
      <c r="JB467" s="127" t="str">
        <f t="shared" si="80"/>
        <v/>
      </c>
      <c r="JC467" s="128" t="str">
        <f t="shared" si="81"/>
        <v>3</v>
      </c>
      <c r="JD467" s="127" t="str">
        <f t="shared" ca="1" si="82"/>
        <v/>
      </c>
      <c r="JE467" s="127" t="b">
        <f t="shared" ca="1" si="83"/>
        <v>1</v>
      </c>
      <c r="JF467" s="127" t="b">
        <f t="shared" ca="1" si="84"/>
        <v>1</v>
      </c>
      <c r="JG467" s="127" t="b">
        <f t="shared" ca="1" si="85"/>
        <v>1</v>
      </c>
      <c r="JH467" s="127" t="b">
        <f t="shared" ca="1" si="86"/>
        <v>1</v>
      </c>
      <c r="JI467" s="127" t="b">
        <f t="shared" ca="1" si="87"/>
        <v>1</v>
      </c>
      <c r="JJ467" s="129" t="b">
        <f t="shared" si="88"/>
        <v>0</v>
      </c>
    </row>
    <row r="468" spans="1:270" ht="28.9" customHeight="1" x14ac:dyDescent="0.2">
      <c r="A468" s="90" t="str">
        <f>IF(ISBLANK('Scheme Details'!A468),"",'Scheme Details'!A468)</f>
        <v/>
      </c>
      <c r="B468" s="87" t="str">
        <f>IF(ISBLANK('Scheme Details'!B468),"",'Scheme Details'!B468)</f>
        <v/>
      </c>
      <c r="C468" s="91" t="str">
        <f>IF(ISBLANK('Scheme Details'!C468),"",'Scheme Details'!C468)</f>
        <v/>
      </c>
      <c r="D468" s="92">
        <f>IF(ISBLANK('Scheme Details'!H468),0,'Scheme Details'!H468)</f>
        <v>0</v>
      </c>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c r="HT468" s="67"/>
      <c r="HU468" s="67"/>
      <c r="HV468" s="67"/>
      <c r="HW468" s="67"/>
      <c r="HX468" s="67"/>
      <c r="HY468" s="67"/>
      <c r="HZ468" s="67"/>
      <c r="IA468" s="67"/>
      <c r="IB468" s="67"/>
      <c r="IC468" s="67"/>
      <c r="ID468" s="67"/>
      <c r="IE468" s="67"/>
      <c r="IF468" s="67"/>
      <c r="IG468" s="67"/>
      <c r="IH468" s="67"/>
      <c r="II468" s="67"/>
      <c r="IJ468" s="67"/>
      <c r="IK468" s="67"/>
      <c r="IL468" s="67"/>
      <c r="IM468" s="67"/>
      <c r="IN468" s="67"/>
      <c r="IO468" s="67"/>
      <c r="IP468" s="67"/>
      <c r="IQ468" s="67"/>
      <c r="IR468" s="67"/>
      <c r="IS468" s="67"/>
      <c r="IT468" s="67"/>
      <c r="IU468" s="67"/>
      <c r="IV468" s="93">
        <f t="shared" si="78"/>
        <v>0</v>
      </c>
      <c r="IW468" s="25"/>
      <c r="IY468" s="125" t="str">
        <f>IF(JA468,VLOOKUP(MIN(JB468:JD468),'Data Validation (hidden)'!$E$2:$F$6,2,FALSE),IF(COUNTA(E468:IU468)&gt;0,"'Name of Collective Investment Scheme' missing but values entered in other columns",""))</f>
        <v/>
      </c>
      <c r="JA468" s="126" t="b">
        <f t="shared" si="79"/>
        <v>0</v>
      </c>
      <c r="JB468" s="127" t="str">
        <f t="shared" si="80"/>
        <v/>
      </c>
      <c r="JC468" s="128" t="str">
        <f t="shared" si="81"/>
        <v>3</v>
      </c>
      <c r="JD468" s="127" t="str">
        <f t="shared" ca="1" si="82"/>
        <v/>
      </c>
      <c r="JE468" s="127" t="b">
        <f t="shared" ca="1" si="83"/>
        <v>1</v>
      </c>
      <c r="JF468" s="127" t="b">
        <f t="shared" ca="1" si="84"/>
        <v>1</v>
      </c>
      <c r="JG468" s="127" t="b">
        <f t="shared" ca="1" si="85"/>
        <v>1</v>
      </c>
      <c r="JH468" s="127" t="b">
        <f t="shared" ca="1" si="86"/>
        <v>1</v>
      </c>
      <c r="JI468" s="127" t="b">
        <f t="shared" ca="1" si="87"/>
        <v>1</v>
      </c>
      <c r="JJ468" s="129" t="b">
        <f t="shared" si="88"/>
        <v>0</v>
      </c>
    </row>
    <row r="469" spans="1:270" ht="28.9" customHeight="1" x14ac:dyDescent="0.2">
      <c r="A469" s="90" t="str">
        <f>IF(ISBLANK('Scheme Details'!A469),"",'Scheme Details'!A469)</f>
        <v/>
      </c>
      <c r="B469" s="87" t="str">
        <f>IF(ISBLANK('Scheme Details'!B469),"",'Scheme Details'!B469)</f>
        <v/>
      </c>
      <c r="C469" s="91" t="str">
        <f>IF(ISBLANK('Scheme Details'!C469),"",'Scheme Details'!C469)</f>
        <v/>
      </c>
      <c r="D469" s="92">
        <f>IF(ISBLANK('Scheme Details'!H469),0,'Scheme Details'!H469)</f>
        <v>0</v>
      </c>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c r="EM469" s="67"/>
      <c r="EN469" s="67"/>
      <c r="EO469" s="67"/>
      <c r="EP469" s="67"/>
      <c r="EQ469" s="67"/>
      <c r="ER469" s="67"/>
      <c r="ES469" s="67"/>
      <c r="ET469" s="67"/>
      <c r="EU469" s="67"/>
      <c r="EV469" s="67"/>
      <c r="EW469" s="67"/>
      <c r="EX469" s="67"/>
      <c r="EY469" s="67"/>
      <c r="EZ469" s="67"/>
      <c r="FA469" s="67"/>
      <c r="FB469" s="67"/>
      <c r="FC469" s="67"/>
      <c r="FD469" s="67"/>
      <c r="FE469" s="67"/>
      <c r="FF469" s="67"/>
      <c r="FG469" s="67"/>
      <c r="FH469" s="67"/>
      <c r="FI469" s="67"/>
      <c r="FJ469" s="67"/>
      <c r="FK469" s="67"/>
      <c r="FL469" s="67"/>
      <c r="FM469" s="67"/>
      <c r="FN469" s="67"/>
      <c r="FO469" s="67"/>
      <c r="FP469" s="67"/>
      <c r="FQ469" s="67"/>
      <c r="FR469" s="67"/>
      <c r="FS469" s="67"/>
      <c r="FT469" s="67"/>
      <c r="FU469" s="67"/>
      <c r="FV469" s="67"/>
      <c r="FW469" s="67"/>
      <c r="FX469" s="67"/>
      <c r="FY469" s="67"/>
      <c r="FZ469" s="67"/>
      <c r="GA469" s="67"/>
      <c r="GB469" s="67"/>
      <c r="GC469" s="67"/>
      <c r="GD469" s="67"/>
      <c r="GE469" s="67"/>
      <c r="GF469" s="67"/>
      <c r="GG469" s="67"/>
      <c r="GH469" s="67"/>
      <c r="GI469" s="67"/>
      <c r="GJ469" s="67"/>
      <c r="GK469" s="67"/>
      <c r="GL469" s="67"/>
      <c r="GM469" s="67"/>
      <c r="GN469" s="67"/>
      <c r="GO469" s="67"/>
      <c r="GP469" s="67"/>
      <c r="GQ469" s="67"/>
      <c r="GR469" s="67"/>
      <c r="GS469" s="67"/>
      <c r="GT469" s="67"/>
      <c r="GU469" s="67"/>
      <c r="GV469" s="67"/>
      <c r="GW469" s="67"/>
      <c r="GX469" s="67"/>
      <c r="GY469" s="67"/>
      <c r="GZ469" s="67"/>
      <c r="HA469" s="67"/>
      <c r="HB469" s="67"/>
      <c r="HC469" s="67"/>
      <c r="HD469" s="67"/>
      <c r="HE469" s="67"/>
      <c r="HF469" s="67"/>
      <c r="HG469" s="67"/>
      <c r="HH469" s="67"/>
      <c r="HI469" s="67"/>
      <c r="HJ469" s="67"/>
      <c r="HK469" s="67"/>
      <c r="HL469" s="67"/>
      <c r="HM469" s="67"/>
      <c r="HN469" s="67"/>
      <c r="HO469" s="67"/>
      <c r="HP469" s="67"/>
      <c r="HQ469" s="67"/>
      <c r="HR469" s="67"/>
      <c r="HS469" s="67"/>
      <c r="HT469" s="67"/>
      <c r="HU469" s="67"/>
      <c r="HV469" s="67"/>
      <c r="HW469" s="67"/>
      <c r="HX469" s="67"/>
      <c r="HY469" s="67"/>
      <c r="HZ469" s="67"/>
      <c r="IA469" s="67"/>
      <c r="IB469" s="67"/>
      <c r="IC469" s="67"/>
      <c r="ID469" s="67"/>
      <c r="IE469" s="67"/>
      <c r="IF469" s="67"/>
      <c r="IG469" s="67"/>
      <c r="IH469" s="67"/>
      <c r="II469" s="67"/>
      <c r="IJ469" s="67"/>
      <c r="IK469" s="67"/>
      <c r="IL469" s="67"/>
      <c r="IM469" s="67"/>
      <c r="IN469" s="67"/>
      <c r="IO469" s="67"/>
      <c r="IP469" s="67"/>
      <c r="IQ469" s="67"/>
      <c r="IR469" s="67"/>
      <c r="IS469" s="67"/>
      <c r="IT469" s="67"/>
      <c r="IU469" s="67"/>
      <c r="IV469" s="93">
        <f t="shared" si="78"/>
        <v>0</v>
      </c>
      <c r="IW469" s="25"/>
      <c r="IY469" s="125" t="str">
        <f>IF(JA469,VLOOKUP(MIN(JB469:JD469),'Data Validation (hidden)'!$E$2:$F$6,2,FALSE),IF(COUNTA(E469:IU469)&gt;0,"'Name of Collective Investment Scheme' missing but values entered in other columns",""))</f>
        <v/>
      </c>
      <c r="JA469" s="126" t="b">
        <f t="shared" si="79"/>
        <v>0</v>
      </c>
      <c r="JB469" s="127" t="str">
        <f t="shared" si="80"/>
        <v/>
      </c>
      <c r="JC469" s="128" t="str">
        <f t="shared" si="81"/>
        <v>3</v>
      </c>
      <c r="JD469" s="127" t="str">
        <f t="shared" ca="1" si="82"/>
        <v/>
      </c>
      <c r="JE469" s="127" t="b">
        <f t="shared" ca="1" si="83"/>
        <v>1</v>
      </c>
      <c r="JF469" s="127" t="b">
        <f t="shared" ca="1" si="84"/>
        <v>1</v>
      </c>
      <c r="JG469" s="127" t="b">
        <f t="shared" ca="1" si="85"/>
        <v>1</v>
      </c>
      <c r="JH469" s="127" t="b">
        <f t="shared" ca="1" si="86"/>
        <v>1</v>
      </c>
      <c r="JI469" s="127" t="b">
        <f t="shared" ca="1" si="87"/>
        <v>1</v>
      </c>
      <c r="JJ469" s="129" t="b">
        <f t="shared" si="88"/>
        <v>0</v>
      </c>
    </row>
    <row r="470" spans="1:270" ht="28.9" customHeight="1" x14ac:dyDescent="0.2">
      <c r="A470" s="90" t="str">
        <f>IF(ISBLANK('Scheme Details'!A470),"",'Scheme Details'!A470)</f>
        <v/>
      </c>
      <c r="B470" s="87" t="str">
        <f>IF(ISBLANK('Scheme Details'!B470),"",'Scheme Details'!B470)</f>
        <v/>
      </c>
      <c r="C470" s="91" t="str">
        <f>IF(ISBLANK('Scheme Details'!C470),"",'Scheme Details'!C470)</f>
        <v/>
      </c>
      <c r="D470" s="92">
        <f>IF(ISBLANK('Scheme Details'!H470),0,'Scheme Details'!H470)</f>
        <v>0</v>
      </c>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c r="EM470" s="67"/>
      <c r="EN470" s="67"/>
      <c r="EO470" s="67"/>
      <c r="EP470" s="67"/>
      <c r="EQ470" s="67"/>
      <c r="ER470" s="67"/>
      <c r="ES470" s="67"/>
      <c r="ET470" s="67"/>
      <c r="EU470" s="67"/>
      <c r="EV470" s="67"/>
      <c r="EW470" s="67"/>
      <c r="EX470" s="67"/>
      <c r="EY470" s="67"/>
      <c r="EZ470" s="67"/>
      <c r="FA470" s="67"/>
      <c r="FB470" s="67"/>
      <c r="FC470" s="67"/>
      <c r="FD470" s="67"/>
      <c r="FE470" s="67"/>
      <c r="FF470" s="67"/>
      <c r="FG470" s="67"/>
      <c r="FH470" s="67"/>
      <c r="FI470" s="67"/>
      <c r="FJ470" s="67"/>
      <c r="FK470" s="67"/>
      <c r="FL470" s="67"/>
      <c r="FM470" s="67"/>
      <c r="FN470" s="67"/>
      <c r="FO470" s="67"/>
      <c r="FP470" s="67"/>
      <c r="FQ470" s="67"/>
      <c r="FR470" s="67"/>
      <c r="FS470" s="67"/>
      <c r="FT470" s="67"/>
      <c r="FU470" s="67"/>
      <c r="FV470" s="67"/>
      <c r="FW470" s="67"/>
      <c r="FX470" s="67"/>
      <c r="FY470" s="67"/>
      <c r="FZ470" s="67"/>
      <c r="GA470" s="67"/>
      <c r="GB470" s="67"/>
      <c r="GC470" s="67"/>
      <c r="GD470" s="67"/>
      <c r="GE470" s="67"/>
      <c r="GF470" s="67"/>
      <c r="GG470" s="67"/>
      <c r="GH470" s="67"/>
      <c r="GI470" s="67"/>
      <c r="GJ470" s="67"/>
      <c r="GK470" s="67"/>
      <c r="GL470" s="67"/>
      <c r="GM470" s="67"/>
      <c r="GN470" s="67"/>
      <c r="GO470" s="67"/>
      <c r="GP470" s="67"/>
      <c r="GQ470" s="67"/>
      <c r="GR470" s="67"/>
      <c r="GS470" s="67"/>
      <c r="GT470" s="67"/>
      <c r="GU470" s="67"/>
      <c r="GV470" s="67"/>
      <c r="GW470" s="67"/>
      <c r="GX470" s="67"/>
      <c r="GY470" s="67"/>
      <c r="GZ470" s="67"/>
      <c r="HA470" s="67"/>
      <c r="HB470" s="67"/>
      <c r="HC470" s="67"/>
      <c r="HD470" s="67"/>
      <c r="HE470" s="67"/>
      <c r="HF470" s="67"/>
      <c r="HG470" s="67"/>
      <c r="HH470" s="67"/>
      <c r="HI470" s="67"/>
      <c r="HJ470" s="67"/>
      <c r="HK470" s="67"/>
      <c r="HL470" s="67"/>
      <c r="HM470" s="67"/>
      <c r="HN470" s="67"/>
      <c r="HO470" s="67"/>
      <c r="HP470" s="67"/>
      <c r="HQ470" s="67"/>
      <c r="HR470" s="67"/>
      <c r="HS470" s="67"/>
      <c r="HT470" s="67"/>
      <c r="HU470" s="67"/>
      <c r="HV470" s="67"/>
      <c r="HW470" s="67"/>
      <c r="HX470" s="67"/>
      <c r="HY470" s="67"/>
      <c r="HZ470" s="67"/>
      <c r="IA470" s="67"/>
      <c r="IB470" s="67"/>
      <c r="IC470" s="67"/>
      <c r="ID470" s="67"/>
      <c r="IE470" s="67"/>
      <c r="IF470" s="67"/>
      <c r="IG470" s="67"/>
      <c r="IH470" s="67"/>
      <c r="II470" s="67"/>
      <c r="IJ470" s="67"/>
      <c r="IK470" s="67"/>
      <c r="IL470" s="67"/>
      <c r="IM470" s="67"/>
      <c r="IN470" s="67"/>
      <c r="IO470" s="67"/>
      <c r="IP470" s="67"/>
      <c r="IQ470" s="67"/>
      <c r="IR470" s="67"/>
      <c r="IS470" s="67"/>
      <c r="IT470" s="67"/>
      <c r="IU470" s="67"/>
      <c r="IV470" s="93">
        <f t="shared" si="78"/>
        <v>0</v>
      </c>
      <c r="IW470" s="25"/>
      <c r="IY470" s="125" t="str">
        <f>IF(JA470,VLOOKUP(MIN(JB470:JD470),'Data Validation (hidden)'!$E$2:$F$6,2,FALSE),IF(COUNTA(E470:IU470)&gt;0,"'Name of Collective Investment Scheme' missing but values entered in other columns",""))</f>
        <v/>
      </c>
      <c r="JA470" s="126" t="b">
        <f t="shared" si="79"/>
        <v>0</v>
      </c>
      <c r="JB470" s="127" t="str">
        <f t="shared" si="80"/>
        <v/>
      </c>
      <c r="JC470" s="128" t="str">
        <f t="shared" si="81"/>
        <v>3</v>
      </c>
      <c r="JD470" s="127" t="str">
        <f t="shared" ca="1" si="82"/>
        <v/>
      </c>
      <c r="JE470" s="127" t="b">
        <f t="shared" ca="1" si="83"/>
        <v>1</v>
      </c>
      <c r="JF470" s="127" t="b">
        <f t="shared" ca="1" si="84"/>
        <v>1</v>
      </c>
      <c r="JG470" s="127" t="b">
        <f t="shared" ca="1" si="85"/>
        <v>1</v>
      </c>
      <c r="JH470" s="127" t="b">
        <f t="shared" ca="1" si="86"/>
        <v>1</v>
      </c>
      <c r="JI470" s="127" t="b">
        <f t="shared" ca="1" si="87"/>
        <v>1</v>
      </c>
      <c r="JJ470" s="129" t="b">
        <f t="shared" si="88"/>
        <v>0</v>
      </c>
    </row>
    <row r="471" spans="1:270" ht="28.9" customHeight="1" x14ac:dyDescent="0.2">
      <c r="A471" s="90" t="str">
        <f>IF(ISBLANK('Scheme Details'!A471),"",'Scheme Details'!A471)</f>
        <v/>
      </c>
      <c r="B471" s="87" t="str">
        <f>IF(ISBLANK('Scheme Details'!B471),"",'Scheme Details'!B471)</f>
        <v/>
      </c>
      <c r="C471" s="91" t="str">
        <f>IF(ISBLANK('Scheme Details'!C471),"",'Scheme Details'!C471)</f>
        <v/>
      </c>
      <c r="D471" s="92">
        <f>IF(ISBLANK('Scheme Details'!H471),0,'Scheme Details'!H471)</f>
        <v>0</v>
      </c>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c r="EM471" s="67"/>
      <c r="EN471" s="67"/>
      <c r="EO471" s="67"/>
      <c r="EP471" s="67"/>
      <c r="EQ471" s="67"/>
      <c r="ER471" s="67"/>
      <c r="ES471" s="67"/>
      <c r="ET471" s="67"/>
      <c r="EU471" s="67"/>
      <c r="EV471" s="67"/>
      <c r="EW471" s="67"/>
      <c r="EX471" s="67"/>
      <c r="EY471" s="67"/>
      <c r="EZ471" s="67"/>
      <c r="FA471" s="67"/>
      <c r="FB471" s="67"/>
      <c r="FC471" s="67"/>
      <c r="FD471" s="67"/>
      <c r="FE471" s="67"/>
      <c r="FF471" s="67"/>
      <c r="FG471" s="67"/>
      <c r="FH471" s="67"/>
      <c r="FI471" s="67"/>
      <c r="FJ471" s="67"/>
      <c r="FK471" s="67"/>
      <c r="FL471" s="67"/>
      <c r="FM471" s="67"/>
      <c r="FN471" s="67"/>
      <c r="FO471" s="67"/>
      <c r="FP471" s="67"/>
      <c r="FQ471" s="67"/>
      <c r="FR471" s="67"/>
      <c r="FS471" s="67"/>
      <c r="FT471" s="67"/>
      <c r="FU471" s="67"/>
      <c r="FV471" s="67"/>
      <c r="FW471" s="67"/>
      <c r="FX471" s="67"/>
      <c r="FY471" s="67"/>
      <c r="FZ471" s="67"/>
      <c r="GA471" s="67"/>
      <c r="GB471" s="67"/>
      <c r="GC471" s="67"/>
      <c r="GD471" s="67"/>
      <c r="GE471" s="67"/>
      <c r="GF471" s="67"/>
      <c r="GG471" s="67"/>
      <c r="GH471" s="67"/>
      <c r="GI471" s="67"/>
      <c r="GJ471" s="67"/>
      <c r="GK471" s="67"/>
      <c r="GL471" s="67"/>
      <c r="GM471" s="67"/>
      <c r="GN471" s="67"/>
      <c r="GO471" s="67"/>
      <c r="GP471" s="67"/>
      <c r="GQ471" s="67"/>
      <c r="GR471" s="67"/>
      <c r="GS471" s="67"/>
      <c r="GT471" s="67"/>
      <c r="GU471" s="67"/>
      <c r="GV471" s="67"/>
      <c r="GW471" s="67"/>
      <c r="GX471" s="67"/>
      <c r="GY471" s="67"/>
      <c r="GZ471" s="67"/>
      <c r="HA471" s="67"/>
      <c r="HB471" s="67"/>
      <c r="HC471" s="67"/>
      <c r="HD471" s="67"/>
      <c r="HE471" s="67"/>
      <c r="HF471" s="67"/>
      <c r="HG471" s="67"/>
      <c r="HH471" s="67"/>
      <c r="HI471" s="67"/>
      <c r="HJ471" s="67"/>
      <c r="HK471" s="67"/>
      <c r="HL471" s="67"/>
      <c r="HM471" s="67"/>
      <c r="HN471" s="67"/>
      <c r="HO471" s="67"/>
      <c r="HP471" s="67"/>
      <c r="HQ471" s="67"/>
      <c r="HR471" s="67"/>
      <c r="HS471" s="67"/>
      <c r="HT471" s="67"/>
      <c r="HU471" s="67"/>
      <c r="HV471" s="67"/>
      <c r="HW471" s="67"/>
      <c r="HX471" s="67"/>
      <c r="HY471" s="67"/>
      <c r="HZ471" s="67"/>
      <c r="IA471" s="67"/>
      <c r="IB471" s="67"/>
      <c r="IC471" s="67"/>
      <c r="ID471" s="67"/>
      <c r="IE471" s="67"/>
      <c r="IF471" s="67"/>
      <c r="IG471" s="67"/>
      <c r="IH471" s="67"/>
      <c r="II471" s="67"/>
      <c r="IJ471" s="67"/>
      <c r="IK471" s="67"/>
      <c r="IL471" s="67"/>
      <c r="IM471" s="67"/>
      <c r="IN471" s="67"/>
      <c r="IO471" s="67"/>
      <c r="IP471" s="67"/>
      <c r="IQ471" s="67"/>
      <c r="IR471" s="67"/>
      <c r="IS471" s="67"/>
      <c r="IT471" s="67"/>
      <c r="IU471" s="67"/>
      <c r="IV471" s="93">
        <f t="shared" si="78"/>
        <v>0</v>
      </c>
      <c r="IW471" s="25"/>
      <c r="IY471" s="125" t="str">
        <f>IF(JA471,VLOOKUP(MIN(JB471:JD471),'Data Validation (hidden)'!$E$2:$F$6,2,FALSE),IF(COUNTA(E471:IU471)&gt;0,"'Name of Collective Investment Scheme' missing but values entered in other columns",""))</f>
        <v/>
      </c>
      <c r="JA471" s="126" t="b">
        <f t="shared" si="79"/>
        <v>0</v>
      </c>
      <c r="JB471" s="127" t="str">
        <f t="shared" si="80"/>
        <v/>
      </c>
      <c r="JC471" s="128" t="str">
        <f t="shared" si="81"/>
        <v>3</v>
      </c>
      <c r="JD471" s="127" t="str">
        <f t="shared" ca="1" si="82"/>
        <v/>
      </c>
      <c r="JE471" s="127" t="b">
        <f t="shared" ca="1" si="83"/>
        <v>1</v>
      </c>
      <c r="JF471" s="127" t="b">
        <f t="shared" ca="1" si="84"/>
        <v>1</v>
      </c>
      <c r="JG471" s="127" t="b">
        <f t="shared" ca="1" si="85"/>
        <v>1</v>
      </c>
      <c r="JH471" s="127" t="b">
        <f t="shared" ca="1" si="86"/>
        <v>1</v>
      </c>
      <c r="JI471" s="127" t="b">
        <f t="shared" ca="1" si="87"/>
        <v>1</v>
      </c>
      <c r="JJ471" s="129" t="b">
        <f t="shared" si="88"/>
        <v>0</v>
      </c>
    </row>
    <row r="472" spans="1:270" ht="28.9" customHeight="1" x14ac:dyDescent="0.2">
      <c r="A472" s="90" t="str">
        <f>IF(ISBLANK('Scheme Details'!A472),"",'Scheme Details'!A472)</f>
        <v/>
      </c>
      <c r="B472" s="87" t="str">
        <f>IF(ISBLANK('Scheme Details'!B472),"",'Scheme Details'!B472)</f>
        <v/>
      </c>
      <c r="C472" s="91" t="str">
        <f>IF(ISBLANK('Scheme Details'!C472),"",'Scheme Details'!C472)</f>
        <v/>
      </c>
      <c r="D472" s="92">
        <f>IF(ISBLANK('Scheme Details'!H472),0,'Scheme Details'!H472)</f>
        <v>0</v>
      </c>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c r="EM472" s="67"/>
      <c r="EN472" s="67"/>
      <c r="EO472" s="67"/>
      <c r="EP472" s="67"/>
      <c r="EQ472" s="67"/>
      <c r="ER472" s="67"/>
      <c r="ES472" s="67"/>
      <c r="ET472" s="67"/>
      <c r="EU472" s="67"/>
      <c r="EV472" s="67"/>
      <c r="EW472" s="67"/>
      <c r="EX472" s="67"/>
      <c r="EY472" s="67"/>
      <c r="EZ472" s="67"/>
      <c r="FA472" s="67"/>
      <c r="FB472" s="67"/>
      <c r="FC472" s="67"/>
      <c r="FD472" s="67"/>
      <c r="FE472" s="67"/>
      <c r="FF472" s="67"/>
      <c r="FG472" s="67"/>
      <c r="FH472" s="67"/>
      <c r="FI472" s="67"/>
      <c r="FJ472" s="67"/>
      <c r="FK472" s="67"/>
      <c r="FL472" s="67"/>
      <c r="FM472" s="67"/>
      <c r="FN472" s="67"/>
      <c r="FO472" s="67"/>
      <c r="FP472" s="67"/>
      <c r="FQ472" s="67"/>
      <c r="FR472" s="67"/>
      <c r="FS472" s="67"/>
      <c r="FT472" s="67"/>
      <c r="FU472" s="67"/>
      <c r="FV472" s="67"/>
      <c r="FW472" s="67"/>
      <c r="FX472" s="67"/>
      <c r="FY472" s="67"/>
      <c r="FZ472" s="67"/>
      <c r="GA472" s="67"/>
      <c r="GB472" s="67"/>
      <c r="GC472" s="67"/>
      <c r="GD472" s="67"/>
      <c r="GE472" s="67"/>
      <c r="GF472" s="67"/>
      <c r="GG472" s="67"/>
      <c r="GH472" s="67"/>
      <c r="GI472" s="67"/>
      <c r="GJ472" s="67"/>
      <c r="GK472" s="67"/>
      <c r="GL472" s="67"/>
      <c r="GM472" s="67"/>
      <c r="GN472" s="67"/>
      <c r="GO472" s="67"/>
      <c r="GP472" s="67"/>
      <c r="GQ472" s="67"/>
      <c r="GR472" s="67"/>
      <c r="GS472" s="67"/>
      <c r="GT472" s="67"/>
      <c r="GU472" s="67"/>
      <c r="GV472" s="67"/>
      <c r="GW472" s="67"/>
      <c r="GX472" s="67"/>
      <c r="GY472" s="67"/>
      <c r="GZ472" s="67"/>
      <c r="HA472" s="67"/>
      <c r="HB472" s="67"/>
      <c r="HC472" s="67"/>
      <c r="HD472" s="67"/>
      <c r="HE472" s="67"/>
      <c r="HF472" s="67"/>
      <c r="HG472" s="67"/>
      <c r="HH472" s="67"/>
      <c r="HI472" s="67"/>
      <c r="HJ472" s="67"/>
      <c r="HK472" s="67"/>
      <c r="HL472" s="67"/>
      <c r="HM472" s="67"/>
      <c r="HN472" s="67"/>
      <c r="HO472" s="67"/>
      <c r="HP472" s="67"/>
      <c r="HQ472" s="67"/>
      <c r="HR472" s="67"/>
      <c r="HS472" s="67"/>
      <c r="HT472" s="67"/>
      <c r="HU472" s="67"/>
      <c r="HV472" s="67"/>
      <c r="HW472" s="67"/>
      <c r="HX472" s="67"/>
      <c r="HY472" s="67"/>
      <c r="HZ472" s="67"/>
      <c r="IA472" s="67"/>
      <c r="IB472" s="67"/>
      <c r="IC472" s="67"/>
      <c r="ID472" s="67"/>
      <c r="IE472" s="67"/>
      <c r="IF472" s="67"/>
      <c r="IG472" s="67"/>
      <c r="IH472" s="67"/>
      <c r="II472" s="67"/>
      <c r="IJ472" s="67"/>
      <c r="IK472" s="67"/>
      <c r="IL472" s="67"/>
      <c r="IM472" s="67"/>
      <c r="IN472" s="67"/>
      <c r="IO472" s="67"/>
      <c r="IP472" s="67"/>
      <c r="IQ472" s="67"/>
      <c r="IR472" s="67"/>
      <c r="IS472" s="67"/>
      <c r="IT472" s="67"/>
      <c r="IU472" s="67"/>
      <c r="IV472" s="93">
        <f t="shared" si="78"/>
        <v>0</v>
      </c>
      <c r="IW472" s="25"/>
      <c r="IY472" s="125" t="str">
        <f>IF(JA472,VLOOKUP(MIN(JB472:JD472),'Data Validation (hidden)'!$E$2:$F$6,2,FALSE),IF(COUNTA(E472:IU472)&gt;0,"'Name of Collective Investment Scheme' missing but values entered in other columns",""))</f>
        <v/>
      </c>
      <c r="JA472" s="126" t="b">
        <f t="shared" si="79"/>
        <v>0</v>
      </c>
      <c r="JB472" s="127" t="str">
        <f t="shared" si="80"/>
        <v/>
      </c>
      <c r="JC472" s="128" t="str">
        <f t="shared" si="81"/>
        <v>3</v>
      </c>
      <c r="JD472" s="127" t="str">
        <f t="shared" ca="1" si="82"/>
        <v/>
      </c>
      <c r="JE472" s="127" t="b">
        <f t="shared" ca="1" si="83"/>
        <v>1</v>
      </c>
      <c r="JF472" s="127" t="b">
        <f t="shared" ca="1" si="84"/>
        <v>1</v>
      </c>
      <c r="JG472" s="127" t="b">
        <f t="shared" ca="1" si="85"/>
        <v>1</v>
      </c>
      <c r="JH472" s="127" t="b">
        <f t="shared" ca="1" si="86"/>
        <v>1</v>
      </c>
      <c r="JI472" s="127" t="b">
        <f t="shared" ca="1" si="87"/>
        <v>1</v>
      </c>
      <c r="JJ472" s="129" t="b">
        <f t="shared" si="88"/>
        <v>0</v>
      </c>
    </row>
    <row r="473" spans="1:270" ht="28.9" customHeight="1" x14ac:dyDescent="0.2">
      <c r="A473" s="90" t="str">
        <f>IF(ISBLANK('Scheme Details'!A473),"",'Scheme Details'!A473)</f>
        <v/>
      </c>
      <c r="B473" s="87" t="str">
        <f>IF(ISBLANK('Scheme Details'!B473),"",'Scheme Details'!B473)</f>
        <v/>
      </c>
      <c r="C473" s="91" t="str">
        <f>IF(ISBLANK('Scheme Details'!C473),"",'Scheme Details'!C473)</f>
        <v/>
      </c>
      <c r="D473" s="92">
        <f>IF(ISBLANK('Scheme Details'!H473),0,'Scheme Details'!H473)</f>
        <v>0</v>
      </c>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c r="EM473" s="67"/>
      <c r="EN473" s="67"/>
      <c r="EO473" s="67"/>
      <c r="EP473" s="67"/>
      <c r="EQ473" s="67"/>
      <c r="ER473" s="67"/>
      <c r="ES473" s="67"/>
      <c r="ET473" s="67"/>
      <c r="EU473" s="67"/>
      <c r="EV473" s="67"/>
      <c r="EW473" s="67"/>
      <c r="EX473" s="67"/>
      <c r="EY473" s="67"/>
      <c r="EZ473" s="67"/>
      <c r="FA473" s="67"/>
      <c r="FB473" s="67"/>
      <c r="FC473" s="67"/>
      <c r="FD473" s="67"/>
      <c r="FE473" s="67"/>
      <c r="FF473" s="67"/>
      <c r="FG473" s="67"/>
      <c r="FH473" s="67"/>
      <c r="FI473" s="67"/>
      <c r="FJ473" s="67"/>
      <c r="FK473" s="67"/>
      <c r="FL473" s="67"/>
      <c r="FM473" s="67"/>
      <c r="FN473" s="67"/>
      <c r="FO473" s="67"/>
      <c r="FP473" s="67"/>
      <c r="FQ473" s="67"/>
      <c r="FR473" s="67"/>
      <c r="FS473" s="67"/>
      <c r="FT473" s="67"/>
      <c r="FU473" s="67"/>
      <c r="FV473" s="67"/>
      <c r="FW473" s="67"/>
      <c r="FX473" s="67"/>
      <c r="FY473" s="67"/>
      <c r="FZ473" s="67"/>
      <c r="GA473" s="67"/>
      <c r="GB473" s="67"/>
      <c r="GC473" s="67"/>
      <c r="GD473" s="67"/>
      <c r="GE473" s="67"/>
      <c r="GF473" s="67"/>
      <c r="GG473" s="67"/>
      <c r="GH473" s="67"/>
      <c r="GI473" s="67"/>
      <c r="GJ473" s="67"/>
      <c r="GK473" s="67"/>
      <c r="GL473" s="67"/>
      <c r="GM473" s="67"/>
      <c r="GN473" s="67"/>
      <c r="GO473" s="67"/>
      <c r="GP473" s="67"/>
      <c r="GQ473" s="67"/>
      <c r="GR473" s="67"/>
      <c r="GS473" s="67"/>
      <c r="GT473" s="67"/>
      <c r="GU473" s="67"/>
      <c r="GV473" s="67"/>
      <c r="GW473" s="67"/>
      <c r="GX473" s="67"/>
      <c r="GY473" s="67"/>
      <c r="GZ473" s="67"/>
      <c r="HA473" s="67"/>
      <c r="HB473" s="67"/>
      <c r="HC473" s="67"/>
      <c r="HD473" s="67"/>
      <c r="HE473" s="67"/>
      <c r="HF473" s="67"/>
      <c r="HG473" s="67"/>
      <c r="HH473" s="67"/>
      <c r="HI473" s="67"/>
      <c r="HJ473" s="67"/>
      <c r="HK473" s="67"/>
      <c r="HL473" s="67"/>
      <c r="HM473" s="67"/>
      <c r="HN473" s="67"/>
      <c r="HO473" s="67"/>
      <c r="HP473" s="67"/>
      <c r="HQ473" s="67"/>
      <c r="HR473" s="67"/>
      <c r="HS473" s="67"/>
      <c r="HT473" s="67"/>
      <c r="HU473" s="67"/>
      <c r="HV473" s="67"/>
      <c r="HW473" s="67"/>
      <c r="HX473" s="67"/>
      <c r="HY473" s="67"/>
      <c r="HZ473" s="67"/>
      <c r="IA473" s="67"/>
      <c r="IB473" s="67"/>
      <c r="IC473" s="67"/>
      <c r="ID473" s="67"/>
      <c r="IE473" s="67"/>
      <c r="IF473" s="67"/>
      <c r="IG473" s="67"/>
      <c r="IH473" s="67"/>
      <c r="II473" s="67"/>
      <c r="IJ473" s="67"/>
      <c r="IK473" s="67"/>
      <c r="IL473" s="67"/>
      <c r="IM473" s="67"/>
      <c r="IN473" s="67"/>
      <c r="IO473" s="67"/>
      <c r="IP473" s="67"/>
      <c r="IQ473" s="67"/>
      <c r="IR473" s="67"/>
      <c r="IS473" s="67"/>
      <c r="IT473" s="67"/>
      <c r="IU473" s="67"/>
      <c r="IV473" s="93">
        <f t="shared" si="78"/>
        <v>0</v>
      </c>
      <c r="IW473" s="25"/>
      <c r="IY473" s="125" t="str">
        <f>IF(JA473,VLOOKUP(MIN(JB473:JD473),'Data Validation (hidden)'!$E$2:$F$6,2,FALSE),IF(COUNTA(E473:IU473)&gt;0,"'Name of Collective Investment Scheme' missing but values entered in other columns",""))</f>
        <v/>
      </c>
      <c r="JA473" s="126" t="b">
        <f t="shared" si="79"/>
        <v>0</v>
      </c>
      <c r="JB473" s="127" t="str">
        <f t="shared" si="80"/>
        <v/>
      </c>
      <c r="JC473" s="128" t="str">
        <f t="shared" si="81"/>
        <v>3</v>
      </c>
      <c r="JD473" s="127" t="str">
        <f t="shared" ca="1" si="82"/>
        <v/>
      </c>
      <c r="JE473" s="127" t="b">
        <f t="shared" ca="1" si="83"/>
        <v>1</v>
      </c>
      <c r="JF473" s="127" t="b">
        <f t="shared" ca="1" si="84"/>
        <v>1</v>
      </c>
      <c r="JG473" s="127" t="b">
        <f t="shared" ca="1" si="85"/>
        <v>1</v>
      </c>
      <c r="JH473" s="127" t="b">
        <f t="shared" ca="1" si="86"/>
        <v>1</v>
      </c>
      <c r="JI473" s="127" t="b">
        <f t="shared" ca="1" si="87"/>
        <v>1</v>
      </c>
      <c r="JJ473" s="129" t="b">
        <f t="shared" si="88"/>
        <v>0</v>
      </c>
    </row>
    <row r="474" spans="1:270" ht="28.9" customHeight="1" x14ac:dyDescent="0.2">
      <c r="A474" s="90" t="str">
        <f>IF(ISBLANK('Scheme Details'!A474),"",'Scheme Details'!A474)</f>
        <v/>
      </c>
      <c r="B474" s="87" t="str">
        <f>IF(ISBLANK('Scheme Details'!B474),"",'Scheme Details'!B474)</f>
        <v/>
      </c>
      <c r="C474" s="91" t="str">
        <f>IF(ISBLANK('Scheme Details'!C474),"",'Scheme Details'!C474)</f>
        <v/>
      </c>
      <c r="D474" s="92">
        <f>IF(ISBLANK('Scheme Details'!H474),0,'Scheme Details'!H474)</f>
        <v>0</v>
      </c>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c r="EM474" s="67"/>
      <c r="EN474" s="67"/>
      <c r="EO474" s="67"/>
      <c r="EP474" s="67"/>
      <c r="EQ474" s="67"/>
      <c r="ER474" s="67"/>
      <c r="ES474" s="67"/>
      <c r="ET474" s="67"/>
      <c r="EU474" s="67"/>
      <c r="EV474" s="67"/>
      <c r="EW474" s="67"/>
      <c r="EX474" s="67"/>
      <c r="EY474" s="67"/>
      <c r="EZ474" s="67"/>
      <c r="FA474" s="67"/>
      <c r="FB474" s="67"/>
      <c r="FC474" s="67"/>
      <c r="FD474" s="67"/>
      <c r="FE474" s="67"/>
      <c r="FF474" s="67"/>
      <c r="FG474" s="67"/>
      <c r="FH474" s="67"/>
      <c r="FI474" s="67"/>
      <c r="FJ474" s="67"/>
      <c r="FK474" s="67"/>
      <c r="FL474" s="67"/>
      <c r="FM474" s="67"/>
      <c r="FN474" s="67"/>
      <c r="FO474" s="67"/>
      <c r="FP474" s="67"/>
      <c r="FQ474" s="67"/>
      <c r="FR474" s="67"/>
      <c r="FS474" s="67"/>
      <c r="FT474" s="67"/>
      <c r="FU474" s="67"/>
      <c r="FV474" s="67"/>
      <c r="FW474" s="67"/>
      <c r="FX474" s="67"/>
      <c r="FY474" s="67"/>
      <c r="FZ474" s="67"/>
      <c r="GA474" s="67"/>
      <c r="GB474" s="67"/>
      <c r="GC474" s="67"/>
      <c r="GD474" s="67"/>
      <c r="GE474" s="67"/>
      <c r="GF474" s="67"/>
      <c r="GG474" s="67"/>
      <c r="GH474" s="67"/>
      <c r="GI474" s="67"/>
      <c r="GJ474" s="67"/>
      <c r="GK474" s="67"/>
      <c r="GL474" s="67"/>
      <c r="GM474" s="67"/>
      <c r="GN474" s="67"/>
      <c r="GO474" s="67"/>
      <c r="GP474" s="67"/>
      <c r="GQ474" s="67"/>
      <c r="GR474" s="67"/>
      <c r="GS474" s="67"/>
      <c r="GT474" s="67"/>
      <c r="GU474" s="67"/>
      <c r="GV474" s="67"/>
      <c r="GW474" s="67"/>
      <c r="GX474" s="67"/>
      <c r="GY474" s="67"/>
      <c r="GZ474" s="67"/>
      <c r="HA474" s="67"/>
      <c r="HB474" s="67"/>
      <c r="HC474" s="67"/>
      <c r="HD474" s="67"/>
      <c r="HE474" s="67"/>
      <c r="HF474" s="67"/>
      <c r="HG474" s="67"/>
      <c r="HH474" s="67"/>
      <c r="HI474" s="67"/>
      <c r="HJ474" s="67"/>
      <c r="HK474" s="67"/>
      <c r="HL474" s="67"/>
      <c r="HM474" s="67"/>
      <c r="HN474" s="67"/>
      <c r="HO474" s="67"/>
      <c r="HP474" s="67"/>
      <c r="HQ474" s="67"/>
      <c r="HR474" s="67"/>
      <c r="HS474" s="67"/>
      <c r="HT474" s="67"/>
      <c r="HU474" s="67"/>
      <c r="HV474" s="67"/>
      <c r="HW474" s="67"/>
      <c r="HX474" s="67"/>
      <c r="HY474" s="67"/>
      <c r="HZ474" s="67"/>
      <c r="IA474" s="67"/>
      <c r="IB474" s="67"/>
      <c r="IC474" s="67"/>
      <c r="ID474" s="67"/>
      <c r="IE474" s="67"/>
      <c r="IF474" s="67"/>
      <c r="IG474" s="67"/>
      <c r="IH474" s="67"/>
      <c r="II474" s="67"/>
      <c r="IJ474" s="67"/>
      <c r="IK474" s="67"/>
      <c r="IL474" s="67"/>
      <c r="IM474" s="67"/>
      <c r="IN474" s="67"/>
      <c r="IO474" s="67"/>
      <c r="IP474" s="67"/>
      <c r="IQ474" s="67"/>
      <c r="IR474" s="67"/>
      <c r="IS474" s="67"/>
      <c r="IT474" s="67"/>
      <c r="IU474" s="67"/>
      <c r="IV474" s="93">
        <f t="shared" si="78"/>
        <v>0</v>
      </c>
      <c r="IW474" s="25"/>
      <c r="IY474" s="125" t="str">
        <f>IF(JA474,VLOOKUP(MIN(JB474:JD474),'Data Validation (hidden)'!$E$2:$F$6,2,FALSE),IF(COUNTA(E474:IU474)&gt;0,"'Name of Collective Investment Scheme' missing but values entered in other columns",""))</f>
        <v/>
      </c>
      <c r="JA474" s="126" t="b">
        <f t="shared" si="79"/>
        <v>0</v>
      </c>
      <c r="JB474" s="127" t="str">
        <f t="shared" si="80"/>
        <v/>
      </c>
      <c r="JC474" s="128" t="str">
        <f t="shared" si="81"/>
        <v>3</v>
      </c>
      <c r="JD474" s="127" t="str">
        <f t="shared" ca="1" si="82"/>
        <v/>
      </c>
      <c r="JE474" s="127" t="b">
        <f t="shared" ca="1" si="83"/>
        <v>1</v>
      </c>
      <c r="JF474" s="127" t="b">
        <f t="shared" ca="1" si="84"/>
        <v>1</v>
      </c>
      <c r="JG474" s="127" t="b">
        <f t="shared" ca="1" si="85"/>
        <v>1</v>
      </c>
      <c r="JH474" s="127" t="b">
        <f t="shared" ca="1" si="86"/>
        <v>1</v>
      </c>
      <c r="JI474" s="127" t="b">
        <f t="shared" ca="1" si="87"/>
        <v>1</v>
      </c>
      <c r="JJ474" s="129" t="b">
        <f t="shared" si="88"/>
        <v>0</v>
      </c>
    </row>
    <row r="475" spans="1:270" ht="28.9" customHeight="1" x14ac:dyDescent="0.2">
      <c r="A475" s="90" t="str">
        <f>IF(ISBLANK('Scheme Details'!A475),"",'Scheme Details'!A475)</f>
        <v/>
      </c>
      <c r="B475" s="87" t="str">
        <f>IF(ISBLANK('Scheme Details'!B475),"",'Scheme Details'!B475)</f>
        <v/>
      </c>
      <c r="C475" s="91" t="str">
        <f>IF(ISBLANK('Scheme Details'!C475),"",'Scheme Details'!C475)</f>
        <v/>
      </c>
      <c r="D475" s="92">
        <f>IF(ISBLANK('Scheme Details'!H475),0,'Scheme Details'!H475)</f>
        <v>0</v>
      </c>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c r="EM475" s="67"/>
      <c r="EN475" s="67"/>
      <c r="EO475" s="67"/>
      <c r="EP475" s="67"/>
      <c r="EQ475" s="67"/>
      <c r="ER475" s="67"/>
      <c r="ES475" s="67"/>
      <c r="ET475" s="67"/>
      <c r="EU475" s="67"/>
      <c r="EV475" s="67"/>
      <c r="EW475" s="67"/>
      <c r="EX475" s="67"/>
      <c r="EY475" s="67"/>
      <c r="EZ475" s="67"/>
      <c r="FA475" s="67"/>
      <c r="FB475" s="67"/>
      <c r="FC475" s="67"/>
      <c r="FD475" s="67"/>
      <c r="FE475" s="67"/>
      <c r="FF475" s="67"/>
      <c r="FG475" s="67"/>
      <c r="FH475" s="67"/>
      <c r="FI475" s="67"/>
      <c r="FJ475" s="67"/>
      <c r="FK475" s="67"/>
      <c r="FL475" s="67"/>
      <c r="FM475" s="67"/>
      <c r="FN475" s="67"/>
      <c r="FO475" s="67"/>
      <c r="FP475" s="67"/>
      <c r="FQ475" s="67"/>
      <c r="FR475" s="67"/>
      <c r="FS475" s="67"/>
      <c r="FT475" s="67"/>
      <c r="FU475" s="67"/>
      <c r="FV475" s="67"/>
      <c r="FW475" s="67"/>
      <c r="FX475" s="67"/>
      <c r="FY475" s="67"/>
      <c r="FZ475" s="67"/>
      <c r="GA475" s="67"/>
      <c r="GB475" s="67"/>
      <c r="GC475" s="67"/>
      <c r="GD475" s="67"/>
      <c r="GE475" s="67"/>
      <c r="GF475" s="67"/>
      <c r="GG475" s="67"/>
      <c r="GH475" s="67"/>
      <c r="GI475" s="67"/>
      <c r="GJ475" s="67"/>
      <c r="GK475" s="67"/>
      <c r="GL475" s="67"/>
      <c r="GM475" s="67"/>
      <c r="GN475" s="67"/>
      <c r="GO475" s="67"/>
      <c r="GP475" s="67"/>
      <c r="GQ475" s="67"/>
      <c r="GR475" s="67"/>
      <c r="GS475" s="67"/>
      <c r="GT475" s="67"/>
      <c r="GU475" s="67"/>
      <c r="GV475" s="67"/>
      <c r="GW475" s="67"/>
      <c r="GX475" s="67"/>
      <c r="GY475" s="67"/>
      <c r="GZ475" s="67"/>
      <c r="HA475" s="67"/>
      <c r="HB475" s="67"/>
      <c r="HC475" s="67"/>
      <c r="HD475" s="67"/>
      <c r="HE475" s="67"/>
      <c r="HF475" s="67"/>
      <c r="HG475" s="67"/>
      <c r="HH475" s="67"/>
      <c r="HI475" s="67"/>
      <c r="HJ475" s="67"/>
      <c r="HK475" s="67"/>
      <c r="HL475" s="67"/>
      <c r="HM475" s="67"/>
      <c r="HN475" s="67"/>
      <c r="HO475" s="67"/>
      <c r="HP475" s="67"/>
      <c r="HQ475" s="67"/>
      <c r="HR475" s="67"/>
      <c r="HS475" s="67"/>
      <c r="HT475" s="67"/>
      <c r="HU475" s="67"/>
      <c r="HV475" s="67"/>
      <c r="HW475" s="67"/>
      <c r="HX475" s="67"/>
      <c r="HY475" s="67"/>
      <c r="HZ475" s="67"/>
      <c r="IA475" s="67"/>
      <c r="IB475" s="67"/>
      <c r="IC475" s="67"/>
      <c r="ID475" s="67"/>
      <c r="IE475" s="67"/>
      <c r="IF475" s="67"/>
      <c r="IG475" s="67"/>
      <c r="IH475" s="67"/>
      <c r="II475" s="67"/>
      <c r="IJ475" s="67"/>
      <c r="IK475" s="67"/>
      <c r="IL475" s="67"/>
      <c r="IM475" s="67"/>
      <c r="IN475" s="67"/>
      <c r="IO475" s="67"/>
      <c r="IP475" s="67"/>
      <c r="IQ475" s="67"/>
      <c r="IR475" s="67"/>
      <c r="IS475" s="67"/>
      <c r="IT475" s="67"/>
      <c r="IU475" s="67"/>
      <c r="IV475" s="93">
        <f t="shared" si="78"/>
        <v>0</v>
      </c>
      <c r="IW475" s="25"/>
      <c r="IY475" s="125" t="str">
        <f>IF(JA475,VLOOKUP(MIN(JB475:JD475),'Data Validation (hidden)'!$E$2:$F$6,2,FALSE),IF(COUNTA(E475:IU475)&gt;0,"'Name of Collective Investment Scheme' missing but values entered in other columns",""))</f>
        <v/>
      </c>
      <c r="JA475" s="126" t="b">
        <f t="shared" si="79"/>
        <v>0</v>
      </c>
      <c r="JB475" s="127" t="str">
        <f t="shared" si="80"/>
        <v/>
      </c>
      <c r="JC475" s="128" t="str">
        <f t="shared" si="81"/>
        <v>3</v>
      </c>
      <c r="JD475" s="127" t="str">
        <f t="shared" ca="1" si="82"/>
        <v/>
      </c>
      <c r="JE475" s="127" t="b">
        <f t="shared" ca="1" si="83"/>
        <v>1</v>
      </c>
      <c r="JF475" s="127" t="b">
        <f t="shared" ca="1" si="84"/>
        <v>1</v>
      </c>
      <c r="JG475" s="127" t="b">
        <f t="shared" ca="1" si="85"/>
        <v>1</v>
      </c>
      <c r="JH475" s="127" t="b">
        <f t="shared" ca="1" si="86"/>
        <v>1</v>
      </c>
      <c r="JI475" s="127" t="b">
        <f t="shared" ca="1" si="87"/>
        <v>1</v>
      </c>
      <c r="JJ475" s="129" t="b">
        <f t="shared" si="88"/>
        <v>0</v>
      </c>
    </row>
    <row r="476" spans="1:270" ht="28.9" customHeight="1" x14ac:dyDescent="0.2">
      <c r="A476" s="90" t="str">
        <f>IF(ISBLANK('Scheme Details'!A476),"",'Scheme Details'!A476)</f>
        <v/>
      </c>
      <c r="B476" s="87" t="str">
        <f>IF(ISBLANK('Scheme Details'!B476),"",'Scheme Details'!B476)</f>
        <v/>
      </c>
      <c r="C476" s="91" t="str">
        <f>IF(ISBLANK('Scheme Details'!C476),"",'Scheme Details'!C476)</f>
        <v/>
      </c>
      <c r="D476" s="92">
        <f>IF(ISBLANK('Scheme Details'!H476),0,'Scheme Details'!H476)</f>
        <v>0</v>
      </c>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c r="HT476" s="67"/>
      <c r="HU476" s="67"/>
      <c r="HV476" s="67"/>
      <c r="HW476" s="67"/>
      <c r="HX476" s="67"/>
      <c r="HY476" s="67"/>
      <c r="HZ476" s="67"/>
      <c r="IA476" s="67"/>
      <c r="IB476" s="67"/>
      <c r="IC476" s="67"/>
      <c r="ID476" s="67"/>
      <c r="IE476" s="67"/>
      <c r="IF476" s="67"/>
      <c r="IG476" s="67"/>
      <c r="IH476" s="67"/>
      <c r="II476" s="67"/>
      <c r="IJ476" s="67"/>
      <c r="IK476" s="67"/>
      <c r="IL476" s="67"/>
      <c r="IM476" s="67"/>
      <c r="IN476" s="67"/>
      <c r="IO476" s="67"/>
      <c r="IP476" s="67"/>
      <c r="IQ476" s="67"/>
      <c r="IR476" s="67"/>
      <c r="IS476" s="67"/>
      <c r="IT476" s="67"/>
      <c r="IU476" s="67"/>
      <c r="IV476" s="93">
        <f t="shared" si="78"/>
        <v>0</v>
      </c>
      <c r="IW476" s="25"/>
      <c r="IY476" s="125" t="str">
        <f>IF(JA476,VLOOKUP(MIN(JB476:JD476),'Data Validation (hidden)'!$E$2:$F$6,2,FALSE),IF(COUNTA(E476:IU476)&gt;0,"'Name of Collective Investment Scheme' missing but values entered in other columns",""))</f>
        <v/>
      </c>
      <c r="JA476" s="126" t="b">
        <f t="shared" si="79"/>
        <v>0</v>
      </c>
      <c r="JB476" s="127" t="str">
        <f t="shared" si="80"/>
        <v/>
      </c>
      <c r="JC476" s="128" t="str">
        <f t="shared" si="81"/>
        <v>3</v>
      </c>
      <c r="JD476" s="127" t="str">
        <f t="shared" ca="1" si="82"/>
        <v/>
      </c>
      <c r="JE476" s="127" t="b">
        <f t="shared" ca="1" si="83"/>
        <v>1</v>
      </c>
      <c r="JF476" s="127" t="b">
        <f t="shared" ca="1" si="84"/>
        <v>1</v>
      </c>
      <c r="JG476" s="127" t="b">
        <f t="shared" ca="1" si="85"/>
        <v>1</v>
      </c>
      <c r="JH476" s="127" t="b">
        <f t="shared" ca="1" si="86"/>
        <v>1</v>
      </c>
      <c r="JI476" s="127" t="b">
        <f t="shared" ca="1" si="87"/>
        <v>1</v>
      </c>
      <c r="JJ476" s="129" t="b">
        <f t="shared" si="88"/>
        <v>0</v>
      </c>
    </row>
    <row r="477" spans="1:270" ht="28.9" customHeight="1" x14ac:dyDescent="0.2">
      <c r="A477" s="90" t="str">
        <f>IF(ISBLANK('Scheme Details'!A477),"",'Scheme Details'!A477)</f>
        <v/>
      </c>
      <c r="B477" s="87" t="str">
        <f>IF(ISBLANK('Scheme Details'!B477),"",'Scheme Details'!B477)</f>
        <v/>
      </c>
      <c r="C477" s="91" t="str">
        <f>IF(ISBLANK('Scheme Details'!C477),"",'Scheme Details'!C477)</f>
        <v/>
      </c>
      <c r="D477" s="92">
        <f>IF(ISBLANK('Scheme Details'!H477),0,'Scheme Details'!H477)</f>
        <v>0</v>
      </c>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c r="HT477" s="67"/>
      <c r="HU477" s="67"/>
      <c r="HV477" s="67"/>
      <c r="HW477" s="67"/>
      <c r="HX477" s="67"/>
      <c r="HY477" s="67"/>
      <c r="HZ477" s="67"/>
      <c r="IA477" s="67"/>
      <c r="IB477" s="67"/>
      <c r="IC477" s="67"/>
      <c r="ID477" s="67"/>
      <c r="IE477" s="67"/>
      <c r="IF477" s="67"/>
      <c r="IG477" s="67"/>
      <c r="IH477" s="67"/>
      <c r="II477" s="67"/>
      <c r="IJ477" s="67"/>
      <c r="IK477" s="67"/>
      <c r="IL477" s="67"/>
      <c r="IM477" s="67"/>
      <c r="IN477" s="67"/>
      <c r="IO477" s="67"/>
      <c r="IP477" s="67"/>
      <c r="IQ477" s="67"/>
      <c r="IR477" s="67"/>
      <c r="IS477" s="67"/>
      <c r="IT477" s="67"/>
      <c r="IU477" s="67"/>
      <c r="IV477" s="93">
        <f t="shared" si="78"/>
        <v>0</v>
      </c>
      <c r="IW477" s="25"/>
      <c r="IY477" s="125" t="str">
        <f>IF(JA477,VLOOKUP(MIN(JB477:JD477),'Data Validation (hidden)'!$E$2:$F$6,2,FALSE),IF(COUNTA(E477:IU477)&gt;0,"'Name of Collective Investment Scheme' missing but values entered in other columns",""))</f>
        <v/>
      </c>
      <c r="JA477" s="126" t="b">
        <f t="shared" si="79"/>
        <v>0</v>
      </c>
      <c r="JB477" s="127" t="str">
        <f t="shared" si="80"/>
        <v/>
      </c>
      <c r="JC477" s="128" t="str">
        <f t="shared" si="81"/>
        <v>3</v>
      </c>
      <c r="JD477" s="127" t="str">
        <f t="shared" ca="1" si="82"/>
        <v/>
      </c>
      <c r="JE477" s="127" t="b">
        <f t="shared" ca="1" si="83"/>
        <v>1</v>
      </c>
      <c r="JF477" s="127" t="b">
        <f t="shared" ca="1" si="84"/>
        <v>1</v>
      </c>
      <c r="JG477" s="127" t="b">
        <f t="shared" ca="1" si="85"/>
        <v>1</v>
      </c>
      <c r="JH477" s="127" t="b">
        <f t="shared" ca="1" si="86"/>
        <v>1</v>
      </c>
      <c r="JI477" s="127" t="b">
        <f t="shared" ca="1" si="87"/>
        <v>1</v>
      </c>
      <c r="JJ477" s="129" t="b">
        <f t="shared" si="88"/>
        <v>0</v>
      </c>
    </row>
    <row r="478" spans="1:270" ht="28.9" customHeight="1" x14ac:dyDescent="0.2">
      <c r="A478" s="90" t="str">
        <f>IF(ISBLANK('Scheme Details'!A478),"",'Scheme Details'!A478)</f>
        <v/>
      </c>
      <c r="B478" s="87" t="str">
        <f>IF(ISBLANK('Scheme Details'!B478),"",'Scheme Details'!B478)</f>
        <v/>
      </c>
      <c r="C478" s="91" t="str">
        <f>IF(ISBLANK('Scheme Details'!C478),"",'Scheme Details'!C478)</f>
        <v/>
      </c>
      <c r="D478" s="92">
        <f>IF(ISBLANK('Scheme Details'!H478),0,'Scheme Details'!H478)</f>
        <v>0</v>
      </c>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c r="HT478" s="67"/>
      <c r="HU478" s="67"/>
      <c r="HV478" s="67"/>
      <c r="HW478" s="67"/>
      <c r="HX478" s="67"/>
      <c r="HY478" s="67"/>
      <c r="HZ478" s="67"/>
      <c r="IA478" s="67"/>
      <c r="IB478" s="67"/>
      <c r="IC478" s="67"/>
      <c r="ID478" s="67"/>
      <c r="IE478" s="67"/>
      <c r="IF478" s="67"/>
      <c r="IG478" s="67"/>
      <c r="IH478" s="67"/>
      <c r="II478" s="67"/>
      <c r="IJ478" s="67"/>
      <c r="IK478" s="67"/>
      <c r="IL478" s="67"/>
      <c r="IM478" s="67"/>
      <c r="IN478" s="67"/>
      <c r="IO478" s="67"/>
      <c r="IP478" s="67"/>
      <c r="IQ478" s="67"/>
      <c r="IR478" s="67"/>
      <c r="IS478" s="67"/>
      <c r="IT478" s="67"/>
      <c r="IU478" s="67"/>
      <c r="IV478" s="93">
        <f t="shared" si="78"/>
        <v>0</v>
      </c>
      <c r="IW478" s="25"/>
      <c r="IY478" s="125" t="str">
        <f>IF(JA478,VLOOKUP(MIN(JB478:JD478),'Data Validation (hidden)'!$E$2:$F$6,2,FALSE),IF(COUNTA(E478:IU478)&gt;0,"'Name of Collective Investment Scheme' missing but values entered in other columns",""))</f>
        <v/>
      </c>
      <c r="JA478" s="126" t="b">
        <f t="shared" si="79"/>
        <v>0</v>
      </c>
      <c r="JB478" s="127" t="str">
        <f t="shared" si="80"/>
        <v/>
      </c>
      <c r="JC478" s="128" t="str">
        <f t="shared" si="81"/>
        <v>3</v>
      </c>
      <c r="JD478" s="127" t="str">
        <f t="shared" ca="1" si="82"/>
        <v/>
      </c>
      <c r="JE478" s="127" t="b">
        <f t="shared" ca="1" si="83"/>
        <v>1</v>
      </c>
      <c r="JF478" s="127" t="b">
        <f t="shared" ca="1" si="84"/>
        <v>1</v>
      </c>
      <c r="JG478" s="127" t="b">
        <f t="shared" ca="1" si="85"/>
        <v>1</v>
      </c>
      <c r="JH478" s="127" t="b">
        <f t="shared" ca="1" si="86"/>
        <v>1</v>
      </c>
      <c r="JI478" s="127" t="b">
        <f t="shared" ca="1" si="87"/>
        <v>1</v>
      </c>
      <c r="JJ478" s="129" t="b">
        <f t="shared" si="88"/>
        <v>0</v>
      </c>
    </row>
    <row r="479" spans="1:270" ht="28.9" customHeight="1" x14ac:dyDescent="0.2">
      <c r="A479" s="90" t="str">
        <f>IF(ISBLANK('Scheme Details'!A479),"",'Scheme Details'!A479)</f>
        <v/>
      </c>
      <c r="B479" s="87" t="str">
        <f>IF(ISBLANK('Scheme Details'!B479),"",'Scheme Details'!B479)</f>
        <v/>
      </c>
      <c r="C479" s="91" t="str">
        <f>IF(ISBLANK('Scheme Details'!C479),"",'Scheme Details'!C479)</f>
        <v/>
      </c>
      <c r="D479" s="92">
        <f>IF(ISBLANK('Scheme Details'!H479),0,'Scheme Details'!H479)</f>
        <v>0</v>
      </c>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c r="HT479" s="67"/>
      <c r="HU479" s="67"/>
      <c r="HV479" s="67"/>
      <c r="HW479" s="67"/>
      <c r="HX479" s="67"/>
      <c r="HY479" s="67"/>
      <c r="HZ479" s="67"/>
      <c r="IA479" s="67"/>
      <c r="IB479" s="67"/>
      <c r="IC479" s="67"/>
      <c r="ID479" s="67"/>
      <c r="IE479" s="67"/>
      <c r="IF479" s="67"/>
      <c r="IG479" s="67"/>
      <c r="IH479" s="67"/>
      <c r="II479" s="67"/>
      <c r="IJ479" s="67"/>
      <c r="IK479" s="67"/>
      <c r="IL479" s="67"/>
      <c r="IM479" s="67"/>
      <c r="IN479" s="67"/>
      <c r="IO479" s="67"/>
      <c r="IP479" s="67"/>
      <c r="IQ479" s="67"/>
      <c r="IR479" s="67"/>
      <c r="IS479" s="67"/>
      <c r="IT479" s="67"/>
      <c r="IU479" s="67"/>
      <c r="IV479" s="93">
        <f t="shared" si="78"/>
        <v>0</v>
      </c>
      <c r="IW479" s="25"/>
      <c r="IY479" s="125" t="str">
        <f>IF(JA479,VLOOKUP(MIN(JB479:JD479),'Data Validation (hidden)'!$E$2:$F$6,2,FALSE),IF(COUNTA(E479:IU479)&gt;0,"'Name of Collective Investment Scheme' missing but values entered in other columns",""))</f>
        <v/>
      </c>
      <c r="JA479" s="126" t="b">
        <f t="shared" si="79"/>
        <v>0</v>
      </c>
      <c r="JB479" s="127" t="str">
        <f t="shared" si="80"/>
        <v/>
      </c>
      <c r="JC479" s="128" t="str">
        <f t="shared" si="81"/>
        <v>3</v>
      </c>
      <c r="JD479" s="127" t="str">
        <f t="shared" ca="1" si="82"/>
        <v/>
      </c>
      <c r="JE479" s="127" t="b">
        <f t="shared" ca="1" si="83"/>
        <v>1</v>
      </c>
      <c r="JF479" s="127" t="b">
        <f t="shared" ca="1" si="84"/>
        <v>1</v>
      </c>
      <c r="JG479" s="127" t="b">
        <f t="shared" ca="1" si="85"/>
        <v>1</v>
      </c>
      <c r="JH479" s="127" t="b">
        <f t="shared" ca="1" si="86"/>
        <v>1</v>
      </c>
      <c r="JI479" s="127" t="b">
        <f t="shared" ca="1" si="87"/>
        <v>1</v>
      </c>
      <c r="JJ479" s="129" t="b">
        <f t="shared" si="88"/>
        <v>0</v>
      </c>
    </row>
    <row r="480" spans="1:270" ht="28.9" customHeight="1" x14ac:dyDescent="0.2">
      <c r="A480" s="90" t="str">
        <f>IF(ISBLANK('Scheme Details'!A480),"",'Scheme Details'!A480)</f>
        <v/>
      </c>
      <c r="B480" s="87" t="str">
        <f>IF(ISBLANK('Scheme Details'!B480),"",'Scheme Details'!B480)</f>
        <v/>
      </c>
      <c r="C480" s="91" t="str">
        <f>IF(ISBLANK('Scheme Details'!C480),"",'Scheme Details'!C480)</f>
        <v/>
      </c>
      <c r="D480" s="92">
        <f>IF(ISBLANK('Scheme Details'!H480),0,'Scheme Details'!H480)</f>
        <v>0</v>
      </c>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c r="HT480" s="67"/>
      <c r="HU480" s="67"/>
      <c r="HV480" s="67"/>
      <c r="HW480" s="67"/>
      <c r="HX480" s="67"/>
      <c r="HY480" s="67"/>
      <c r="HZ480" s="67"/>
      <c r="IA480" s="67"/>
      <c r="IB480" s="67"/>
      <c r="IC480" s="67"/>
      <c r="ID480" s="67"/>
      <c r="IE480" s="67"/>
      <c r="IF480" s="67"/>
      <c r="IG480" s="67"/>
      <c r="IH480" s="67"/>
      <c r="II480" s="67"/>
      <c r="IJ480" s="67"/>
      <c r="IK480" s="67"/>
      <c r="IL480" s="67"/>
      <c r="IM480" s="67"/>
      <c r="IN480" s="67"/>
      <c r="IO480" s="67"/>
      <c r="IP480" s="67"/>
      <c r="IQ480" s="67"/>
      <c r="IR480" s="67"/>
      <c r="IS480" s="67"/>
      <c r="IT480" s="67"/>
      <c r="IU480" s="67"/>
      <c r="IV480" s="93">
        <f t="shared" si="78"/>
        <v>0</v>
      </c>
      <c r="IW480" s="25"/>
      <c r="IY480" s="125" t="str">
        <f>IF(JA480,VLOOKUP(MIN(JB480:JD480),'Data Validation (hidden)'!$E$2:$F$6,2,FALSE),IF(COUNTA(E480:IU480)&gt;0,"'Name of Collective Investment Scheme' missing but values entered in other columns",""))</f>
        <v/>
      </c>
      <c r="JA480" s="126" t="b">
        <f t="shared" si="79"/>
        <v>0</v>
      </c>
      <c r="JB480" s="127" t="str">
        <f t="shared" si="80"/>
        <v/>
      </c>
      <c r="JC480" s="128" t="str">
        <f t="shared" si="81"/>
        <v>3</v>
      </c>
      <c r="JD480" s="127" t="str">
        <f t="shared" ca="1" si="82"/>
        <v/>
      </c>
      <c r="JE480" s="127" t="b">
        <f t="shared" ca="1" si="83"/>
        <v>1</v>
      </c>
      <c r="JF480" s="127" t="b">
        <f t="shared" ca="1" si="84"/>
        <v>1</v>
      </c>
      <c r="JG480" s="127" t="b">
        <f t="shared" ca="1" si="85"/>
        <v>1</v>
      </c>
      <c r="JH480" s="127" t="b">
        <f t="shared" ca="1" si="86"/>
        <v>1</v>
      </c>
      <c r="JI480" s="127" t="b">
        <f t="shared" ca="1" si="87"/>
        <v>1</v>
      </c>
      <c r="JJ480" s="129" t="b">
        <f t="shared" si="88"/>
        <v>0</v>
      </c>
    </row>
    <row r="481" spans="1:270" ht="28.9" customHeight="1" x14ac:dyDescent="0.2">
      <c r="A481" s="90" t="str">
        <f>IF(ISBLANK('Scheme Details'!A481),"",'Scheme Details'!A481)</f>
        <v/>
      </c>
      <c r="B481" s="87" t="str">
        <f>IF(ISBLANK('Scheme Details'!B481),"",'Scheme Details'!B481)</f>
        <v/>
      </c>
      <c r="C481" s="91" t="str">
        <f>IF(ISBLANK('Scheme Details'!C481),"",'Scheme Details'!C481)</f>
        <v/>
      </c>
      <c r="D481" s="92">
        <f>IF(ISBLANK('Scheme Details'!H481),0,'Scheme Details'!H481)</f>
        <v>0</v>
      </c>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c r="HT481" s="67"/>
      <c r="HU481" s="67"/>
      <c r="HV481" s="67"/>
      <c r="HW481" s="67"/>
      <c r="HX481" s="67"/>
      <c r="HY481" s="67"/>
      <c r="HZ481" s="67"/>
      <c r="IA481" s="67"/>
      <c r="IB481" s="67"/>
      <c r="IC481" s="67"/>
      <c r="ID481" s="67"/>
      <c r="IE481" s="67"/>
      <c r="IF481" s="67"/>
      <c r="IG481" s="67"/>
      <c r="IH481" s="67"/>
      <c r="II481" s="67"/>
      <c r="IJ481" s="67"/>
      <c r="IK481" s="67"/>
      <c r="IL481" s="67"/>
      <c r="IM481" s="67"/>
      <c r="IN481" s="67"/>
      <c r="IO481" s="67"/>
      <c r="IP481" s="67"/>
      <c r="IQ481" s="67"/>
      <c r="IR481" s="67"/>
      <c r="IS481" s="67"/>
      <c r="IT481" s="67"/>
      <c r="IU481" s="67"/>
      <c r="IV481" s="93">
        <f t="shared" si="78"/>
        <v>0</v>
      </c>
      <c r="IW481" s="25"/>
      <c r="IY481" s="125" t="str">
        <f>IF(JA481,VLOOKUP(MIN(JB481:JD481),'Data Validation (hidden)'!$E$2:$F$6,2,FALSE),IF(COUNTA(E481:IU481)&gt;0,"'Name of Collective Investment Scheme' missing but values entered in other columns",""))</f>
        <v/>
      </c>
      <c r="JA481" s="126" t="b">
        <f t="shared" si="79"/>
        <v>0</v>
      </c>
      <c r="JB481" s="127" t="str">
        <f t="shared" si="80"/>
        <v/>
      </c>
      <c r="JC481" s="128" t="str">
        <f t="shared" si="81"/>
        <v>3</v>
      </c>
      <c r="JD481" s="127" t="str">
        <f t="shared" ca="1" si="82"/>
        <v/>
      </c>
      <c r="JE481" s="127" t="b">
        <f t="shared" ca="1" si="83"/>
        <v>1</v>
      </c>
      <c r="JF481" s="127" t="b">
        <f t="shared" ca="1" si="84"/>
        <v>1</v>
      </c>
      <c r="JG481" s="127" t="b">
        <f t="shared" ca="1" si="85"/>
        <v>1</v>
      </c>
      <c r="JH481" s="127" t="b">
        <f t="shared" ca="1" si="86"/>
        <v>1</v>
      </c>
      <c r="JI481" s="127" t="b">
        <f t="shared" ca="1" si="87"/>
        <v>1</v>
      </c>
      <c r="JJ481" s="129" t="b">
        <f t="shared" si="88"/>
        <v>0</v>
      </c>
    </row>
    <row r="482" spans="1:270" ht="28.9" customHeight="1" x14ac:dyDescent="0.2">
      <c r="A482" s="90" t="str">
        <f>IF(ISBLANK('Scheme Details'!A482),"",'Scheme Details'!A482)</f>
        <v/>
      </c>
      <c r="B482" s="87" t="str">
        <f>IF(ISBLANK('Scheme Details'!B482),"",'Scheme Details'!B482)</f>
        <v/>
      </c>
      <c r="C482" s="91" t="str">
        <f>IF(ISBLANK('Scheme Details'!C482),"",'Scheme Details'!C482)</f>
        <v/>
      </c>
      <c r="D482" s="92">
        <f>IF(ISBLANK('Scheme Details'!H482),0,'Scheme Details'!H482)</f>
        <v>0</v>
      </c>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c r="HT482" s="67"/>
      <c r="HU482" s="67"/>
      <c r="HV482" s="67"/>
      <c r="HW482" s="67"/>
      <c r="HX482" s="67"/>
      <c r="HY482" s="67"/>
      <c r="HZ482" s="67"/>
      <c r="IA482" s="67"/>
      <c r="IB482" s="67"/>
      <c r="IC482" s="67"/>
      <c r="ID482" s="67"/>
      <c r="IE482" s="67"/>
      <c r="IF482" s="67"/>
      <c r="IG482" s="67"/>
      <c r="IH482" s="67"/>
      <c r="II482" s="67"/>
      <c r="IJ482" s="67"/>
      <c r="IK482" s="67"/>
      <c r="IL482" s="67"/>
      <c r="IM482" s="67"/>
      <c r="IN482" s="67"/>
      <c r="IO482" s="67"/>
      <c r="IP482" s="67"/>
      <c r="IQ482" s="67"/>
      <c r="IR482" s="67"/>
      <c r="IS482" s="67"/>
      <c r="IT482" s="67"/>
      <c r="IU482" s="67"/>
      <c r="IV482" s="93">
        <f t="shared" si="78"/>
        <v>0</v>
      </c>
      <c r="IW482" s="25"/>
      <c r="IY482" s="125" t="str">
        <f>IF(JA482,VLOOKUP(MIN(JB482:JD482),'Data Validation (hidden)'!$E$2:$F$6,2,FALSE),IF(COUNTA(E482:IU482)&gt;0,"'Name of Collective Investment Scheme' missing but values entered in other columns",""))</f>
        <v/>
      </c>
      <c r="JA482" s="126" t="b">
        <f t="shared" si="79"/>
        <v>0</v>
      </c>
      <c r="JB482" s="127" t="str">
        <f t="shared" si="80"/>
        <v/>
      </c>
      <c r="JC482" s="128" t="str">
        <f t="shared" si="81"/>
        <v>3</v>
      </c>
      <c r="JD482" s="127" t="str">
        <f t="shared" ca="1" si="82"/>
        <v/>
      </c>
      <c r="JE482" s="127" t="b">
        <f t="shared" ca="1" si="83"/>
        <v>1</v>
      </c>
      <c r="JF482" s="127" t="b">
        <f t="shared" ca="1" si="84"/>
        <v>1</v>
      </c>
      <c r="JG482" s="127" t="b">
        <f t="shared" ca="1" si="85"/>
        <v>1</v>
      </c>
      <c r="JH482" s="127" t="b">
        <f t="shared" ca="1" si="86"/>
        <v>1</v>
      </c>
      <c r="JI482" s="127" t="b">
        <f t="shared" ca="1" si="87"/>
        <v>1</v>
      </c>
      <c r="JJ482" s="129" t="b">
        <f t="shared" si="88"/>
        <v>0</v>
      </c>
    </row>
    <row r="483" spans="1:270" ht="28.9" customHeight="1" x14ac:dyDescent="0.2">
      <c r="A483" s="90" t="str">
        <f>IF(ISBLANK('Scheme Details'!A483),"",'Scheme Details'!A483)</f>
        <v/>
      </c>
      <c r="B483" s="87" t="str">
        <f>IF(ISBLANK('Scheme Details'!B483),"",'Scheme Details'!B483)</f>
        <v/>
      </c>
      <c r="C483" s="91" t="str">
        <f>IF(ISBLANK('Scheme Details'!C483),"",'Scheme Details'!C483)</f>
        <v/>
      </c>
      <c r="D483" s="92">
        <f>IF(ISBLANK('Scheme Details'!H483),0,'Scheme Details'!H483)</f>
        <v>0</v>
      </c>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c r="HT483" s="67"/>
      <c r="HU483" s="67"/>
      <c r="HV483" s="67"/>
      <c r="HW483" s="67"/>
      <c r="HX483" s="67"/>
      <c r="HY483" s="67"/>
      <c r="HZ483" s="67"/>
      <c r="IA483" s="67"/>
      <c r="IB483" s="67"/>
      <c r="IC483" s="67"/>
      <c r="ID483" s="67"/>
      <c r="IE483" s="67"/>
      <c r="IF483" s="67"/>
      <c r="IG483" s="67"/>
      <c r="IH483" s="67"/>
      <c r="II483" s="67"/>
      <c r="IJ483" s="67"/>
      <c r="IK483" s="67"/>
      <c r="IL483" s="67"/>
      <c r="IM483" s="67"/>
      <c r="IN483" s="67"/>
      <c r="IO483" s="67"/>
      <c r="IP483" s="67"/>
      <c r="IQ483" s="67"/>
      <c r="IR483" s="67"/>
      <c r="IS483" s="67"/>
      <c r="IT483" s="67"/>
      <c r="IU483" s="67"/>
      <c r="IV483" s="93">
        <f t="shared" si="78"/>
        <v>0</v>
      </c>
      <c r="IW483" s="25"/>
      <c r="IY483" s="125" t="str">
        <f>IF(JA483,VLOOKUP(MIN(JB483:JD483),'Data Validation (hidden)'!$E$2:$F$6,2,FALSE),IF(COUNTA(E483:IU483)&gt;0,"'Name of Collective Investment Scheme' missing but values entered in other columns",""))</f>
        <v/>
      </c>
      <c r="JA483" s="126" t="b">
        <f t="shared" si="79"/>
        <v>0</v>
      </c>
      <c r="JB483" s="127" t="str">
        <f t="shared" si="80"/>
        <v/>
      </c>
      <c r="JC483" s="128" t="str">
        <f t="shared" si="81"/>
        <v>3</v>
      </c>
      <c r="JD483" s="127" t="str">
        <f t="shared" ca="1" si="82"/>
        <v/>
      </c>
      <c r="JE483" s="127" t="b">
        <f t="shared" ca="1" si="83"/>
        <v>1</v>
      </c>
      <c r="JF483" s="127" t="b">
        <f t="shared" ca="1" si="84"/>
        <v>1</v>
      </c>
      <c r="JG483" s="127" t="b">
        <f t="shared" ca="1" si="85"/>
        <v>1</v>
      </c>
      <c r="JH483" s="127" t="b">
        <f t="shared" ca="1" si="86"/>
        <v>1</v>
      </c>
      <c r="JI483" s="127" t="b">
        <f t="shared" ca="1" si="87"/>
        <v>1</v>
      </c>
      <c r="JJ483" s="129" t="b">
        <f t="shared" si="88"/>
        <v>0</v>
      </c>
    </row>
    <row r="484" spans="1:270" ht="28.9" customHeight="1" x14ac:dyDescent="0.2">
      <c r="A484" s="90" t="str">
        <f>IF(ISBLANK('Scheme Details'!A484),"",'Scheme Details'!A484)</f>
        <v/>
      </c>
      <c r="B484" s="87" t="str">
        <f>IF(ISBLANK('Scheme Details'!B484),"",'Scheme Details'!B484)</f>
        <v/>
      </c>
      <c r="C484" s="91" t="str">
        <f>IF(ISBLANK('Scheme Details'!C484),"",'Scheme Details'!C484)</f>
        <v/>
      </c>
      <c r="D484" s="92">
        <f>IF(ISBLANK('Scheme Details'!H484),0,'Scheme Details'!H484)</f>
        <v>0</v>
      </c>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c r="HT484" s="67"/>
      <c r="HU484" s="67"/>
      <c r="HV484" s="67"/>
      <c r="HW484" s="67"/>
      <c r="HX484" s="67"/>
      <c r="HY484" s="67"/>
      <c r="HZ484" s="67"/>
      <c r="IA484" s="67"/>
      <c r="IB484" s="67"/>
      <c r="IC484" s="67"/>
      <c r="ID484" s="67"/>
      <c r="IE484" s="67"/>
      <c r="IF484" s="67"/>
      <c r="IG484" s="67"/>
      <c r="IH484" s="67"/>
      <c r="II484" s="67"/>
      <c r="IJ484" s="67"/>
      <c r="IK484" s="67"/>
      <c r="IL484" s="67"/>
      <c r="IM484" s="67"/>
      <c r="IN484" s="67"/>
      <c r="IO484" s="67"/>
      <c r="IP484" s="67"/>
      <c r="IQ484" s="67"/>
      <c r="IR484" s="67"/>
      <c r="IS484" s="67"/>
      <c r="IT484" s="67"/>
      <c r="IU484" s="67"/>
      <c r="IV484" s="93">
        <f t="shared" si="78"/>
        <v>0</v>
      </c>
      <c r="IW484" s="25"/>
      <c r="IY484" s="125" t="str">
        <f>IF(JA484,VLOOKUP(MIN(JB484:JD484),'Data Validation (hidden)'!$E$2:$F$6,2,FALSE),IF(COUNTA(E484:IU484)&gt;0,"'Name of Collective Investment Scheme' missing but values entered in other columns",""))</f>
        <v/>
      </c>
      <c r="JA484" s="126" t="b">
        <f t="shared" si="79"/>
        <v>0</v>
      </c>
      <c r="JB484" s="127" t="str">
        <f t="shared" si="80"/>
        <v/>
      </c>
      <c r="JC484" s="128" t="str">
        <f t="shared" si="81"/>
        <v>3</v>
      </c>
      <c r="JD484" s="127" t="str">
        <f t="shared" ca="1" si="82"/>
        <v/>
      </c>
      <c r="JE484" s="127" t="b">
        <f t="shared" ca="1" si="83"/>
        <v>1</v>
      </c>
      <c r="JF484" s="127" t="b">
        <f t="shared" ca="1" si="84"/>
        <v>1</v>
      </c>
      <c r="JG484" s="127" t="b">
        <f t="shared" ca="1" si="85"/>
        <v>1</v>
      </c>
      <c r="JH484" s="127" t="b">
        <f t="shared" ca="1" si="86"/>
        <v>1</v>
      </c>
      <c r="JI484" s="127" t="b">
        <f t="shared" ca="1" si="87"/>
        <v>1</v>
      </c>
      <c r="JJ484" s="129" t="b">
        <f t="shared" si="88"/>
        <v>0</v>
      </c>
    </row>
    <row r="485" spans="1:270" ht="28.9" customHeight="1" x14ac:dyDescent="0.2">
      <c r="A485" s="90" t="str">
        <f>IF(ISBLANK('Scheme Details'!A485),"",'Scheme Details'!A485)</f>
        <v/>
      </c>
      <c r="B485" s="87" t="str">
        <f>IF(ISBLANK('Scheme Details'!B485),"",'Scheme Details'!B485)</f>
        <v/>
      </c>
      <c r="C485" s="91" t="str">
        <f>IF(ISBLANK('Scheme Details'!C485),"",'Scheme Details'!C485)</f>
        <v/>
      </c>
      <c r="D485" s="92">
        <f>IF(ISBLANK('Scheme Details'!H485),0,'Scheme Details'!H485)</f>
        <v>0</v>
      </c>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c r="HT485" s="67"/>
      <c r="HU485" s="67"/>
      <c r="HV485" s="67"/>
      <c r="HW485" s="67"/>
      <c r="HX485" s="67"/>
      <c r="HY485" s="67"/>
      <c r="HZ485" s="67"/>
      <c r="IA485" s="67"/>
      <c r="IB485" s="67"/>
      <c r="IC485" s="67"/>
      <c r="ID485" s="67"/>
      <c r="IE485" s="67"/>
      <c r="IF485" s="67"/>
      <c r="IG485" s="67"/>
      <c r="IH485" s="67"/>
      <c r="II485" s="67"/>
      <c r="IJ485" s="67"/>
      <c r="IK485" s="67"/>
      <c r="IL485" s="67"/>
      <c r="IM485" s="67"/>
      <c r="IN485" s="67"/>
      <c r="IO485" s="67"/>
      <c r="IP485" s="67"/>
      <c r="IQ485" s="67"/>
      <c r="IR485" s="67"/>
      <c r="IS485" s="67"/>
      <c r="IT485" s="67"/>
      <c r="IU485" s="67"/>
      <c r="IV485" s="93">
        <f t="shared" si="78"/>
        <v>0</v>
      </c>
      <c r="IW485" s="25"/>
      <c r="IY485" s="125" t="str">
        <f>IF(JA485,VLOOKUP(MIN(JB485:JD485),'Data Validation (hidden)'!$E$2:$F$6,2,FALSE),IF(COUNTA(E485:IU485)&gt;0,"'Name of Collective Investment Scheme' missing but values entered in other columns",""))</f>
        <v/>
      </c>
      <c r="JA485" s="126" t="b">
        <f t="shared" si="79"/>
        <v>0</v>
      </c>
      <c r="JB485" s="127" t="str">
        <f t="shared" si="80"/>
        <v/>
      </c>
      <c r="JC485" s="128" t="str">
        <f t="shared" si="81"/>
        <v>3</v>
      </c>
      <c r="JD485" s="127" t="str">
        <f t="shared" ca="1" si="82"/>
        <v/>
      </c>
      <c r="JE485" s="127" t="b">
        <f t="shared" ca="1" si="83"/>
        <v>1</v>
      </c>
      <c r="JF485" s="127" t="b">
        <f t="shared" ca="1" si="84"/>
        <v>1</v>
      </c>
      <c r="JG485" s="127" t="b">
        <f t="shared" ca="1" si="85"/>
        <v>1</v>
      </c>
      <c r="JH485" s="127" t="b">
        <f t="shared" ca="1" si="86"/>
        <v>1</v>
      </c>
      <c r="JI485" s="127" t="b">
        <f t="shared" ca="1" si="87"/>
        <v>1</v>
      </c>
      <c r="JJ485" s="129" t="b">
        <f t="shared" si="88"/>
        <v>0</v>
      </c>
    </row>
    <row r="486" spans="1:270" ht="28.9" customHeight="1" x14ac:dyDescent="0.2">
      <c r="A486" s="90" t="str">
        <f>IF(ISBLANK('Scheme Details'!A486),"",'Scheme Details'!A486)</f>
        <v/>
      </c>
      <c r="B486" s="87" t="str">
        <f>IF(ISBLANK('Scheme Details'!B486),"",'Scheme Details'!B486)</f>
        <v/>
      </c>
      <c r="C486" s="91" t="str">
        <f>IF(ISBLANK('Scheme Details'!C486),"",'Scheme Details'!C486)</f>
        <v/>
      </c>
      <c r="D486" s="92">
        <f>IF(ISBLANK('Scheme Details'!H486),0,'Scheme Details'!H486)</f>
        <v>0</v>
      </c>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c r="HT486" s="67"/>
      <c r="HU486" s="67"/>
      <c r="HV486" s="67"/>
      <c r="HW486" s="67"/>
      <c r="HX486" s="67"/>
      <c r="HY486" s="67"/>
      <c r="HZ486" s="67"/>
      <c r="IA486" s="67"/>
      <c r="IB486" s="67"/>
      <c r="IC486" s="67"/>
      <c r="ID486" s="67"/>
      <c r="IE486" s="67"/>
      <c r="IF486" s="67"/>
      <c r="IG486" s="67"/>
      <c r="IH486" s="67"/>
      <c r="II486" s="67"/>
      <c r="IJ486" s="67"/>
      <c r="IK486" s="67"/>
      <c r="IL486" s="67"/>
      <c r="IM486" s="67"/>
      <c r="IN486" s="67"/>
      <c r="IO486" s="67"/>
      <c r="IP486" s="67"/>
      <c r="IQ486" s="67"/>
      <c r="IR486" s="67"/>
      <c r="IS486" s="67"/>
      <c r="IT486" s="67"/>
      <c r="IU486" s="67"/>
      <c r="IV486" s="93">
        <f t="shared" si="78"/>
        <v>0</v>
      </c>
      <c r="IW486" s="25"/>
      <c r="IY486" s="125" t="str">
        <f>IF(JA486,VLOOKUP(MIN(JB486:JD486),'Data Validation (hidden)'!$E$2:$F$6,2,FALSE),IF(COUNTA(E486:IU486)&gt;0,"'Name of Collective Investment Scheme' missing but values entered in other columns",""))</f>
        <v/>
      </c>
      <c r="JA486" s="126" t="b">
        <f t="shared" si="79"/>
        <v>0</v>
      </c>
      <c r="JB486" s="127" t="str">
        <f t="shared" si="80"/>
        <v/>
      </c>
      <c r="JC486" s="128" t="str">
        <f t="shared" si="81"/>
        <v>3</v>
      </c>
      <c r="JD486" s="127" t="str">
        <f t="shared" ca="1" si="82"/>
        <v/>
      </c>
      <c r="JE486" s="127" t="b">
        <f t="shared" ca="1" si="83"/>
        <v>1</v>
      </c>
      <c r="JF486" s="127" t="b">
        <f t="shared" ca="1" si="84"/>
        <v>1</v>
      </c>
      <c r="JG486" s="127" t="b">
        <f t="shared" ca="1" si="85"/>
        <v>1</v>
      </c>
      <c r="JH486" s="127" t="b">
        <f t="shared" ca="1" si="86"/>
        <v>1</v>
      </c>
      <c r="JI486" s="127" t="b">
        <f t="shared" ca="1" si="87"/>
        <v>1</v>
      </c>
      <c r="JJ486" s="129" t="b">
        <f t="shared" si="88"/>
        <v>0</v>
      </c>
    </row>
    <row r="487" spans="1:270" ht="28.9" customHeight="1" x14ac:dyDescent="0.2">
      <c r="A487" s="90" t="str">
        <f>IF(ISBLANK('Scheme Details'!A487),"",'Scheme Details'!A487)</f>
        <v/>
      </c>
      <c r="B487" s="87" t="str">
        <f>IF(ISBLANK('Scheme Details'!B487),"",'Scheme Details'!B487)</f>
        <v/>
      </c>
      <c r="C487" s="91" t="str">
        <f>IF(ISBLANK('Scheme Details'!C487),"",'Scheme Details'!C487)</f>
        <v/>
      </c>
      <c r="D487" s="92">
        <f>IF(ISBLANK('Scheme Details'!H487),0,'Scheme Details'!H487)</f>
        <v>0</v>
      </c>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c r="HT487" s="67"/>
      <c r="HU487" s="67"/>
      <c r="HV487" s="67"/>
      <c r="HW487" s="67"/>
      <c r="HX487" s="67"/>
      <c r="HY487" s="67"/>
      <c r="HZ487" s="67"/>
      <c r="IA487" s="67"/>
      <c r="IB487" s="67"/>
      <c r="IC487" s="67"/>
      <c r="ID487" s="67"/>
      <c r="IE487" s="67"/>
      <c r="IF487" s="67"/>
      <c r="IG487" s="67"/>
      <c r="IH487" s="67"/>
      <c r="II487" s="67"/>
      <c r="IJ487" s="67"/>
      <c r="IK487" s="67"/>
      <c r="IL487" s="67"/>
      <c r="IM487" s="67"/>
      <c r="IN487" s="67"/>
      <c r="IO487" s="67"/>
      <c r="IP487" s="67"/>
      <c r="IQ487" s="67"/>
      <c r="IR487" s="67"/>
      <c r="IS487" s="67"/>
      <c r="IT487" s="67"/>
      <c r="IU487" s="67"/>
      <c r="IV487" s="93">
        <f t="shared" si="78"/>
        <v>0</v>
      </c>
      <c r="IW487" s="25"/>
      <c r="IY487" s="125" t="str">
        <f>IF(JA487,VLOOKUP(MIN(JB487:JD487),'Data Validation (hidden)'!$E$2:$F$6,2,FALSE),IF(COUNTA(E487:IU487)&gt;0,"'Name of Collective Investment Scheme' missing but values entered in other columns",""))</f>
        <v/>
      </c>
      <c r="JA487" s="126" t="b">
        <f t="shared" si="79"/>
        <v>0</v>
      </c>
      <c r="JB487" s="127" t="str">
        <f t="shared" si="80"/>
        <v/>
      </c>
      <c r="JC487" s="128" t="str">
        <f t="shared" si="81"/>
        <v>3</v>
      </c>
      <c r="JD487" s="127" t="str">
        <f t="shared" ca="1" si="82"/>
        <v/>
      </c>
      <c r="JE487" s="127" t="b">
        <f t="shared" ca="1" si="83"/>
        <v>1</v>
      </c>
      <c r="JF487" s="127" t="b">
        <f t="shared" ca="1" si="84"/>
        <v>1</v>
      </c>
      <c r="JG487" s="127" t="b">
        <f t="shared" ca="1" si="85"/>
        <v>1</v>
      </c>
      <c r="JH487" s="127" t="b">
        <f t="shared" ca="1" si="86"/>
        <v>1</v>
      </c>
      <c r="JI487" s="127" t="b">
        <f t="shared" ca="1" si="87"/>
        <v>1</v>
      </c>
      <c r="JJ487" s="129" t="b">
        <f t="shared" si="88"/>
        <v>0</v>
      </c>
    </row>
    <row r="488" spans="1:270" ht="28.9" customHeight="1" x14ac:dyDescent="0.2">
      <c r="A488" s="90" t="str">
        <f>IF(ISBLANK('Scheme Details'!A488),"",'Scheme Details'!A488)</f>
        <v/>
      </c>
      <c r="B488" s="87" t="str">
        <f>IF(ISBLANK('Scheme Details'!B488),"",'Scheme Details'!B488)</f>
        <v/>
      </c>
      <c r="C488" s="91" t="str">
        <f>IF(ISBLANK('Scheme Details'!C488),"",'Scheme Details'!C488)</f>
        <v/>
      </c>
      <c r="D488" s="92">
        <f>IF(ISBLANK('Scheme Details'!H488),0,'Scheme Details'!H488)</f>
        <v>0</v>
      </c>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c r="HT488" s="67"/>
      <c r="HU488" s="67"/>
      <c r="HV488" s="67"/>
      <c r="HW488" s="67"/>
      <c r="HX488" s="67"/>
      <c r="HY488" s="67"/>
      <c r="HZ488" s="67"/>
      <c r="IA488" s="67"/>
      <c r="IB488" s="67"/>
      <c r="IC488" s="67"/>
      <c r="ID488" s="67"/>
      <c r="IE488" s="67"/>
      <c r="IF488" s="67"/>
      <c r="IG488" s="67"/>
      <c r="IH488" s="67"/>
      <c r="II488" s="67"/>
      <c r="IJ488" s="67"/>
      <c r="IK488" s="67"/>
      <c r="IL488" s="67"/>
      <c r="IM488" s="67"/>
      <c r="IN488" s="67"/>
      <c r="IO488" s="67"/>
      <c r="IP488" s="67"/>
      <c r="IQ488" s="67"/>
      <c r="IR488" s="67"/>
      <c r="IS488" s="67"/>
      <c r="IT488" s="67"/>
      <c r="IU488" s="67"/>
      <c r="IV488" s="93">
        <f t="shared" si="78"/>
        <v>0</v>
      </c>
      <c r="IW488" s="25"/>
      <c r="IY488" s="125" t="str">
        <f>IF(JA488,VLOOKUP(MIN(JB488:JD488),'Data Validation (hidden)'!$E$2:$F$6,2,FALSE),IF(COUNTA(E488:IU488)&gt;0,"'Name of Collective Investment Scheme' missing but values entered in other columns",""))</f>
        <v/>
      </c>
      <c r="JA488" s="126" t="b">
        <f t="shared" si="79"/>
        <v>0</v>
      </c>
      <c r="JB488" s="127" t="str">
        <f t="shared" si="80"/>
        <v/>
      </c>
      <c r="JC488" s="128" t="str">
        <f t="shared" si="81"/>
        <v>3</v>
      </c>
      <c r="JD488" s="127" t="str">
        <f t="shared" ca="1" si="82"/>
        <v/>
      </c>
      <c r="JE488" s="127" t="b">
        <f t="shared" ca="1" si="83"/>
        <v>1</v>
      </c>
      <c r="JF488" s="127" t="b">
        <f t="shared" ca="1" si="84"/>
        <v>1</v>
      </c>
      <c r="JG488" s="127" t="b">
        <f t="shared" ca="1" si="85"/>
        <v>1</v>
      </c>
      <c r="JH488" s="127" t="b">
        <f t="shared" ca="1" si="86"/>
        <v>1</v>
      </c>
      <c r="JI488" s="127" t="b">
        <f t="shared" ca="1" si="87"/>
        <v>1</v>
      </c>
      <c r="JJ488" s="129" t="b">
        <f t="shared" si="88"/>
        <v>0</v>
      </c>
    </row>
    <row r="489" spans="1:270" ht="28.9" customHeight="1" x14ac:dyDescent="0.2">
      <c r="A489" s="90" t="str">
        <f>IF(ISBLANK('Scheme Details'!A489),"",'Scheme Details'!A489)</f>
        <v/>
      </c>
      <c r="B489" s="87" t="str">
        <f>IF(ISBLANK('Scheme Details'!B489),"",'Scheme Details'!B489)</f>
        <v/>
      </c>
      <c r="C489" s="91" t="str">
        <f>IF(ISBLANK('Scheme Details'!C489),"",'Scheme Details'!C489)</f>
        <v/>
      </c>
      <c r="D489" s="92">
        <f>IF(ISBLANK('Scheme Details'!H489),0,'Scheme Details'!H489)</f>
        <v>0</v>
      </c>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c r="HT489" s="67"/>
      <c r="HU489" s="67"/>
      <c r="HV489" s="67"/>
      <c r="HW489" s="67"/>
      <c r="HX489" s="67"/>
      <c r="HY489" s="67"/>
      <c r="HZ489" s="67"/>
      <c r="IA489" s="67"/>
      <c r="IB489" s="67"/>
      <c r="IC489" s="67"/>
      <c r="ID489" s="67"/>
      <c r="IE489" s="67"/>
      <c r="IF489" s="67"/>
      <c r="IG489" s="67"/>
      <c r="IH489" s="67"/>
      <c r="II489" s="67"/>
      <c r="IJ489" s="67"/>
      <c r="IK489" s="67"/>
      <c r="IL489" s="67"/>
      <c r="IM489" s="67"/>
      <c r="IN489" s="67"/>
      <c r="IO489" s="67"/>
      <c r="IP489" s="67"/>
      <c r="IQ489" s="67"/>
      <c r="IR489" s="67"/>
      <c r="IS489" s="67"/>
      <c r="IT489" s="67"/>
      <c r="IU489" s="67"/>
      <c r="IV489" s="93">
        <f t="shared" si="78"/>
        <v>0</v>
      </c>
      <c r="IW489" s="25"/>
      <c r="IY489" s="125" t="str">
        <f>IF(JA489,VLOOKUP(MIN(JB489:JD489),'Data Validation (hidden)'!$E$2:$F$6,2,FALSE),IF(COUNTA(E489:IU489)&gt;0,"'Name of Collective Investment Scheme' missing but values entered in other columns",""))</f>
        <v/>
      </c>
      <c r="JA489" s="126" t="b">
        <f t="shared" si="79"/>
        <v>0</v>
      </c>
      <c r="JB489" s="127" t="str">
        <f t="shared" si="80"/>
        <v/>
      </c>
      <c r="JC489" s="128" t="str">
        <f t="shared" si="81"/>
        <v>3</v>
      </c>
      <c r="JD489" s="127" t="str">
        <f t="shared" ca="1" si="82"/>
        <v/>
      </c>
      <c r="JE489" s="127" t="b">
        <f t="shared" ca="1" si="83"/>
        <v>1</v>
      </c>
      <c r="JF489" s="127" t="b">
        <f t="shared" ca="1" si="84"/>
        <v>1</v>
      </c>
      <c r="JG489" s="127" t="b">
        <f t="shared" ca="1" si="85"/>
        <v>1</v>
      </c>
      <c r="JH489" s="127" t="b">
        <f t="shared" ca="1" si="86"/>
        <v>1</v>
      </c>
      <c r="JI489" s="127" t="b">
        <f t="shared" ca="1" si="87"/>
        <v>1</v>
      </c>
      <c r="JJ489" s="129" t="b">
        <f t="shared" si="88"/>
        <v>0</v>
      </c>
    </row>
    <row r="490" spans="1:270" ht="28.9" customHeight="1" x14ac:dyDescent="0.2">
      <c r="A490" s="90" t="str">
        <f>IF(ISBLANK('Scheme Details'!A490),"",'Scheme Details'!A490)</f>
        <v/>
      </c>
      <c r="B490" s="87" t="str">
        <f>IF(ISBLANK('Scheme Details'!B490),"",'Scheme Details'!B490)</f>
        <v/>
      </c>
      <c r="C490" s="91" t="str">
        <f>IF(ISBLANK('Scheme Details'!C490),"",'Scheme Details'!C490)</f>
        <v/>
      </c>
      <c r="D490" s="92">
        <f>IF(ISBLANK('Scheme Details'!H490),0,'Scheme Details'!H490)</f>
        <v>0</v>
      </c>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c r="HT490" s="67"/>
      <c r="HU490" s="67"/>
      <c r="HV490" s="67"/>
      <c r="HW490" s="67"/>
      <c r="HX490" s="67"/>
      <c r="HY490" s="67"/>
      <c r="HZ490" s="67"/>
      <c r="IA490" s="67"/>
      <c r="IB490" s="67"/>
      <c r="IC490" s="67"/>
      <c r="ID490" s="67"/>
      <c r="IE490" s="67"/>
      <c r="IF490" s="67"/>
      <c r="IG490" s="67"/>
      <c r="IH490" s="67"/>
      <c r="II490" s="67"/>
      <c r="IJ490" s="67"/>
      <c r="IK490" s="67"/>
      <c r="IL490" s="67"/>
      <c r="IM490" s="67"/>
      <c r="IN490" s="67"/>
      <c r="IO490" s="67"/>
      <c r="IP490" s="67"/>
      <c r="IQ490" s="67"/>
      <c r="IR490" s="67"/>
      <c r="IS490" s="67"/>
      <c r="IT490" s="67"/>
      <c r="IU490" s="67"/>
      <c r="IV490" s="93">
        <f t="shared" si="78"/>
        <v>0</v>
      </c>
      <c r="IW490" s="25"/>
      <c r="IY490" s="125" t="str">
        <f>IF(JA490,VLOOKUP(MIN(JB490:JD490),'Data Validation (hidden)'!$E$2:$F$6,2,FALSE),IF(COUNTA(E490:IU490)&gt;0,"'Name of Collective Investment Scheme' missing but values entered in other columns",""))</f>
        <v/>
      </c>
      <c r="JA490" s="126" t="b">
        <f t="shared" si="79"/>
        <v>0</v>
      </c>
      <c r="JB490" s="127" t="str">
        <f t="shared" si="80"/>
        <v/>
      </c>
      <c r="JC490" s="128" t="str">
        <f t="shared" si="81"/>
        <v>3</v>
      </c>
      <c r="JD490" s="127" t="str">
        <f t="shared" ca="1" si="82"/>
        <v/>
      </c>
      <c r="JE490" s="127" t="b">
        <f t="shared" ca="1" si="83"/>
        <v>1</v>
      </c>
      <c r="JF490" s="127" t="b">
        <f t="shared" ca="1" si="84"/>
        <v>1</v>
      </c>
      <c r="JG490" s="127" t="b">
        <f t="shared" ca="1" si="85"/>
        <v>1</v>
      </c>
      <c r="JH490" s="127" t="b">
        <f t="shared" ca="1" si="86"/>
        <v>1</v>
      </c>
      <c r="JI490" s="127" t="b">
        <f t="shared" ca="1" si="87"/>
        <v>1</v>
      </c>
      <c r="JJ490" s="129" t="b">
        <f t="shared" si="88"/>
        <v>0</v>
      </c>
    </row>
    <row r="491" spans="1:270" ht="28.9" customHeight="1" x14ac:dyDescent="0.2">
      <c r="A491" s="90" t="str">
        <f>IF(ISBLANK('Scheme Details'!A491),"",'Scheme Details'!A491)</f>
        <v/>
      </c>
      <c r="B491" s="87" t="str">
        <f>IF(ISBLANK('Scheme Details'!B491),"",'Scheme Details'!B491)</f>
        <v/>
      </c>
      <c r="C491" s="91" t="str">
        <f>IF(ISBLANK('Scheme Details'!C491),"",'Scheme Details'!C491)</f>
        <v/>
      </c>
      <c r="D491" s="92">
        <f>IF(ISBLANK('Scheme Details'!H491),0,'Scheme Details'!H491)</f>
        <v>0</v>
      </c>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c r="HT491" s="67"/>
      <c r="HU491" s="67"/>
      <c r="HV491" s="67"/>
      <c r="HW491" s="67"/>
      <c r="HX491" s="67"/>
      <c r="HY491" s="67"/>
      <c r="HZ491" s="67"/>
      <c r="IA491" s="67"/>
      <c r="IB491" s="67"/>
      <c r="IC491" s="67"/>
      <c r="ID491" s="67"/>
      <c r="IE491" s="67"/>
      <c r="IF491" s="67"/>
      <c r="IG491" s="67"/>
      <c r="IH491" s="67"/>
      <c r="II491" s="67"/>
      <c r="IJ491" s="67"/>
      <c r="IK491" s="67"/>
      <c r="IL491" s="67"/>
      <c r="IM491" s="67"/>
      <c r="IN491" s="67"/>
      <c r="IO491" s="67"/>
      <c r="IP491" s="67"/>
      <c r="IQ491" s="67"/>
      <c r="IR491" s="67"/>
      <c r="IS491" s="67"/>
      <c r="IT491" s="67"/>
      <c r="IU491" s="67"/>
      <c r="IV491" s="93">
        <f t="shared" si="78"/>
        <v>0</v>
      </c>
      <c r="IW491" s="25"/>
      <c r="IY491" s="125" t="str">
        <f>IF(JA491,VLOOKUP(MIN(JB491:JD491),'Data Validation (hidden)'!$E$2:$F$6,2,FALSE),IF(COUNTA(E491:IU491)&gt;0,"'Name of Collective Investment Scheme' missing but values entered in other columns",""))</f>
        <v/>
      </c>
      <c r="JA491" s="126" t="b">
        <f t="shared" si="79"/>
        <v>0</v>
      </c>
      <c r="JB491" s="127" t="str">
        <f t="shared" si="80"/>
        <v/>
      </c>
      <c r="JC491" s="128" t="str">
        <f t="shared" si="81"/>
        <v>3</v>
      </c>
      <c r="JD491" s="127" t="str">
        <f t="shared" ca="1" si="82"/>
        <v/>
      </c>
      <c r="JE491" s="127" t="b">
        <f t="shared" ca="1" si="83"/>
        <v>1</v>
      </c>
      <c r="JF491" s="127" t="b">
        <f t="shared" ca="1" si="84"/>
        <v>1</v>
      </c>
      <c r="JG491" s="127" t="b">
        <f t="shared" ca="1" si="85"/>
        <v>1</v>
      </c>
      <c r="JH491" s="127" t="b">
        <f t="shared" ca="1" si="86"/>
        <v>1</v>
      </c>
      <c r="JI491" s="127" t="b">
        <f t="shared" ca="1" si="87"/>
        <v>1</v>
      </c>
      <c r="JJ491" s="129" t="b">
        <f t="shared" si="88"/>
        <v>0</v>
      </c>
    </row>
    <row r="492" spans="1:270" ht="28.9" customHeight="1" x14ac:dyDescent="0.2">
      <c r="A492" s="90" t="str">
        <f>IF(ISBLANK('Scheme Details'!A492),"",'Scheme Details'!A492)</f>
        <v/>
      </c>
      <c r="B492" s="87" t="str">
        <f>IF(ISBLANK('Scheme Details'!B492),"",'Scheme Details'!B492)</f>
        <v/>
      </c>
      <c r="C492" s="91" t="str">
        <f>IF(ISBLANK('Scheme Details'!C492),"",'Scheme Details'!C492)</f>
        <v/>
      </c>
      <c r="D492" s="92">
        <f>IF(ISBLANK('Scheme Details'!H492),0,'Scheme Details'!H492)</f>
        <v>0</v>
      </c>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c r="HT492" s="67"/>
      <c r="HU492" s="67"/>
      <c r="HV492" s="67"/>
      <c r="HW492" s="67"/>
      <c r="HX492" s="67"/>
      <c r="HY492" s="67"/>
      <c r="HZ492" s="67"/>
      <c r="IA492" s="67"/>
      <c r="IB492" s="67"/>
      <c r="IC492" s="67"/>
      <c r="ID492" s="67"/>
      <c r="IE492" s="67"/>
      <c r="IF492" s="67"/>
      <c r="IG492" s="67"/>
      <c r="IH492" s="67"/>
      <c r="II492" s="67"/>
      <c r="IJ492" s="67"/>
      <c r="IK492" s="67"/>
      <c r="IL492" s="67"/>
      <c r="IM492" s="67"/>
      <c r="IN492" s="67"/>
      <c r="IO492" s="67"/>
      <c r="IP492" s="67"/>
      <c r="IQ492" s="67"/>
      <c r="IR492" s="67"/>
      <c r="IS492" s="67"/>
      <c r="IT492" s="67"/>
      <c r="IU492" s="67"/>
      <c r="IV492" s="93">
        <f t="shared" si="78"/>
        <v>0</v>
      </c>
      <c r="IW492" s="25"/>
      <c r="IY492" s="125" t="str">
        <f>IF(JA492,VLOOKUP(MIN(JB492:JD492),'Data Validation (hidden)'!$E$2:$F$6,2,FALSE),IF(COUNTA(E492:IU492)&gt;0,"'Name of Collective Investment Scheme' missing but values entered in other columns",""))</f>
        <v/>
      </c>
      <c r="JA492" s="126" t="b">
        <f t="shared" si="79"/>
        <v>0</v>
      </c>
      <c r="JB492" s="127" t="str">
        <f t="shared" si="80"/>
        <v/>
      </c>
      <c r="JC492" s="128" t="str">
        <f t="shared" si="81"/>
        <v>3</v>
      </c>
      <c r="JD492" s="127" t="str">
        <f t="shared" ca="1" si="82"/>
        <v/>
      </c>
      <c r="JE492" s="127" t="b">
        <f t="shared" ca="1" si="83"/>
        <v>1</v>
      </c>
      <c r="JF492" s="127" t="b">
        <f t="shared" ca="1" si="84"/>
        <v>1</v>
      </c>
      <c r="JG492" s="127" t="b">
        <f t="shared" ca="1" si="85"/>
        <v>1</v>
      </c>
      <c r="JH492" s="127" t="b">
        <f t="shared" ca="1" si="86"/>
        <v>1</v>
      </c>
      <c r="JI492" s="127" t="b">
        <f t="shared" ca="1" si="87"/>
        <v>1</v>
      </c>
      <c r="JJ492" s="129" t="b">
        <f t="shared" si="88"/>
        <v>0</v>
      </c>
    </row>
    <row r="493" spans="1:270" ht="28.9" customHeight="1" x14ac:dyDescent="0.2">
      <c r="A493" s="90" t="str">
        <f>IF(ISBLANK('Scheme Details'!A493),"",'Scheme Details'!A493)</f>
        <v/>
      </c>
      <c r="B493" s="87" t="str">
        <f>IF(ISBLANK('Scheme Details'!B493),"",'Scheme Details'!B493)</f>
        <v/>
      </c>
      <c r="C493" s="91" t="str">
        <f>IF(ISBLANK('Scheme Details'!C493),"",'Scheme Details'!C493)</f>
        <v/>
      </c>
      <c r="D493" s="92">
        <f>IF(ISBLANK('Scheme Details'!H493),0,'Scheme Details'!H493)</f>
        <v>0</v>
      </c>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c r="HT493" s="67"/>
      <c r="HU493" s="67"/>
      <c r="HV493" s="67"/>
      <c r="HW493" s="67"/>
      <c r="HX493" s="67"/>
      <c r="HY493" s="67"/>
      <c r="HZ493" s="67"/>
      <c r="IA493" s="67"/>
      <c r="IB493" s="67"/>
      <c r="IC493" s="67"/>
      <c r="ID493" s="67"/>
      <c r="IE493" s="67"/>
      <c r="IF493" s="67"/>
      <c r="IG493" s="67"/>
      <c r="IH493" s="67"/>
      <c r="II493" s="67"/>
      <c r="IJ493" s="67"/>
      <c r="IK493" s="67"/>
      <c r="IL493" s="67"/>
      <c r="IM493" s="67"/>
      <c r="IN493" s="67"/>
      <c r="IO493" s="67"/>
      <c r="IP493" s="67"/>
      <c r="IQ493" s="67"/>
      <c r="IR493" s="67"/>
      <c r="IS493" s="67"/>
      <c r="IT493" s="67"/>
      <c r="IU493" s="67"/>
      <c r="IV493" s="93">
        <f t="shared" si="78"/>
        <v>0</v>
      </c>
      <c r="IW493" s="25"/>
      <c r="IY493" s="125" t="str">
        <f>IF(JA493,VLOOKUP(MIN(JB493:JD493),'Data Validation (hidden)'!$E$2:$F$6,2,FALSE),IF(COUNTA(E493:IU493)&gt;0,"'Name of Collective Investment Scheme' missing but values entered in other columns",""))</f>
        <v/>
      </c>
      <c r="JA493" s="126" t="b">
        <f t="shared" si="79"/>
        <v>0</v>
      </c>
      <c r="JB493" s="127" t="str">
        <f t="shared" si="80"/>
        <v/>
      </c>
      <c r="JC493" s="128" t="str">
        <f t="shared" si="81"/>
        <v>3</v>
      </c>
      <c r="JD493" s="127" t="str">
        <f t="shared" ca="1" si="82"/>
        <v/>
      </c>
      <c r="JE493" s="127" t="b">
        <f t="shared" ca="1" si="83"/>
        <v>1</v>
      </c>
      <c r="JF493" s="127" t="b">
        <f t="shared" ca="1" si="84"/>
        <v>1</v>
      </c>
      <c r="JG493" s="127" t="b">
        <f t="shared" ca="1" si="85"/>
        <v>1</v>
      </c>
      <c r="JH493" s="127" t="b">
        <f t="shared" ca="1" si="86"/>
        <v>1</v>
      </c>
      <c r="JI493" s="127" t="b">
        <f t="shared" ca="1" si="87"/>
        <v>1</v>
      </c>
      <c r="JJ493" s="129" t="b">
        <f t="shared" si="88"/>
        <v>0</v>
      </c>
    </row>
    <row r="494" spans="1:270" ht="28.9" customHeight="1" x14ac:dyDescent="0.2">
      <c r="A494" s="90" t="str">
        <f>IF(ISBLANK('Scheme Details'!A494),"",'Scheme Details'!A494)</f>
        <v/>
      </c>
      <c r="B494" s="87" t="str">
        <f>IF(ISBLANK('Scheme Details'!B494),"",'Scheme Details'!B494)</f>
        <v/>
      </c>
      <c r="C494" s="91" t="str">
        <f>IF(ISBLANK('Scheme Details'!C494),"",'Scheme Details'!C494)</f>
        <v/>
      </c>
      <c r="D494" s="92">
        <f>IF(ISBLANK('Scheme Details'!H494),0,'Scheme Details'!H494)</f>
        <v>0</v>
      </c>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c r="HT494" s="67"/>
      <c r="HU494" s="67"/>
      <c r="HV494" s="67"/>
      <c r="HW494" s="67"/>
      <c r="HX494" s="67"/>
      <c r="HY494" s="67"/>
      <c r="HZ494" s="67"/>
      <c r="IA494" s="67"/>
      <c r="IB494" s="67"/>
      <c r="IC494" s="67"/>
      <c r="ID494" s="67"/>
      <c r="IE494" s="67"/>
      <c r="IF494" s="67"/>
      <c r="IG494" s="67"/>
      <c r="IH494" s="67"/>
      <c r="II494" s="67"/>
      <c r="IJ494" s="67"/>
      <c r="IK494" s="67"/>
      <c r="IL494" s="67"/>
      <c r="IM494" s="67"/>
      <c r="IN494" s="67"/>
      <c r="IO494" s="67"/>
      <c r="IP494" s="67"/>
      <c r="IQ494" s="67"/>
      <c r="IR494" s="67"/>
      <c r="IS494" s="67"/>
      <c r="IT494" s="67"/>
      <c r="IU494" s="67"/>
      <c r="IV494" s="93">
        <f t="shared" si="78"/>
        <v>0</v>
      </c>
      <c r="IW494" s="25"/>
      <c r="IY494" s="125" t="str">
        <f>IF(JA494,VLOOKUP(MIN(JB494:JD494),'Data Validation (hidden)'!$E$2:$F$6,2,FALSE),IF(COUNTA(E494:IU494)&gt;0,"'Name of Collective Investment Scheme' missing but values entered in other columns",""))</f>
        <v/>
      </c>
      <c r="JA494" s="126" t="b">
        <f t="shared" si="79"/>
        <v>0</v>
      </c>
      <c r="JB494" s="127" t="str">
        <f t="shared" si="80"/>
        <v/>
      </c>
      <c r="JC494" s="128" t="str">
        <f t="shared" si="81"/>
        <v>3</v>
      </c>
      <c r="JD494" s="127" t="str">
        <f t="shared" ca="1" si="82"/>
        <v/>
      </c>
      <c r="JE494" s="127" t="b">
        <f t="shared" ca="1" si="83"/>
        <v>1</v>
      </c>
      <c r="JF494" s="127" t="b">
        <f t="shared" ca="1" si="84"/>
        <v>1</v>
      </c>
      <c r="JG494" s="127" t="b">
        <f t="shared" ca="1" si="85"/>
        <v>1</v>
      </c>
      <c r="JH494" s="127" t="b">
        <f t="shared" ca="1" si="86"/>
        <v>1</v>
      </c>
      <c r="JI494" s="127" t="b">
        <f t="shared" ca="1" si="87"/>
        <v>1</v>
      </c>
      <c r="JJ494" s="129" t="b">
        <f t="shared" si="88"/>
        <v>0</v>
      </c>
    </row>
    <row r="495" spans="1:270" ht="28.9" customHeight="1" x14ac:dyDescent="0.2">
      <c r="A495" s="90" t="str">
        <f>IF(ISBLANK('Scheme Details'!A495),"",'Scheme Details'!A495)</f>
        <v/>
      </c>
      <c r="B495" s="87" t="str">
        <f>IF(ISBLANK('Scheme Details'!B495),"",'Scheme Details'!B495)</f>
        <v/>
      </c>
      <c r="C495" s="91" t="str">
        <f>IF(ISBLANK('Scheme Details'!C495),"",'Scheme Details'!C495)</f>
        <v/>
      </c>
      <c r="D495" s="92">
        <f>IF(ISBLANK('Scheme Details'!H495),0,'Scheme Details'!H495)</f>
        <v>0</v>
      </c>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c r="HT495" s="67"/>
      <c r="HU495" s="67"/>
      <c r="HV495" s="67"/>
      <c r="HW495" s="67"/>
      <c r="HX495" s="67"/>
      <c r="HY495" s="67"/>
      <c r="HZ495" s="67"/>
      <c r="IA495" s="67"/>
      <c r="IB495" s="67"/>
      <c r="IC495" s="67"/>
      <c r="ID495" s="67"/>
      <c r="IE495" s="67"/>
      <c r="IF495" s="67"/>
      <c r="IG495" s="67"/>
      <c r="IH495" s="67"/>
      <c r="II495" s="67"/>
      <c r="IJ495" s="67"/>
      <c r="IK495" s="67"/>
      <c r="IL495" s="67"/>
      <c r="IM495" s="67"/>
      <c r="IN495" s="67"/>
      <c r="IO495" s="67"/>
      <c r="IP495" s="67"/>
      <c r="IQ495" s="67"/>
      <c r="IR495" s="67"/>
      <c r="IS495" s="67"/>
      <c r="IT495" s="67"/>
      <c r="IU495" s="67"/>
      <c r="IV495" s="93">
        <f t="shared" si="78"/>
        <v>0</v>
      </c>
      <c r="IW495" s="25"/>
      <c r="IY495" s="125" t="str">
        <f>IF(JA495,VLOOKUP(MIN(JB495:JD495),'Data Validation (hidden)'!$E$2:$F$6,2,FALSE),IF(COUNTA(E495:IU495)&gt;0,"'Name of Collective Investment Scheme' missing but values entered in other columns",""))</f>
        <v/>
      </c>
      <c r="JA495" s="126" t="b">
        <f t="shared" si="79"/>
        <v>0</v>
      </c>
      <c r="JB495" s="127" t="str">
        <f t="shared" si="80"/>
        <v/>
      </c>
      <c r="JC495" s="128" t="str">
        <f t="shared" si="81"/>
        <v>3</v>
      </c>
      <c r="JD495" s="127" t="str">
        <f t="shared" ca="1" si="82"/>
        <v/>
      </c>
      <c r="JE495" s="127" t="b">
        <f t="shared" ca="1" si="83"/>
        <v>1</v>
      </c>
      <c r="JF495" s="127" t="b">
        <f t="shared" ca="1" si="84"/>
        <v>1</v>
      </c>
      <c r="JG495" s="127" t="b">
        <f t="shared" ca="1" si="85"/>
        <v>1</v>
      </c>
      <c r="JH495" s="127" t="b">
        <f t="shared" ca="1" si="86"/>
        <v>1</v>
      </c>
      <c r="JI495" s="127" t="b">
        <f t="shared" ca="1" si="87"/>
        <v>1</v>
      </c>
      <c r="JJ495" s="129" t="b">
        <f t="shared" si="88"/>
        <v>0</v>
      </c>
    </row>
    <row r="496" spans="1:270" ht="28.9" customHeight="1" x14ac:dyDescent="0.2">
      <c r="A496" s="90" t="str">
        <f>IF(ISBLANK('Scheme Details'!A496),"",'Scheme Details'!A496)</f>
        <v/>
      </c>
      <c r="B496" s="87" t="str">
        <f>IF(ISBLANK('Scheme Details'!B496),"",'Scheme Details'!B496)</f>
        <v/>
      </c>
      <c r="C496" s="91" t="str">
        <f>IF(ISBLANK('Scheme Details'!C496),"",'Scheme Details'!C496)</f>
        <v/>
      </c>
      <c r="D496" s="92">
        <f>IF(ISBLANK('Scheme Details'!H496),0,'Scheme Details'!H496)</f>
        <v>0</v>
      </c>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c r="HT496" s="67"/>
      <c r="HU496" s="67"/>
      <c r="HV496" s="67"/>
      <c r="HW496" s="67"/>
      <c r="HX496" s="67"/>
      <c r="HY496" s="67"/>
      <c r="HZ496" s="67"/>
      <c r="IA496" s="67"/>
      <c r="IB496" s="67"/>
      <c r="IC496" s="67"/>
      <c r="ID496" s="67"/>
      <c r="IE496" s="67"/>
      <c r="IF496" s="67"/>
      <c r="IG496" s="67"/>
      <c r="IH496" s="67"/>
      <c r="II496" s="67"/>
      <c r="IJ496" s="67"/>
      <c r="IK496" s="67"/>
      <c r="IL496" s="67"/>
      <c r="IM496" s="67"/>
      <c r="IN496" s="67"/>
      <c r="IO496" s="67"/>
      <c r="IP496" s="67"/>
      <c r="IQ496" s="67"/>
      <c r="IR496" s="67"/>
      <c r="IS496" s="67"/>
      <c r="IT496" s="67"/>
      <c r="IU496" s="67"/>
      <c r="IV496" s="93">
        <f t="shared" si="78"/>
        <v>0</v>
      </c>
      <c r="IW496" s="25"/>
      <c r="IY496" s="125" t="str">
        <f>IF(JA496,VLOOKUP(MIN(JB496:JD496),'Data Validation (hidden)'!$E$2:$F$6,2,FALSE),IF(COUNTA(E496:IU496)&gt;0,"'Name of Collective Investment Scheme' missing but values entered in other columns",""))</f>
        <v/>
      </c>
      <c r="JA496" s="126" t="b">
        <f t="shared" si="79"/>
        <v>0</v>
      </c>
      <c r="JB496" s="127" t="str">
        <f t="shared" si="80"/>
        <v/>
      </c>
      <c r="JC496" s="128" t="str">
        <f t="shared" si="81"/>
        <v>3</v>
      </c>
      <c r="JD496" s="127" t="str">
        <f t="shared" ca="1" si="82"/>
        <v/>
      </c>
      <c r="JE496" s="127" t="b">
        <f t="shared" ca="1" si="83"/>
        <v>1</v>
      </c>
      <c r="JF496" s="127" t="b">
        <f t="shared" ca="1" si="84"/>
        <v>1</v>
      </c>
      <c r="JG496" s="127" t="b">
        <f t="shared" ca="1" si="85"/>
        <v>1</v>
      </c>
      <c r="JH496" s="127" t="b">
        <f t="shared" ca="1" si="86"/>
        <v>1</v>
      </c>
      <c r="JI496" s="127" t="b">
        <f t="shared" ca="1" si="87"/>
        <v>1</v>
      </c>
      <c r="JJ496" s="129" t="b">
        <f t="shared" si="88"/>
        <v>0</v>
      </c>
    </row>
    <row r="497" spans="1:270" ht="28.9" customHeight="1" x14ac:dyDescent="0.2">
      <c r="A497" s="90" t="str">
        <f>IF(ISBLANK('Scheme Details'!A497),"",'Scheme Details'!A497)</f>
        <v/>
      </c>
      <c r="B497" s="87" t="str">
        <f>IF(ISBLANK('Scheme Details'!B497),"",'Scheme Details'!B497)</f>
        <v/>
      </c>
      <c r="C497" s="91" t="str">
        <f>IF(ISBLANK('Scheme Details'!C497),"",'Scheme Details'!C497)</f>
        <v/>
      </c>
      <c r="D497" s="92">
        <f>IF(ISBLANK('Scheme Details'!H497),0,'Scheme Details'!H497)</f>
        <v>0</v>
      </c>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c r="HT497" s="67"/>
      <c r="HU497" s="67"/>
      <c r="HV497" s="67"/>
      <c r="HW497" s="67"/>
      <c r="HX497" s="67"/>
      <c r="HY497" s="67"/>
      <c r="HZ497" s="67"/>
      <c r="IA497" s="67"/>
      <c r="IB497" s="67"/>
      <c r="IC497" s="67"/>
      <c r="ID497" s="67"/>
      <c r="IE497" s="67"/>
      <c r="IF497" s="67"/>
      <c r="IG497" s="67"/>
      <c r="IH497" s="67"/>
      <c r="II497" s="67"/>
      <c r="IJ497" s="67"/>
      <c r="IK497" s="67"/>
      <c r="IL497" s="67"/>
      <c r="IM497" s="67"/>
      <c r="IN497" s="67"/>
      <c r="IO497" s="67"/>
      <c r="IP497" s="67"/>
      <c r="IQ497" s="67"/>
      <c r="IR497" s="67"/>
      <c r="IS497" s="67"/>
      <c r="IT497" s="67"/>
      <c r="IU497" s="67"/>
      <c r="IV497" s="93">
        <f t="shared" si="78"/>
        <v>0</v>
      </c>
      <c r="IW497" s="25"/>
      <c r="IY497" s="125" t="str">
        <f>IF(JA497,VLOOKUP(MIN(JB497:JD497),'Data Validation (hidden)'!$E$2:$F$6,2,FALSE),IF(COUNTA(E497:IU497)&gt;0,"'Name of Collective Investment Scheme' missing but values entered in other columns",""))</f>
        <v/>
      </c>
      <c r="JA497" s="126" t="b">
        <f t="shared" si="79"/>
        <v>0</v>
      </c>
      <c r="JB497" s="127" t="str">
        <f t="shared" si="80"/>
        <v/>
      </c>
      <c r="JC497" s="128" t="str">
        <f t="shared" si="81"/>
        <v>3</v>
      </c>
      <c r="JD497" s="127" t="str">
        <f t="shared" ca="1" si="82"/>
        <v/>
      </c>
      <c r="JE497" s="127" t="b">
        <f t="shared" ca="1" si="83"/>
        <v>1</v>
      </c>
      <c r="JF497" s="127" t="b">
        <f t="shared" ca="1" si="84"/>
        <v>1</v>
      </c>
      <c r="JG497" s="127" t="b">
        <f t="shared" ca="1" si="85"/>
        <v>1</v>
      </c>
      <c r="JH497" s="127" t="b">
        <f t="shared" ca="1" si="86"/>
        <v>1</v>
      </c>
      <c r="JI497" s="127" t="b">
        <f t="shared" ca="1" si="87"/>
        <v>1</v>
      </c>
      <c r="JJ497" s="129" t="b">
        <f t="shared" si="88"/>
        <v>0</v>
      </c>
    </row>
    <row r="498" spans="1:270" ht="28.9" customHeight="1" x14ac:dyDescent="0.2">
      <c r="A498" s="90" t="str">
        <f>IF(ISBLANK('Scheme Details'!A498),"",'Scheme Details'!A498)</f>
        <v/>
      </c>
      <c r="B498" s="87" t="str">
        <f>IF(ISBLANK('Scheme Details'!B498),"",'Scheme Details'!B498)</f>
        <v/>
      </c>
      <c r="C498" s="91" t="str">
        <f>IF(ISBLANK('Scheme Details'!C498),"",'Scheme Details'!C498)</f>
        <v/>
      </c>
      <c r="D498" s="92">
        <f>IF(ISBLANK('Scheme Details'!H498),0,'Scheme Details'!H498)</f>
        <v>0</v>
      </c>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c r="HT498" s="67"/>
      <c r="HU498" s="67"/>
      <c r="HV498" s="67"/>
      <c r="HW498" s="67"/>
      <c r="HX498" s="67"/>
      <c r="HY498" s="67"/>
      <c r="HZ498" s="67"/>
      <c r="IA498" s="67"/>
      <c r="IB498" s="67"/>
      <c r="IC498" s="67"/>
      <c r="ID498" s="67"/>
      <c r="IE498" s="67"/>
      <c r="IF498" s="67"/>
      <c r="IG498" s="67"/>
      <c r="IH498" s="67"/>
      <c r="II498" s="67"/>
      <c r="IJ498" s="67"/>
      <c r="IK498" s="67"/>
      <c r="IL498" s="67"/>
      <c r="IM498" s="67"/>
      <c r="IN498" s="67"/>
      <c r="IO498" s="67"/>
      <c r="IP498" s="67"/>
      <c r="IQ498" s="67"/>
      <c r="IR498" s="67"/>
      <c r="IS498" s="67"/>
      <c r="IT498" s="67"/>
      <c r="IU498" s="67"/>
      <c r="IV498" s="93">
        <f t="shared" si="78"/>
        <v>0</v>
      </c>
      <c r="IW498" s="25"/>
      <c r="IY498" s="125" t="str">
        <f>IF(JA498,VLOOKUP(MIN(JB498:JD498),'Data Validation (hidden)'!$E$2:$F$6,2,FALSE),IF(COUNTA(E498:IU498)&gt;0,"'Name of Collective Investment Scheme' missing but values entered in other columns",""))</f>
        <v/>
      </c>
      <c r="JA498" s="126" t="b">
        <f t="shared" si="79"/>
        <v>0</v>
      </c>
      <c r="JB498" s="127" t="str">
        <f t="shared" si="80"/>
        <v/>
      </c>
      <c r="JC498" s="128" t="str">
        <f t="shared" si="81"/>
        <v>3</v>
      </c>
      <c r="JD498" s="127" t="str">
        <f t="shared" ca="1" si="82"/>
        <v/>
      </c>
      <c r="JE498" s="127" t="b">
        <f t="shared" ca="1" si="83"/>
        <v>1</v>
      </c>
      <c r="JF498" s="127" t="b">
        <f t="shared" ca="1" si="84"/>
        <v>1</v>
      </c>
      <c r="JG498" s="127" t="b">
        <f t="shared" ca="1" si="85"/>
        <v>1</v>
      </c>
      <c r="JH498" s="127" t="b">
        <f t="shared" ca="1" si="86"/>
        <v>1</v>
      </c>
      <c r="JI498" s="127" t="b">
        <f t="shared" ca="1" si="87"/>
        <v>1</v>
      </c>
      <c r="JJ498" s="129" t="b">
        <f t="shared" si="88"/>
        <v>0</v>
      </c>
    </row>
    <row r="499" spans="1:270" ht="28.9" customHeight="1" x14ac:dyDescent="0.2">
      <c r="A499" s="90" t="str">
        <f>IF(ISBLANK('Scheme Details'!A499),"",'Scheme Details'!A499)</f>
        <v/>
      </c>
      <c r="B499" s="87" t="str">
        <f>IF(ISBLANK('Scheme Details'!B499),"",'Scheme Details'!B499)</f>
        <v/>
      </c>
      <c r="C499" s="91" t="str">
        <f>IF(ISBLANK('Scheme Details'!C499),"",'Scheme Details'!C499)</f>
        <v/>
      </c>
      <c r="D499" s="92">
        <f>IF(ISBLANK('Scheme Details'!H499),0,'Scheme Details'!H499)</f>
        <v>0</v>
      </c>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c r="HT499" s="67"/>
      <c r="HU499" s="67"/>
      <c r="HV499" s="67"/>
      <c r="HW499" s="67"/>
      <c r="HX499" s="67"/>
      <c r="HY499" s="67"/>
      <c r="HZ499" s="67"/>
      <c r="IA499" s="67"/>
      <c r="IB499" s="67"/>
      <c r="IC499" s="67"/>
      <c r="ID499" s="67"/>
      <c r="IE499" s="67"/>
      <c r="IF499" s="67"/>
      <c r="IG499" s="67"/>
      <c r="IH499" s="67"/>
      <c r="II499" s="67"/>
      <c r="IJ499" s="67"/>
      <c r="IK499" s="67"/>
      <c r="IL499" s="67"/>
      <c r="IM499" s="67"/>
      <c r="IN499" s="67"/>
      <c r="IO499" s="67"/>
      <c r="IP499" s="67"/>
      <c r="IQ499" s="67"/>
      <c r="IR499" s="67"/>
      <c r="IS499" s="67"/>
      <c r="IT499" s="67"/>
      <c r="IU499" s="67"/>
      <c r="IV499" s="93">
        <f t="shared" si="78"/>
        <v>0</v>
      </c>
      <c r="IW499" s="25"/>
      <c r="IY499" s="125" t="str">
        <f>IF(JA499,VLOOKUP(MIN(JB499:JD499),'Data Validation (hidden)'!$E$2:$F$6,2,FALSE),IF(COUNTA(E499:IU499)&gt;0,"'Name of Collective Investment Scheme' missing but values entered in other columns",""))</f>
        <v/>
      </c>
      <c r="JA499" s="126" t="b">
        <f t="shared" si="79"/>
        <v>0</v>
      </c>
      <c r="JB499" s="127" t="str">
        <f t="shared" si="80"/>
        <v/>
      </c>
      <c r="JC499" s="128" t="str">
        <f t="shared" si="81"/>
        <v>3</v>
      </c>
      <c r="JD499" s="127" t="str">
        <f t="shared" ca="1" si="82"/>
        <v/>
      </c>
      <c r="JE499" s="127" t="b">
        <f t="shared" ca="1" si="83"/>
        <v>1</v>
      </c>
      <c r="JF499" s="127" t="b">
        <f t="shared" ca="1" si="84"/>
        <v>1</v>
      </c>
      <c r="JG499" s="127" t="b">
        <f t="shared" ca="1" si="85"/>
        <v>1</v>
      </c>
      <c r="JH499" s="127" t="b">
        <f t="shared" ca="1" si="86"/>
        <v>1</v>
      </c>
      <c r="JI499" s="127" t="b">
        <f t="shared" ca="1" si="87"/>
        <v>1</v>
      </c>
      <c r="JJ499" s="129" t="b">
        <f t="shared" si="88"/>
        <v>0</v>
      </c>
    </row>
    <row r="500" spans="1:270" ht="28.9" customHeight="1" x14ac:dyDescent="0.2">
      <c r="A500" s="90" t="str">
        <f>IF(ISBLANK('Scheme Details'!A500),"",'Scheme Details'!A500)</f>
        <v/>
      </c>
      <c r="B500" s="87" t="str">
        <f>IF(ISBLANK('Scheme Details'!B500),"",'Scheme Details'!B500)</f>
        <v/>
      </c>
      <c r="C500" s="91" t="str">
        <f>IF(ISBLANK('Scheme Details'!C500),"",'Scheme Details'!C500)</f>
        <v/>
      </c>
      <c r="D500" s="92">
        <f>IF(ISBLANK('Scheme Details'!H500),0,'Scheme Details'!H500)</f>
        <v>0</v>
      </c>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c r="HT500" s="67"/>
      <c r="HU500" s="67"/>
      <c r="HV500" s="67"/>
      <c r="HW500" s="67"/>
      <c r="HX500" s="67"/>
      <c r="HY500" s="67"/>
      <c r="HZ500" s="67"/>
      <c r="IA500" s="67"/>
      <c r="IB500" s="67"/>
      <c r="IC500" s="67"/>
      <c r="ID500" s="67"/>
      <c r="IE500" s="67"/>
      <c r="IF500" s="67"/>
      <c r="IG500" s="67"/>
      <c r="IH500" s="67"/>
      <c r="II500" s="67"/>
      <c r="IJ500" s="67"/>
      <c r="IK500" s="67"/>
      <c r="IL500" s="67"/>
      <c r="IM500" s="67"/>
      <c r="IN500" s="67"/>
      <c r="IO500" s="67"/>
      <c r="IP500" s="67"/>
      <c r="IQ500" s="67"/>
      <c r="IR500" s="67"/>
      <c r="IS500" s="67"/>
      <c r="IT500" s="67"/>
      <c r="IU500" s="67"/>
      <c r="IV500" s="93">
        <f t="shared" si="78"/>
        <v>0</v>
      </c>
      <c r="IW500" s="25"/>
      <c r="IY500" s="125" t="str">
        <f>IF(JA500,VLOOKUP(MIN(JB500:JD500),'Data Validation (hidden)'!$E$2:$F$6,2,FALSE),IF(COUNTA(E500:IU500)&gt;0,"'Name of Collective Investment Scheme' missing but values entered in other columns",""))</f>
        <v/>
      </c>
      <c r="JA500" s="126" t="b">
        <f t="shared" si="79"/>
        <v>0</v>
      </c>
      <c r="JB500" s="127" t="str">
        <f t="shared" si="80"/>
        <v/>
      </c>
      <c r="JC500" s="128" t="str">
        <f t="shared" si="81"/>
        <v>3</v>
      </c>
      <c r="JD500" s="127" t="str">
        <f t="shared" ca="1" si="82"/>
        <v/>
      </c>
      <c r="JE500" s="127" t="b">
        <f t="shared" ca="1" si="83"/>
        <v>1</v>
      </c>
      <c r="JF500" s="127" t="b">
        <f t="shared" ca="1" si="84"/>
        <v>1</v>
      </c>
      <c r="JG500" s="127" t="b">
        <f t="shared" ca="1" si="85"/>
        <v>1</v>
      </c>
      <c r="JH500" s="127" t="b">
        <f t="shared" ca="1" si="86"/>
        <v>1</v>
      </c>
      <c r="JI500" s="127" t="b">
        <f t="shared" ca="1" si="87"/>
        <v>1</v>
      </c>
      <c r="JJ500" s="129" t="b">
        <f t="shared" si="88"/>
        <v>0</v>
      </c>
    </row>
    <row r="501" spans="1:270" ht="28.9" customHeight="1" x14ac:dyDescent="0.2">
      <c r="A501" s="90" t="str">
        <f>IF(ISBLANK('Scheme Details'!A501),"",'Scheme Details'!A501)</f>
        <v/>
      </c>
      <c r="B501" s="87" t="str">
        <f>IF(ISBLANK('Scheme Details'!B501),"",'Scheme Details'!B501)</f>
        <v/>
      </c>
      <c r="C501" s="91" t="str">
        <f>IF(ISBLANK('Scheme Details'!C501),"",'Scheme Details'!C501)</f>
        <v/>
      </c>
      <c r="D501" s="92">
        <f>IF(ISBLANK('Scheme Details'!H501),0,'Scheme Details'!H501)</f>
        <v>0</v>
      </c>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c r="HT501" s="67"/>
      <c r="HU501" s="67"/>
      <c r="HV501" s="67"/>
      <c r="HW501" s="67"/>
      <c r="HX501" s="67"/>
      <c r="HY501" s="67"/>
      <c r="HZ501" s="67"/>
      <c r="IA501" s="67"/>
      <c r="IB501" s="67"/>
      <c r="IC501" s="67"/>
      <c r="ID501" s="67"/>
      <c r="IE501" s="67"/>
      <c r="IF501" s="67"/>
      <c r="IG501" s="67"/>
      <c r="IH501" s="67"/>
      <c r="II501" s="67"/>
      <c r="IJ501" s="67"/>
      <c r="IK501" s="67"/>
      <c r="IL501" s="67"/>
      <c r="IM501" s="67"/>
      <c r="IN501" s="67"/>
      <c r="IO501" s="67"/>
      <c r="IP501" s="67"/>
      <c r="IQ501" s="67"/>
      <c r="IR501" s="67"/>
      <c r="IS501" s="67"/>
      <c r="IT501" s="67"/>
      <c r="IU501" s="67"/>
      <c r="IV501" s="93">
        <f t="shared" si="78"/>
        <v>0</v>
      </c>
      <c r="IW501" s="25"/>
      <c r="IY501" s="125" t="str">
        <f>IF(JA501,VLOOKUP(MIN(JB501:JD501),'Data Validation (hidden)'!$E$2:$F$6,2,FALSE),IF(COUNTA(E501:IU501)&gt;0,"'Name of Collective Investment Scheme' missing but values entered in other columns",""))</f>
        <v/>
      </c>
      <c r="JA501" s="126" t="b">
        <f t="shared" si="79"/>
        <v>0</v>
      </c>
      <c r="JB501" s="127" t="str">
        <f t="shared" si="80"/>
        <v/>
      </c>
      <c r="JC501" s="128" t="str">
        <f t="shared" si="81"/>
        <v>3</v>
      </c>
      <c r="JD501" s="127" t="str">
        <f t="shared" ca="1" si="82"/>
        <v/>
      </c>
      <c r="JE501" s="127" t="b">
        <f t="shared" ca="1" si="83"/>
        <v>1</v>
      </c>
      <c r="JF501" s="127" t="b">
        <f t="shared" ca="1" si="84"/>
        <v>1</v>
      </c>
      <c r="JG501" s="127" t="b">
        <f t="shared" ca="1" si="85"/>
        <v>1</v>
      </c>
      <c r="JH501" s="127" t="b">
        <f t="shared" ca="1" si="86"/>
        <v>1</v>
      </c>
      <c r="JI501" s="127" t="b">
        <f t="shared" ca="1" si="87"/>
        <v>1</v>
      </c>
      <c r="JJ501" s="129" t="b">
        <f t="shared" si="88"/>
        <v>0</v>
      </c>
    </row>
    <row r="502" spans="1:270" ht="28.9" customHeight="1" x14ac:dyDescent="0.2">
      <c r="A502" s="90" t="str">
        <f>IF(ISBLANK('Scheme Details'!A502),"",'Scheme Details'!A502)</f>
        <v/>
      </c>
      <c r="B502" s="87" t="str">
        <f>IF(ISBLANK('Scheme Details'!B502),"",'Scheme Details'!B502)</f>
        <v/>
      </c>
      <c r="C502" s="91" t="str">
        <f>IF(ISBLANK('Scheme Details'!C502),"",'Scheme Details'!C502)</f>
        <v/>
      </c>
      <c r="D502" s="92">
        <f>IF(ISBLANK('Scheme Details'!H502),0,'Scheme Details'!H502)</f>
        <v>0</v>
      </c>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c r="HT502" s="67"/>
      <c r="HU502" s="67"/>
      <c r="HV502" s="67"/>
      <c r="HW502" s="67"/>
      <c r="HX502" s="67"/>
      <c r="HY502" s="67"/>
      <c r="HZ502" s="67"/>
      <c r="IA502" s="67"/>
      <c r="IB502" s="67"/>
      <c r="IC502" s="67"/>
      <c r="ID502" s="67"/>
      <c r="IE502" s="67"/>
      <c r="IF502" s="67"/>
      <c r="IG502" s="67"/>
      <c r="IH502" s="67"/>
      <c r="II502" s="67"/>
      <c r="IJ502" s="67"/>
      <c r="IK502" s="67"/>
      <c r="IL502" s="67"/>
      <c r="IM502" s="67"/>
      <c r="IN502" s="67"/>
      <c r="IO502" s="67"/>
      <c r="IP502" s="67"/>
      <c r="IQ502" s="67"/>
      <c r="IR502" s="67"/>
      <c r="IS502" s="67"/>
      <c r="IT502" s="67"/>
      <c r="IU502" s="67"/>
      <c r="IV502" s="93">
        <f t="shared" si="78"/>
        <v>0</v>
      </c>
      <c r="IW502" s="25"/>
      <c r="IY502" s="125" t="str">
        <f>IF(JA502,VLOOKUP(MIN(JB502:JD502),'Data Validation (hidden)'!$E$2:$F$6,2,FALSE),IF(COUNTA(E502:IU502)&gt;0,"'Name of Collective Investment Scheme' missing but values entered in other columns",""))</f>
        <v/>
      </c>
      <c r="JA502" s="126" t="b">
        <f t="shared" si="79"/>
        <v>0</v>
      </c>
      <c r="JB502" s="127" t="str">
        <f t="shared" si="80"/>
        <v/>
      </c>
      <c r="JC502" s="128" t="str">
        <f t="shared" si="81"/>
        <v>3</v>
      </c>
      <c r="JD502" s="127" t="str">
        <f t="shared" ca="1" si="82"/>
        <v/>
      </c>
      <c r="JE502" s="127" t="b">
        <f t="shared" ca="1" si="83"/>
        <v>1</v>
      </c>
      <c r="JF502" s="127" t="b">
        <f t="shared" ca="1" si="84"/>
        <v>1</v>
      </c>
      <c r="JG502" s="127" t="b">
        <f t="shared" ca="1" si="85"/>
        <v>1</v>
      </c>
      <c r="JH502" s="127" t="b">
        <f t="shared" ca="1" si="86"/>
        <v>1</v>
      </c>
      <c r="JI502" s="127" t="b">
        <f t="shared" ca="1" si="87"/>
        <v>1</v>
      </c>
      <c r="JJ502" s="129" t="b">
        <f t="shared" si="88"/>
        <v>0</v>
      </c>
    </row>
    <row r="503" spans="1:270" ht="28.9" customHeight="1" x14ac:dyDescent="0.2">
      <c r="A503" s="90" t="str">
        <f>IF(ISBLANK('Scheme Details'!A503),"",'Scheme Details'!A503)</f>
        <v/>
      </c>
      <c r="B503" s="87" t="str">
        <f>IF(ISBLANK('Scheme Details'!B503),"",'Scheme Details'!B503)</f>
        <v/>
      </c>
      <c r="C503" s="91" t="str">
        <f>IF(ISBLANK('Scheme Details'!C503),"",'Scheme Details'!C503)</f>
        <v/>
      </c>
      <c r="D503" s="92">
        <f>IF(ISBLANK('Scheme Details'!H503),0,'Scheme Details'!H503)</f>
        <v>0</v>
      </c>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c r="HT503" s="67"/>
      <c r="HU503" s="67"/>
      <c r="HV503" s="67"/>
      <c r="HW503" s="67"/>
      <c r="HX503" s="67"/>
      <c r="HY503" s="67"/>
      <c r="HZ503" s="67"/>
      <c r="IA503" s="67"/>
      <c r="IB503" s="67"/>
      <c r="IC503" s="67"/>
      <c r="ID503" s="67"/>
      <c r="IE503" s="67"/>
      <c r="IF503" s="67"/>
      <c r="IG503" s="67"/>
      <c r="IH503" s="67"/>
      <c r="II503" s="67"/>
      <c r="IJ503" s="67"/>
      <c r="IK503" s="67"/>
      <c r="IL503" s="67"/>
      <c r="IM503" s="67"/>
      <c r="IN503" s="67"/>
      <c r="IO503" s="67"/>
      <c r="IP503" s="67"/>
      <c r="IQ503" s="67"/>
      <c r="IR503" s="67"/>
      <c r="IS503" s="67"/>
      <c r="IT503" s="67"/>
      <c r="IU503" s="67"/>
      <c r="IV503" s="93">
        <f t="shared" si="78"/>
        <v>0</v>
      </c>
      <c r="IW503" s="25"/>
      <c r="IY503" s="125" t="str">
        <f>IF(JA503,VLOOKUP(MIN(JB503:JD503),'Data Validation (hidden)'!$E$2:$F$6,2,FALSE),IF(COUNTA(E503:IU503)&gt;0,"'Name of Collective Investment Scheme' missing but values entered in other columns",""))</f>
        <v/>
      </c>
      <c r="JA503" s="126" t="b">
        <f t="shared" si="79"/>
        <v>0</v>
      </c>
      <c r="JB503" s="127" t="str">
        <f t="shared" si="80"/>
        <v/>
      </c>
      <c r="JC503" s="128" t="str">
        <f t="shared" si="81"/>
        <v>3</v>
      </c>
      <c r="JD503" s="127" t="str">
        <f t="shared" ca="1" si="82"/>
        <v/>
      </c>
      <c r="JE503" s="127" t="b">
        <f t="shared" ca="1" si="83"/>
        <v>1</v>
      </c>
      <c r="JF503" s="127" t="b">
        <f t="shared" ca="1" si="84"/>
        <v>1</v>
      </c>
      <c r="JG503" s="127" t="b">
        <f t="shared" ca="1" si="85"/>
        <v>1</v>
      </c>
      <c r="JH503" s="127" t="b">
        <f t="shared" ca="1" si="86"/>
        <v>1</v>
      </c>
      <c r="JI503" s="127" t="b">
        <f t="shared" ca="1" si="87"/>
        <v>1</v>
      </c>
      <c r="JJ503" s="129" t="b">
        <f t="shared" si="88"/>
        <v>0</v>
      </c>
    </row>
    <row r="504" spans="1:270" ht="28.9" customHeight="1" x14ac:dyDescent="0.2">
      <c r="A504" s="90" t="str">
        <f>IF(ISBLANK('Scheme Details'!A504),"",'Scheme Details'!A504)</f>
        <v/>
      </c>
      <c r="B504" s="87" t="str">
        <f>IF(ISBLANK('Scheme Details'!B504),"",'Scheme Details'!B504)</f>
        <v/>
      </c>
      <c r="C504" s="91" t="str">
        <f>IF(ISBLANK('Scheme Details'!C504),"",'Scheme Details'!C504)</f>
        <v/>
      </c>
      <c r="D504" s="92">
        <f>IF(ISBLANK('Scheme Details'!H504),0,'Scheme Details'!H504)</f>
        <v>0</v>
      </c>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c r="HT504" s="67"/>
      <c r="HU504" s="67"/>
      <c r="HV504" s="67"/>
      <c r="HW504" s="67"/>
      <c r="HX504" s="67"/>
      <c r="HY504" s="67"/>
      <c r="HZ504" s="67"/>
      <c r="IA504" s="67"/>
      <c r="IB504" s="67"/>
      <c r="IC504" s="67"/>
      <c r="ID504" s="67"/>
      <c r="IE504" s="67"/>
      <c r="IF504" s="67"/>
      <c r="IG504" s="67"/>
      <c r="IH504" s="67"/>
      <c r="II504" s="67"/>
      <c r="IJ504" s="67"/>
      <c r="IK504" s="67"/>
      <c r="IL504" s="67"/>
      <c r="IM504" s="67"/>
      <c r="IN504" s="67"/>
      <c r="IO504" s="67"/>
      <c r="IP504" s="67"/>
      <c r="IQ504" s="67"/>
      <c r="IR504" s="67"/>
      <c r="IS504" s="67"/>
      <c r="IT504" s="67"/>
      <c r="IU504" s="67"/>
      <c r="IV504" s="93">
        <f t="shared" si="78"/>
        <v>0</v>
      </c>
      <c r="IW504" s="25"/>
      <c r="IY504" s="125" t="str">
        <f>IF(JA504,VLOOKUP(MIN(JB504:JD504),'Data Validation (hidden)'!$E$2:$F$6,2,FALSE),IF(COUNTA(E504:IU504)&gt;0,"'Name of Collective Investment Scheme' missing but values entered in other columns",""))</f>
        <v/>
      </c>
      <c r="JA504" s="126" t="b">
        <f t="shared" si="79"/>
        <v>0</v>
      </c>
      <c r="JB504" s="127" t="str">
        <f t="shared" si="80"/>
        <v/>
      </c>
      <c r="JC504" s="128" t="str">
        <f t="shared" si="81"/>
        <v>3</v>
      </c>
      <c r="JD504" s="127" t="str">
        <f t="shared" ca="1" si="82"/>
        <v/>
      </c>
      <c r="JE504" s="127" t="b">
        <f t="shared" ca="1" si="83"/>
        <v>1</v>
      </c>
      <c r="JF504" s="127" t="b">
        <f t="shared" ca="1" si="84"/>
        <v>1</v>
      </c>
      <c r="JG504" s="127" t="b">
        <f t="shared" ca="1" si="85"/>
        <v>1</v>
      </c>
      <c r="JH504" s="127" t="b">
        <f t="shared" ca="1" si="86"/>
        <v>1</v>
      </c>
      <c r="JI504" s="127" t="b">
        <f t="shared" ca="1" si="87"/>
        <v>1</v>
      </c>
      <c r="JJ504" s="129" t="b">
        <f t="shared" si="88"/>
        <v>0</v>
      </c>
    </row>
    <row r="505" spans="1:270" ht="28.9" customHeight="1" x14ac:dyDescent="0.2">
      <c r="A505" s="90" t="str">
        <f>IF(ISBLANK('Scheme Details'!A505),"",'Scheme Details'!A505)</f>
        <v/>
      </c>
      <c r="B505" s="87" t="str">
        <f>IF(ISBLANK('Scheme Details'!B505),"",'Scheme Details'!B505)</f>
        <v/>
      </c>
      <c r="C505" s="91" t="str">
        <f>IF(ISBLANK('Scheme Details'!C505),"",'Scheme Details'!C505)</f>
        <v/>
      </c>
      <c r="D505" s="92">
        <f>IF(ISBLANK('Scheme Details'!H505),0,'Scheme Details'!H505)</f>
        <v>0</v>
      </c>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c r="HT505" s="67"/>
      <c r="HU505" s="67"/>
      <c r="HV505" s="67"/>
      <c r="HW505" s="67"/>
      <c r="HX505" s="67"/>
      <c r="HY505" s="67"/>
      <c r="HZ505" s="67"/>
      <c r="IA505" s="67"/>
      <c r="IB505" s="67"/>
      <c r="IC505" s="67"/>
      <c r="ID505" s="67"/>
      <c r="IE505" s="67"/>
      <c r="IF505" s="67"/>
      <c r="IG505" s="67"/>
      <c r="IH505" s="67"/>
      <c r="II505" s="67"/>
      <c r="IJ505" s="67"/>
      <c r="IK505" s="67"/>
      <c r="IL505" s="67"/>
      <c r="IM505" s="67"/>
      <c r="IN505" s="67"/>
      <c r="IO505" s="67"/>
      <c r="IP505" s="67"/>
      <c r="IQ505" s="67"/>
      <c r="IR505" s="67"/>
      <c r="IS505" s="67"/>
      <c r="IT505" s="67"/>
      <c r="IU505" s="67"/>
      <c r="IV505" s="93">
        <f t="shared" si="78"/>
        <v>0</v>
      </c>
      <c r="IW505" s="25"/>
      <c r="IY505" s="125" t="str">
        <f>IF(JA505,VLOOKUP(MIN(JB505:JD505),'Data Validation (hidden)'!$E$2:$F$6,2,FALSE),IF(COUNTA(E505:IU505)&gt;0,"'Name of Collective Investment Scheme' missing but values entered in other columns",""))</f>
        <v/>
      </c>
      <c r="JA505" s="126" t="b">
        <f t="shared" si="79"/>
        <v>0</v>
      </c>
      <c r="JB505" s="127" t="str">
        <f t="shared" si="80"/>
        <v/>
      </c>
      <c r="JC505" s="128" t="str">
        <f t="shared" si="81"/>
        <v>3</v>
      </c>
      <c r="JD505" s="127" t="str">
        <f t="shared" ca="1" si="82"/>
        <v/>
      </c>
      <c r="JE505" s="127" t="b">
        <f t="shared" ca="1" si="83"/>
        <v>1</v>
      </c>
      <c r="JF505" s="127" t="b">
        <f t="shared" ca="1" si="84"/>
        <v>1</v>
      </c>
      <c r="JG505" s="127" t="b">
        <f t="shared" ca="1" si="85"/>
        <v>1</v>
      </c>
      <c r="JH505" s="127" t="b">
        <f t="shared" ca="1" si="86"/>
        <v>1</v>
      </c>
      <c r="JI505" s="127" t="b">
        <f t="shared" ca="1" si="87"/>
        <v>1</v>
      </c>
      <c r="JJ505" s="129" t="b">
        <f t="shared" si="88"/>
        <v>0</v>
      </c>
    </row>
    <row r="506" spans="1:270" ht="28.9" customHeight="1" x14ac:dyDescent="0.2">
      <c r="A506" s="90" t="str">
        <f>IF(ISBLANK('Scheme Details'!A506),"",'Scheme Details'!A506)</f>
        <v/>
      </c>
      <c r="B506" s="87" t="str">
        <f>IF(ISBLANK('Scheme Details'!B506),"",'Scheme Details'!B506)</f>
        <v/>
      </c>
      <c r="C506" s="91" t="str">
        <f>IF(ISBLANK('Scheme Details'!C506),"",'Scheme Details'!C506)</f>
        <v/>
      </c>
      <c r="D506" s="92">
        <f>IF(ISBLANK('Scheme Details'!H506),0,'Scheme Details'!H506)</f>
        <v>0</v>
      </c>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c r="HT506" s="67"/>
      <c r="HU506" s="67"/>
      <c r="HV506" s="67"/>
      <c r="HW506" s="67"/>
      <c r="HX506" s="67"/>
      <c r="HY506" s="67"/>
      <c r="HZ506" s="67"/>
      <c r="IA506" s="67"/>
      <c r="IB506" s="67"/>
      <c r="IC506" s="67"/>
      <c r="ID506" s="67"/>
      <c r="IE506" s="67"/>
      <c r="IF506" s="67"/>
      <c r="IG506" s="67"/>
      <c r="IH506" s="67"/>
      <c r="II506" s="67"/>
      <c r="IJ506" s="67"/>
      <c r="IK506" s="67"/>
      <c r="IL506" s="67"/>
      <c r="IM506" s="67"/>
      <c r="IN506" s="67"/>
      <c r="IO506" s="67"/>
      <c r="IP506" s="67"/>
      <c r="IQ506" s="67"/>
      <c r="IR506" s="67"/>
      <c r="IS506" s="67"/>
      <c r="IT506" s="67"/>
      <c r="IU506" s="67"/>
      <c r="IV506" s="93">
        <f t="shared" si="78"/>
        <v>0</v>
      </c>
      <c r="IW506" s="25"/>
      <c r="IY506" s="125" t="str">
        <f>IF(JA506,VLOOKUP(MIN(JB506:JD506),'Data Validation (hidden)'!$E$2:$F$6,2,FALSE),IF(COUNTA(E506:IU506)&gt;0,"'Name of Collective Investment Scheme' missing but values entered in other columns",""))</f>
        <v/>
      </c>
      <c r="JA506" s="126" t="b">
        <f t="shared" si="79"/>
        <v>0</v>
      </c>
      <c r="JB506" s="127" t="str">
        <f t="shared" si="80"/>
        <v/>
      </c>
      <c r="JC506" s="128" t="str">
        <f t="shared" si="81"/>
        <v>3</v>
      </c>
      <c r="JD506" s="127" t="str">
        <f t="shared" ca="1" si="82"/>
        <v/>
      </c>
      <c r="JE506" s="127" t="b">
        <f t="shared" ca="1" si="83"/>
        <v>1</v>
      </c>
      <c r="JF506" s="127" t="b">
        <f t="shared" ca="1" si="84"/>
        <v>1</v>
      </c>
      <c r="JG506" s="127" t="b">
        <f t="shared" ca="1" si="85"/>
        <v>1</v>
      </c>
      <c r="JH506" s="127" t="b">
        <f t="shared" ca="1" si="86"/>
        <v>1</v>
      </c>
      <c r="JI506" s="127" t="b">
        <f t="shared" ca="1" si="87"/>
        <v>1</v>
      </c>
      <c r="JJ506" s="129" t="b">
        <f t="shared" si="88"/>
        <v>0</v>
      </c>
    </row>
    <row r="507" spans="1:270" ht="28.9" customHeight="1" x14ac:dyDescent="0.2">
      <c r="A507" s="90" t="str">
        <f>IF(ISBLANK('Scheme Details'!A507),"",'Scheme Details'!A507)</f>
        <v/>
      </c>
      <c r="B507" s="87" t="str">
        <f>IF(ISBLANK('Scheme Details'!B507),"",'Scheme Details'!B507)</f>
        <v/>
      </c>
      <c r="C507" s="91" t="str">
        <f>IF(ISBLANK('Scheme Details'!C507),"",'Scheme Details'!C507)</f>
        <v/>
      </c>
      <c r="D507" s="92">
        <f>IF(ISBLANK('Scheme Details'!H507),0,'Scheme Details'!H507)</f>
        <v>0</v>
      </c>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c r="HT507" s="67"/>
      <c r="HU507" s="67"/>
      <c r="HV507" s="67"/>
      <c r="HW507" s="67"/>
      <c r="HX507" s="67"/>
      <c r="HY507" s="67"/>
      <c r="HZ507" s="67"/>
      <c r="IA507" s="67"/>
      <c r="IB507" s="67"/>
      <c r="IC507" s="67"/>
      <c r="ID507" s="67"/>
      <c r="IE507" s="67"/>
      <c r="IF507" s="67"/>
      <c r="IG507" s="67"/>
      <c r="IH507" s="67"/>
      <c r="II507" s="67"/>
      <c r="IJ507" s="67"/>
      <c r="IK507" s="67"/>
      <c r="IL507" s="67"/>
      <c r="IM507" s="67"/>
      <c r="IN507" s="67"/>
      <c r="IO507" s="67"/>
      <c r="IP507" s="67"/>
      <c r="IQ507" s="67"/>
      <c r="IR507" s="67"/>
      <c r="IS507" s="67"/>
      <c r="IT507" s="67"/>
      <c r="IU507" s="67"/>
      <c r="IV507" s="93">
        <f t="shared" si="78"/>
        <v>0</v>
      </c>
      <c r="IW507" s="25"/>
      <c r="IY507" s="125" t="str">
        <f>IF(JA507,VLOOKUP(MIN(JB507:JD507),'Data Validation (hidden)'!$E$2:$F$6,2,FALSE),IF(COUNTA(E507:IU507)&gt;0,"'Name of Collective Investment Scheme' missing but values entered in other columns",""))</f>
        <v/>
      </c>
      <c r="JA507" s="126" t="b">
        <f t="shared" si="79"/>
        <v>0</v>
      </c>
      <c r="JB507" s="127" t="str">
        <f t="shared" si="80"/>
        <v/>
      </c>
      <c r="JC507" s="128" t="str">
        <f t="shared" si="81"/>
        <v>3</v>
      </c>
      <c r="JD507" s="127" t="str">
        <f t="shared" ca="1" si="82"/>
        <v/>
      </c>
      <c r="JE507" s="127" t="b">
        <f t="shared" ca="1" si="83"/>
        <v>1</v>
      </c>
      <c r="JF507" s="127" t="b">
        <f t="shared" ca="1" si="84"/>
        <v>1</v>
      </c>
      <c r="JG507" s="127" t="b">
        <f t="shared" ca="1" si="85"/>
        <v>1</v>
      </c>
      <c r="JH507" s="127" t="b">
        <f t="shared" ca="1" si="86"/>
        <v>1</v>
      </c>
      <c r="JI507" s="127" t="b">
        <f t="shared" ca="1" si="87"/>
        <v>1</v>
      </c>
      <c r="JJ507" s="129" t="b">
        <f t="shared" si="88"/>
        <v>0</v>
      </c>
    </row>
    <row r="508" spans="1:270" ht="28.9" customHeight="1" x14ac:dyDescent="0.2">
      <c r="A508" s="90" t="str">
        <f>IF(ISBLANK('Scheme Details'!A508),"",'Scheme Details'!A508)</f>
        <v/>
      </c>
      <c r="B508" s="87" t="str">
        <f>IF(ISBLANK('Scheme Details'!B508),"",'Scheme Details'!B508)</f>
        <v/>
      </c>
      <c r="C508" s="91" t="str">
        <f>IF(ISBLANK('Scheme Details'!C508),"",'Scheme Details'!C508)</f>
        <v/>
      </c>
      <c r="D508" s="92">
        <f>IF(ISBLANK('Scheme Details'!H508),0,'Scheme Details'!H508)</f>
        <v>0</v>
      </c>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c r="HT508" s="67"/>
      <c r="HU508" s="67"/>
      <c r="HV508" s="67"/>
      <c r="HW508" s="67"/>
      <c r="HX508" s="67"/>
      <c r="HY508" s="67"/>
      <c r="HZ508" s="67"/>
      <c r="IA508" s="67"/>
      <c r="IB508" s="67"/>
      <c r="IC508" s="67"/>
      <c r="ID508" s="67"/>
      <c r="IE508" s="67"/>
      <c r="IF508" s="67"/>
      <c r="IG508" s="67"/>
      <c r="IH508" s="67"/>
      <c r="II508" s="67"/>
      <c r="IJ508" s="67"/>
      <c r="IK508" s="67"/>
      <c r="IL508" s="67"/>
      <c r="IM508" s="67"/>
      <c r="IN508" s="67"/>
      <c r="IO508" s="67"/>
      <c r="IP508" s="67"/>
      <c r="IQ508" s="67"/>
      <c r="IR508" s="67"/>
      <c r="IS508" s="67"/>
      <c r="IT508" s="67"/>
      <c r="IU508" s="67"/>
      <c r="IV508" s="93">
        <f t="shared" si="78"/>
        <v>0</v>
      </c>
      <c r="IW508" s="25"/>
      <c r="IY508" s="125" t="str">
        <f>IF(JA508,VLOOKUP(MIN(JB508:JD508),'Data Validation (hidden)'!$E$2:$F$6,2,FALSE),IF(COUNTA(E508:IU508)&gt;0,"'Name of Collective Investment Scheme' missing but values entered in other columns",""))</f>
        <v/>
      </c>
      <c r="JA508" s="126" t="b">
        <f t="shared" si="79"/>
        <v>0</v>
      </c>
      <c r="JB508" s="127" t="str">
        <f t="shared" si="80"/>
        <v/>
      </c>
      <c r="JC508" s="128" t="str">
        <f t="shared" si="81"/>
        <v>3</v>
      </c>
      <c r="JD508" s="127" t="str">
        <f t="shared" ca="1" si="82"/>
        <v/>
      </c>
      <c r="JE508" s="127" t="b">
        <f t="shared" ca="1" si="83"/>
        <v>1</v>
      </c>
      <c r="JF508" s="127" t="b">
        <f t="shared" ca="1" si="84"/>
        <v>1</v>
      </c>
      <c r="JG508" s="127" t="b">
        <f t="shared" ca="1" si="85"/>
        <v>1</v>
      </c>
      <c r="JH508" s="127" t="b">
        <f t="shared" ca="1" si="86"/>
        <v>1</v>
      </c>
      <c r="JI508" s="127" t="b">
        <f t="shared" ca="1" si="87"/>
        <v>1</v>
      </c>
      <c r="JJ508" s="129" t="b">
        <f t="shared" si="88"/>
        <v>0</v>
      </c>
    </row>
    <row r="509" spans="1:270" ht="28.9" customHeight="1" x14ac:dyDescent="0.2">
      <c r="A509" s="90" t="str">
        <f>IF(ISBLANK('Scheme Details'!A509),"",'Scheme Details'!A509)</f>
        <v/>
      </c>
      <c r="B509" s="87" t="str">
        <f>IF(ISBLANK('Scheme Details'!B509),"",'Scheme Details'!B509)</f>
        <v/>
      </c>
      <c r="C509" s="91" t="str">
        <f>IF(ISBLANK('Scheme Details'!C509),"",'Scheme Details'!C509)</f>
        <v/>
      </c>
      <c r="D509" s="92">
        <f>IF(ISBLANK('Scheme Details'!H509),0,'Scheme Details'!H509)</f>
        <v>0</v>
      </c>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c r="HT509" s="67"/>
      <c r="HU509" s="67"/>
      <c r="HV509" s="67"/>
      <c r="HW509" s="67"/>
      <c r="HX509" s="67"/>
      <c r="HY509" s="67"/>
      <c r="HZ509" s="67"/>
      <c r="IA509" s="67"/>
      <c r="IB509" s="67"/>
      <c r="IC509" s="67"/>
      <c r="ID509" s="67"/>
      <c r="IE509" s="67"/>
      <c r="IF509" s="67"/>
      <c r="IG509" s="67"/>
      <c r="IH509" s="67"/>
      <c r="II509" s="67"/>
      <c r="IJ509" s="67"/>
      <c r="IK509" s="67"/>
      <c r="IL509" s="67"/>
      <c r="IM509" s="67"/>
      <c r="IN509" s="67"/>
      <c r="IO509" s="67"/>
      <c r="IP509" s="67"/>
      <c r="IQ509" s="67"/>
      <c r="IR509" s="67"/>
      <c r="IS509" s="67"/>
      <c r="IT509" s="67"/>
      <c r="IU509" s="67"/>
      <c r="IV509" s="93">
        <f t="shared" si="78"/>
        <v>0</v>
      </c>
      <c r="IW509" s="25"/>
      <c r="IY509" s="125" t="str">
        <f>IF(JA509,VLOOKUP(MIN(JB509:JD509),'Data Validation (hidden)'!$E$2:$F$6,2,FALSE),IF(COUNTA(E509:IU509)&gt;0,"'Name of Collective Investment Scheme' missing but values entered in other columns",""))</f>
        <v/>
      </c>
      <c r="JA509" s="126" t="b">
        <f t="shared" si="79"/>
        <v>0</v>
      </c>
      <c r="JB509" s="127" t="str">
        <f t="shared" si="80"/>
        <v/>
      </c>
      <c r="JC509" s="128" t="str">
        <f t="shared" si="81"/>
        <v>3</v>
      </c>
      <c r="JD509" s="127" t="str">
        <f t="shared" ca="1" si="82"/>
        <v/>
      </c>
      <c r="JE509" s="127" t="b">
        <f t="shared" ca="1" si="83"/>
        <v>1</v>
      </c>
      <c r="JF509" s="127" t="b">
        <f t="shared" ca="1" si="84"/>
        <v>1</v>
      </c>
      <c r="JG509" s="127" t="b">
        <f t="shared" ca="1" si="85"/>
        <v>1</v>
      </c>
      <c r="JH509" s="127" t="b">
        <f t="shared" ca="1" si="86"/>
        <v>1</v>
      </c>
      <c r="JI509" s="127" t="b">
        <f t="shared" ca="1" si="87"/>
        <v>1</v>
      </c>
      <c r="JJ509" s="129" t="b">
        <f t="shared" si="88"/>
        <v>0</v>
      </c>
    </row>
    <row r="510" spans="1:270" ht="28.9" customHeight="1" x14ac:dyDescent="0.2">
      <c r="A510" s="90" t="str">
        <f>IF(ISBLANK('Scheme Details'!A510),"",'Scheme Details'!A510)</f>
        <v/>
      </c>
      <c r="B510" s="87" t="str">
        <f>IF(ISBLANK('Scheme Details'!B510),"",'Scheme Details'!B510)</f>
        <v/>
      </c>
      <c r="C510" s="91" t="str">
        <f>IF(ISBLANK('Scheme Details'!C510),"",'Scheme Details'!C510)</f>
        <v/>
      </c>
      <c r="D510" s="92">
        <f>IF(ISBLANK('Scheme Details'!H510),0,'Scheme Details'!H510)</f>
        <v>0</v>
      </c>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c r="HT510" s="67"/>
      <c r="HU510" s="67"/>
      <c r="HV510" s="67"/>
      <c r="HW510" s="67"/>
      <c r="HX510" s="67"/>
      <c r="HY510" s="67"/>
      <c r="HZ510" s="67"/>
      <c r="IA510" s="67"/>
      <c r="IB510" s="67"/>
      <c r="IC510" s="67"/>
      <c r="ID510" s="67"/>
      <c r="IE510" s="67"/>
      <c r="IF510" s="67"/>
      <c r="IG510" s="67"/>
      <c r="IH510" s="67"/>
      <c r="II510" s="67"/>
      <c r="IJ510" s="67"/>
      <c r="IK510" s="67"/>
      <c r="IL510" s="67"/>
      <c r="IM510" s="67"/>
      <c r="IN510" s="67"/>
      <c r="IO510" s="67"/>
      <c r="IP510" s="67"/>
      <c r="IQ510" s="67"/>
      <c r="IR510" s="67"/>
      <c r="IS510" s="67"/>
      <c r="IT510" s="67"/>
      <c r="IU510" s="67"/>
      <c r="IV510" s="93">
        <f t="shared" si="78"/>
        <v>0</v>
      </c>
      <c r="IW510" s="25"/>
      <c r="IY510" s="125" t="str">
        <f>IF(JA510,VLOOKUP(MIN(JB510:JD510),'Data Validation (hidden)'!$E$2:$F$6,2,FALSE),IF(COUNTA(E510:IU510)&gt;0,"'Name of Collective Investment Scheme' missing but values entered in other columns",""))</f>
        <v/>
      </c>
      <c r="JA510" s="126" t="b">
        <f t="shared" si="79"/>
        <v>0</v>
      </c>
      <c r="JB510" s="127" t="str">
        <f t="shared" si="80"/>
        <v/>
      </c>
      <c r="JC510" s="128" t="str">
        <f t="shared" si="81"/>
        <v>3</v>
      </c>
      <c r="JD510" s="127" t="str">
        <f t="shared" ca="1" si="82"/>
        <v/>
      </c>
      <c r="JE510" s="127" t="b">
        <f t="shared" ca="1" si="83"/>
        <v>1</v>
      </c>
      <c r="JF510" s="127" t="b">
        <f t="shared" ca="1" si="84"/>
        <v>1</v>
      </c>
      <c r="JG510" s="127" t="b">
        <f t="shared" ca="1" si="85"/>
        <v>1</v>
      </c>
      <c r="JH510" s="127" t="b">
        <f t="shared" ca="1" si="86"/>
        <v>1</v>
      </c>
      <c r="JI510" s="127" t="b">
        <f t="shared" ca="1" si="87"/>
        <v>1</v>
      </c>
      <c r="JJ510" s="129" t="b">
        <f t="shared" si="88"/>
        <v>0</v>
      </c>
    </row>
    <row r="511" spans="1:270" ht="28.9" customHeight="1" x14ac:dyDescent="0.2">
      <c r="A511" s="90" t="str">
        <f>IF(ISBLANK('Scheme Details'!A511),"",'Scheme Details'!A511)</f>
        <v/>
      </c>
      <c r="B511" s="87" t="str">
        <f>IF(ISBLANK('Scheme Details'!B511),"",'Scheme Details'!B511)</f>
        <v/>
      </c>
      <c r="C511" s="91" t="str">
        <f>IF(ISBLANK('Scheme Details'!C511),"",'Scheme Details'!C511)</f>
        <v/>
      </c>
      <c r="D511" s="92">
        <f>IF(ISBLANK('Scheme Details'!H511),0,'Scheme Details'!H511)</f>
        <v>0</v>
      </c>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c r="HT511" s="67"/>
      <c r="HU511" s="67"/>
      <c r="HV511" s="67"/>
      <c r="HW511" s="67"/>
      <c r="HX511" s="67"/>
      <c r="HY511" s="67"/>
      <c r="HZ511" s="67"/>
      <c r="IA511" s="67"/>
      <c r="IB511" s="67"/>
      <c r="IC511" s="67"/>
      <c r="ID511" s="67"/>
      <c r="IE511" s="67"/>
      <c r="IF511" s="67"/>
      <c r="IG511" s="67"/>
      <c r="IH511" s="67"/>
      <c r="II511" s="67"/>
      <c r="IJ511" s="67"/>
      <c r="IK511" s="67"/>
      <c r="IL511" s="67"/>
      <c r="IM511" s="67"/>
      <c r="IN511" s="67"/>
      <c r="IO511" s="67"/>
      <c r="IP511" s="67"/>
      <c r="IQ511" s="67"/>
      <c r="IR511" s="67"/>
      <c r="IS511" s="67"/>
      <c r="IT511" s="67"/>
      <c r="IU511" s="67"/>
      <c r="IV511" s="93">
        <f t="shared" si="78"/>
        <v>0</v>
      </c>
      <c r="IW511" s="25"/>
      <c r="IY511" s="125" t="str">
        <f>IF(JA511,VLOOKUP(MIN(JB511:JD511),'Data Validation (hidden)'!$E$2:$F$6,2,FALSE),IF(COUNTA(E511:IU511)&gt;0,"'Name of Collective Investment Scheme' missing but values entered in other columns",""))</f>
        <v/>
      </c>
      <c r="JA511" s="126" t="b">
        <f t="shared" si="79"/>
        <v>0</v>
      </c>
      <c r="JB511" s="127" t="str">
        <f t="shared" si="80"/>
        <v/>
      </c>
      <c r="JC511" s="128" t="str">
        <f t="shared" si="81"/>
        <v>3</v>
      </c>
      <c r="JD511" s="127" t="str">
        <f t="shared" ca="1" si="82"/>
        <v/>
      </c>
      <c r="JE511" s="127" t="b">
        <f t="shared" ca="1" si="83"/>
        <v>1</v>
      </c>
      <c r="JF511" s="127" t="b">
        <f t="shared" ca="1" si="84"/>
        <v>1</v>
      </c>
      <c r="JG511" s="127" t="b">
        <f t="shared" ca="1" si="85"/>
        <v>1</v>
      </c>
      <c r="JH511" s="127" t="b">
        <f t="shared" ca="1" si="86"/>
        <v>1</v>
      </c>
      <c r="JI511" s="127" t="b">
        <f t="shared" ca="1" si="87"/>
        <v>1</v>
      </c>
      <c r="JJ511" s="129" t="b">
        <f t="shared" si="88"/>
        <v>0</v>
      </c>
    </row>
    <row r="512" spans="1:270" ht="28.9" customHeight="1" x14ac:dyDescent="0.2">
      <c r="A512" s="90" t="str">
        <f>IF(ISBLANK('Scheme Details'!A512),"",'Scheme Details'!A512)</f>
        <v/>
      </c>
      <c r="B512" s="87" t="str">
        <f>IF(ISBLANK('Scheme Details'!B512),"",'Scheme Details'!B512)</f>
        <v/>
      </c>
      <c r="C512" s="91" t="str">
        <f>IF(ISBLANK('Scheme Details'!C512),"",'Scheme Details'!C512)</f>
        <v/>
      </c>
      <c r="D512" s="92">
        <f>IF(ISBLANK('Scheme Details'!H512),0,'Scheme Details'!H512)</f>
        <v>0</v>
      </c>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c r="HT512" s="67"/>
      <c r="HU512" s="67"/>
      <c r="HV512" s="67"/>
      <c r="HW512" s="67"/>
      <c r="HX512" s="67"/>
      <c r="HY512" s="67"/>
      <c r="HZ512" s="67"/>
      <c r="IA512" s="67"/>
      <c r="IB512" s="67"/>
      <c r="IC512" s="67"/>
      <c r="ID512" s="67"/>
      <c r="IE512" s="67"/>
      <c r="IF512" s="67"/>
      <c r="IG512" s="67"/>
      <c r="IH512" s="67"/>
      <c r="II512" s="67"/>
      <c r="IJ512" s="67"/>
      <c r="IK512" s="67"/>
      <c r="IL512" s="67"/>
      <c r="IM512" s="67"/>
      <c r="IN512" s="67"/>
      <c r="IO512" s="67"/>
      <c r="IP512" s="67"/>
      <c r="IQ512" s="67"/>
      <c r="IR512" s="67"/>
      <c r="IS512" s="67"/>
      <c r="IT512" s="67"/>
      <c r="IU512" s="67"/>
      <c r="IV512" s="93">
        <f t="shared" si="78"/>
        <v>0</v>
      </c>
      <c r="IW512" s="25"/>
      <c r="IY512" s="125" t="str">
        <f>IF(JA512,VLOOKUP(MIN(JB512:JD512),'Data Validation (hidden)'!$E$2:$F$6,2,FALSE),IF(COUNTA(E512:IU512)&gt;0,"'Name of Collective Investment Scheme' missing but values entered in other columns",""))</f>
        <v/>
      </c>
      <c r="JA512" s="126" t="b">
        <f t="shared" si="79"/>
        <v>0</v>
      </c>
      <c r="JB512" s="127" t="str">
        <f t="shared" si="80"/>
        <v/>
      </c>
      <c r="JC512" s="128" t="str">
        <f t="shared" si="81"/>
        <v>3</v>
      </c>
      <c r="JD512" s="127" t="str">
        <f t="shared" ca="1" si="82"/>
        <v/>
      </c>
      <c r="JE512" s="127" t="b">
        <f t="shared" ca="1" si="83"/>
        <v>1</v>
      </c>
      <c r="JF512" s="127" t="b">
        <f t="shared" ca="1" si="84"/>
        <v>1</v>
      </c>
      <c r="JG512" s="127" t="b">
        <f t="shared" ca="1" si="85"/>
        <v>1</v>
      </c>
      <c r="JH512" s="127" t="b">
        <f t="shared" ca="1" si="86"/>
        <v>1</v>
      </c>
      <c r="JI512" s="127" t="b">
        <f t="shared" ca="1" si="87"/>
        <v>1</v>
      </c>
      <c r="JJ512" s="129" t="b">
        <f t="shared" si="88"/>
        <v>0</v>
      </c>
    </row>
    <row r="513" spans="1:270" ht="28.9" customHeight="1" x14ac:dyDescent="0.2">
      <c r="A513" s="90" t="str">
        <f>IF(ISBLANK('Scheme Details'!A513),"",'Scheme Details'!A513)</f>
        <v/>
      </c>
      <c r="B513" s="87" t="str">
        <f>IF(ISBLANK('Scheme Details'!B513),"",'Scheme Details'!B513)</f>
        <v/>
      </c>
      <c r="C513" s="91" t="str">
        <f>IF(ISBLANK('Scheme Details'!C513),"",'Scheme Details'!C513)</f>
        <v/>
      </c>
      <c r="D513" s="92">
        <f>IF(ISBLANK('Scheme Details'!H513),0,'Scheme Details'!H513)</f>
        <v>0</v>
      </c>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c r="HT513" s="67"/>
      <c r="HU513" s="67"/>
      <c r="HV513" s="67"/>
      <c r="HW513" s="67"/>
      <c r="HX513" s="67"/>
      <c r="HY513" s="67"/>
      <c r="HZ513" s="67"/>
      <c r="IA513" s="67"/>
      <c r="IB513" s="67"/>
      <c r="IC513" s="67"/>
      <c r="ID513" s="67"/>
      <c r="IE513" s="67"/>
      <c r="IF513" s="67"/>
      <c r="IG513" s="67"/>
      <c r="IH513" s="67"/>
      <c r="II513" s="67"/>
      <c r="IJ513" s="67"/>
      <c r="IK513" s="67"/>
      <c r="IL513" s="67"/>
      <c r="IM513" s="67"/>
      <c r="IN513" s="67"/>
      <c r="IO513" s="67"/>
      <c r="IP513" s="67"/>
      <c r="IQ513" s="67"/>
      <c r="IR513" s="67"/>
      <c r="IS513" s="67"/>
      <c r="IT513" s="67"/>
      <c r="IU513" s="67"/>
      <c r="IV513" s="93">
        <f t="shared" si="78"/>
        <v>0</v>
      </c>
      <c r="IW513" s="25"/>
      <c r="IY513" s="125" t="str">
        <f>IF(JA513,VLOOKUP(MIN(JB513:JD513),'Data Validation (hidden)'!$E$2:$F$6,2,FALSE),IF(COUNTA(E513:IU513)&gt;0,"'Name of Collective Investment Scheme' missing but values entered in other columns",""))</f>
        <v/>
      </c>
      <c r="JA513" s="126" t="b">
        <f t="shared" si="79"/>
        <v>0</v>
      </c>
      <c r="JB513" s="127" t="str">
        <f t="shared" si="80"/>
        <v/>
      </c>
      <c r="JC513" s="128" t="str">
        <f t="shared" si="81"/>
        <v>3</v>
      </c>
      <c r="JD513" s="127" t="str">
        <f t="shared" ca="1" si="82"/>
        <v/>
      </c>
      <c r="JE513" s="127" t="b">
        <f t="shared" ca="1" si="83"/>
        <v>1</v>
      </c>
      <c r="JF513" s="127" t="b">
        <f t="shared" ca="1" si="84"/>
        <v>1</v>
      </c>
      <c r="JG513" s="127" t="b">
        <f t="shared" ca="1" si="85"/>
        <v>1</v>
      </c>
      <c r="JH513" s="127" t="b">
        <f t="shared" ca="1" si="86"/>
        <v>1</v>
      </c>
      <c r="JI513" s="127" t="b">
        <f t="shared" ca="1" si="87"/>
        <v>1</v>
      </c>
      <c r="JJ513" s="129" t="b">
        <f t="shared" si="88"/>
        <v>0</v>
      </c>
    </row>
    <row r="514" spans="1:270" ht="28.9" customHeight="1" x14ac:dyDescent="0.2">
      <c r="A514" s="90" t="str">
        <f>IF(ISBLANK('Scheme Details'!A514),"",'Scheme Details'!A514)</f>
        <v/>
      </c>
      <c r="B514" s="87" t="str">
        <f>IF(ISBLANK('Scheme Details'!B514),"",'Scheme Details'!B514)</f>
        <v/>
      </c>
      <c r="C514" s="91" t="str">
        <f>IF(ISBLANK('Scheme Details'!C514),"",'Scheme Details'!C514)</f>
        <v/>
      </c>
      <c r="D514" s="92">
        <f>IF(ISBLANK('Scheme Details'!H514),0,'Scheme Details'!H514)</f>
        <v>0</v>
      </c>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c r="HT514" s="67"/>
      <c r="HU514" s="67"/>
      <c r="HV514" s="67"/>
      <c r="HW514" s="67"/>
      <c r="HX514" s="67"/>
      <c r="HY514" s="67"/>
      <c r="HZ514" s="67"/>
      <c r="IA514" s="67"/>
      <c r="IB514" s="67"/>
      <c r="IC514" s="67"/>
      <c r="ID514" s="67"/>
      <c r="IE514" s="67"/>
      <c r="IF514" s="67"/>
      <c r="IG514" s="67"/>
      <c r="IH514" s="67"/>
      <c r="II514" s="67"/>
      <c r="IJ514" s="67"/>
      <c r="IK514" s="67"/>
      <c r="IL514" s="67"/>
      <c r="IM514" s="67"/>
      <c r="IN514" s="67"/>
      <c r="IO514" s="67"/>
      <c r="IP514" s="67"/>
      <c r="IQ514" s="67"/>
      <c r="IR514" s="67"/>
      <c r="IS514" s="67"/>
      <c r="IT514" s="67"/>
      <c r="IU514" s="67"/>
      <c r="IV514" s="93">
        <f t="shared" si="78"/>
        <v>0</v>
      </c>
      <c r="IW514" s="25"/>
      <c r="IY514" s="125" t="str">
        <f>IF(JA514,VLOOKUP(MIN(JB514:JD514),'Data Validation (hidden)'!$E$2:$F$6,2,FALSE),IF(COUNTA(E514:IU514)&gt;0,"'Name of Collective Investment Scheme' missing but values entered in other columns",""))</f>
        <v/>
      </c>
      <c r="JA514" s="126" t="b">
        <f t="shared" si="79"/>
        <v>0</v>
      </c>
      <c r="JB514" s="127" t="str">
        <f t="shared" si="80"/>
        <v/>
      </c>
      <c r="JC514" s="128" t="str">
        <f t="shared" si="81"/>
        <v>3</v>
      </c>
      <c r="JD514" s="127" t="str">
        <f t="shared" ca="1" si="82"/>
        <v/>
      </c>
      <c r="JE514" s="127" t="b">
        <f t="shared" ca="1" si="83"/>
        <v>1</v>
      </c>
      <c r="JF514" s="127" t="b">
        <f t="shared" ca="1" si="84"/>
        <v>1</v>
      </c>
      <c r="JG514" s="127" t="b">
        <f t="shared" ca="1" si="85"/>
        <v>1</v>
      </c>
      <c r="JH514" s="127" t="b">
        <f t="shared" ca="1" si="86"/>
        <v>1</v>
      </c>
      <c r="JI514" s="127" t="b">
        <f t="shared" ca="1" si="87"/>
        <v>1</v>
      </c>
      <c r="JJ514" s="129" t="b">
        <f t="shared" si="88"/>
        <v>0</v>
      </c>
    </row>
    <row r="515" spans="1:270" ht="28.9" customHeight="1" x14ac:dyDescent="0.2">
      <c r="A515" s="90" t="str">
        <f>IF(ISBLANK('Scheme Details'!A515),"",'Scheme Details'!A515)</f>
        <v/>
      </c>
      <c r="B515" s="87" t="str">
        <f>IF(ISBLANK('Scheme Details'!B515),"",'Scheme Details'!B515)</f>
        <v/>
      </c>
      <c r="C515" s="91" t="str">
        <f>IF(ISBLANK('Scheme Details'!C515),"",'Scheme Details'!C515)</f>
        <v/>
      </c>
      <c r="D515" s="92">
        <f>IF(ISBLANK('Scheme Details'!H515),0,'Scheme Details'!H515)</f>
        <v>0</v>
      </c>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c r="HT515" s="67"/>
      <c r="HU515" s="67"/>
      <c r="HV515" s="67"/>
      <c r="HW515" s="67"/>
      <c r="HX515" s="67"/>
      <c r="HY515" s="67"/>
      <c r="HZ515" s="67"/>
      <c r="IA515" s="67"/>
      <c r="IB515" s="67"/>
      <c r="IC515" s="67"/>
      <c r="ID515" s="67"/>
      <c r="IE515" s="67"/>
      <c r="IF515" s="67"/>
      <c r="IG515" s="67"/>
      <c r="IH515" s="67"/>
      <c r="II515" s="67"/>
      <c r="IJ515" s="67"/>
      <c r="IK515" s="67"/>
      <c r="IL515" s="67"/>
      <c r="IM515" s="67"/>
      <c r="IN515" s="67"/>
      <c r="IO515" s="67"/>
      <c r="IP515" s="67"/>
      <c r="IQ515" s="67"/>
      <c r="IR515" s="67"/>
      <c r="IS515" s="67"/>
      <c r="IT515" s="67"/>
      <c r="IU515" s="67"/>
      <c r="IV515" s="93">
        <f t="shared" si="78"/>
        <v>0</v>
      </c>
      <c r="IW515" s="25"/>
      <c r="IY515" s="125" t="str">
        <f>IF(JA515,VLOOKUP(MIN(JB515:JD515),'Data Validation (hidden)'!$E$2:$F$6,2,FALSE),IF(COUNTA(E515:IU515)&gt;0,"'Name of Collective Investment Scheme' missing but values entered in other columns",""))</f>
        <v/>
      </c>
      <c r="JA515" s="126" t="b">
        <f t="shared" si="79"/>
        <v>0</v>
      </c>
      <c r="JB515" s="127" t="str">
        <f t="shared" si="80"/>
        <v/>
      </c>
      <c r="JC515" s="128" t="str">
        <f t="shared" si="81"/>
        <v>3</v>
      </c>
      <c r="JD515" s="127" t="str">
        <f t="shared" ca="1" si="82"/>
        <v/>
      </c>
      <c r="JE515" s="127" t="b">
        <f t="shared" ca="1" si="83"/>
        <v>1</v>
      </c>
      <c r="JF515" s="127" t="b">
        <f t="shared" ca="1" si="84"/>
        <v>1</v>
      </c>
      <c r="JG515" s="127" t="b">
        <f t="shared" ca="1" si="85"/>
        <v>1</v>
      </c>
      <c r="JH515" s="127" t="b">
        <f t="shared" ca="1" si="86"/>
        <v>1</v>
      </c>
      <c r="JI515" s="127" t="b">
        <f t="shared" ca="1" si="87"/>
        <v>1</v>
      </c>
      <c r="JJ515" s="129" t="b">
        <f t="shared" si="88"/>
        <v>0</v>
      </c>
    </row>
    <row r="516" spans="1:270" ht="28.9" customHeight="1" x14ac:dyDescent="0.2">
      <c r="A516" s="90" t="str">
        <f>IF(ISBLANK('Scheme Details'!A516),"",'Scheme Details'!A516)</f>
        <v/>
      </c>
      <c r="B516" s="87" t="str">
        <f>IF(ISBLANK('Scheme Details'!B516),"",'Scheme Details'!B516)</f>
        <v/>
      </c>
      <c r="C516" s="91" t="str">
        <f>IF(ISBLANK('Scheme Details'!C516),"",'Scheme Details'!C516)</f>
        <v/>
      </c>
      <c r="D516" s="92">
        <f>IF(ISBLANK('Scheme Details'!H516),0,'Scheme Details'!H516)</f>
        <v>0</v>
      </c>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c r="HT516" s="67"/>
      <c r="HU516" s="67"/>
      <c r="HV516" s="67"/>
      <c r="HW516" s="67"/>
      <c r="HX516" s="67"/>
      <c r="HY516" s="67"/>
      <c r="HZ516" s="67"/>
      <c r="IA516" s="67"/>
      <c r="IB516" s="67"/>
      <c r="IC516" s="67"/>
      <c r="ID516" s="67"/>
      <c r="IE516" s="67"/>
      <c r="IF516" s="67"/>
      <c r="IG516" s="67"/>
      <c r="IH516" s="67"/>
      <c r="II516" s="67"/>
      <c r="IJ516" s="67"/>
      <c r="IK516" s="67"/>
      <c r="IL516" s="67"/>
      <c r="IM516" s="67"/>
      <c r="IN516" s="67"/>
      <c r="IO516" s="67"/>
      <c r="IP516" s="67"/>
      <c r="IQ516" s="67"/>
      <c r="IR516" s="67"/>
      <c r="IS516" s="67"/>
      <c r="IT516" s="67"/>
      <c r="IU516" s="67"/>
      <c r="IV516" s="93">
        <f t="shared" si="78"/>
        <v>0</v>
      </c>
      <c r="IW516" s="25"/>
      <c r="IY516" s="125" t="str">
        <f>IF(JA516,VLOOKUP(MIN(JB516:JD516),'Data Validation (hidden)'!$E$2:$F$6,2,FALSE),IF(COUNTA(E516:IU516)&gt;0,"'Name of Collective Investment Scheme' missing but values entered in other columns",""))</f>
        <v/>
      </c>
      <c r="JA516" s="126" t="b">
        <f t="shared" si="79"/>
        <v>0</v>
      </c>
      <c r="JB516" s="127" t="str">
        <f t="shared" si="80"/>
        <v/>
      </c>
      <c r="JC516" s="128" t="str">
        <f t="shared" si="81"/>
        <v>3</v>
      </c>
      <c r="JD516" s="127" t="str">
        <f t="shared" ca="1" si="82"/>
        <v/>
      </c>
      <c r="JE516" s="127" t="b">
        <f t="shared" ca="1" si="83"/>
        <v>1</v>
      </c>
      <c r="JF516" s="127" t="b">
        <f t="shared" ca="1" si="84"/>
        <v>1</v>
      </c>
      <c r="JG516" s="127" t="b">
        <f t="shared" ca="1" si="85"/>
        <v>1</v>
      </c>
      <c r="JH516" s="127" t="b">
        <f t="shared" ca="1" si="86"/>
        <v>1</v>
      </c>
      <c r="JI516" s="127" t="b">
        <f t="shared" ca="1" si="87"/>
        <v>1</v>
      </c>
      <c r="JJ516" s="129" t="b">
        <f t="shared" si="88"/>
        <v>0</v>
      </c>
    </row>
    <row r="517" spans="1:270" ht="28.9" customHeight="1" x14ac:dyDescent="0.2">
      <c r="A517" s="90" t="str">
        <f>IF(ISBLANK('Scheme Details'!A517),"",'Scheme Details'!A517)</f>
        <v/>
      </c>
      <c r="B517" s="87" t="str">
        <f>IF(ISBLANK('Scheme Details'!B517),"",'Scheme Details'!B517)</f>
        <v/>
      </c>
      <c r="C517" s="91" t="str">
        <f>IF(ISBLANK('Scheme Details'!C517),"",'Scheme Details'!C517)</f>
        <v/>
      </c>
      <c r="D517" s="92">
        <f>IF(ISBLANK('Scheme Details'!H517),0,'Scheme Details'!H517)</f>
        <v>0</v>
      </c>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c r="HT517" s="67"/>
      <c r="HU517" s="67"/>
      <c r="HV517" s="67"/>
      <c r="HW517" s="67"/>
      <c r="HX517" s="67"/>
      <c r="HY517" s="67"/>
      <c r="HZ517" s="67"/>
      <c r="IA517" s="67"/>
      <c r="IB517" s="67"/>
      <c r="IC517" s="67"/>
      <c r="ID517" s="67"/>
      <c r="IE517" s="67"/>
      <c r="IF517" s="67"/>
      <c r="IG517" s="67"/>
      <c r="IH517" s="67"/>
      <c r="II517" s="67"/>
      <c r="IJ517" s="67"/>
      <c r="IK517" s="67"/>
      <c r="IL517" s="67"/>
      <c r="IM517" s="67"/>
      <c r="IN517" s="67"/>
      <c r="IO517" s="67"/>
      <c r="IP517" s="67"/>
      <c r="IQ517" s="67"/>
      <c r="IR517" s="67"/>
      <c r="IS517" s="67"/>
      <c r="IT517" s="67"/>
      <c r="IU517" s="67"/>
      <c r="IV517" s="93">
        <f t="shared" si="78"/>
        <v>0</v>
      </c>
      <c r="IW517" s="25"/>
      <c r="IY517" s="125" t="str">
        <f>IF(JA517,VLOOKUP(MIN(JB517:JD517),'Data Validation (hidden)'!$E$2:$F$6,2,FALSE),IF(COUNTA(E517:IU517)&gt;0,"'Name of Collective Investment Scheme' missing but values entered in other columns",""))</f>
        <v/>
      </c>
      <c r="JA517" s="126" t="b">
        <f t="shared" si="79"/>
        <v>0</v>
      </c>
      <c r="JB517" s="127" t="str">
        <f t="shared" si="80"/>
        <v/>
      </c>
      <c r="JC517" s="128" t="str">
        <f t="shared" si="81"/>
        <v>3</v>
      </c>
      <c r="JD517" s="127" t="str">
        <f t="shared" ca="1" si="82"/>
        <v/>
      </c>
      <c r="JE517" s="127" t="b">
        <f t="shared" ca="1" si="83"/>
        <v>1</v>
      </c>
      <c r="JF517" s="127" t="b">
        <f t="shared" ca="1" si="84"/>
        <v>1</v>
      </c>
      <c r="JG517" s="127" t="b">
        <f t="shared" ca="1" si="85"/>
        <v>1</v>
      </c>
      <c r="JH517" s="127" t="b">
        <f t="shared" ca="1" si="86"/>
        <v>1</v>
      </c>
      <c r="JI517" s="127" t="b">
        <f t="shared" ca="1" si="87"/>
        <v>1</v>
      </c>
      <c r="JJ517" s="129" t="b">
        <f t="shared" si="88"/>
        <v>0</v>
      </c>
    </row>
    <row r="518" spans="1:270" ht="28.9" customHeight="1" x14ac:dyDescent="0.2">
      <c r="A518" s="90" t="str">
        <f>IF(ISBLANK('Scheme Details'!A518),"",'Scheme Details'!A518)</f>
        <v/>
      </c>
      <c r="B518" s="87" t="str">
        <f>IF(ISBLANK('Scheme Details'!B518),"",'Scheme Details'!B518)</f>
        <v/>
      </c>
      <c r="C518" s="91" t="str">
        <f>IF(ISBLANK('Scheme Details'!C518),"",'Scheme Details'!C518)</f>
        <v/>
      </c>
      <c r="D518" s="92">
        <f>IF(ISBLANK('Scheme Details'!H518),0,'Scheme Details'!H518)</f>
        <v>0</v>
      </c>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c r="HT518" s="67"/>
      <c r="HU518" s="67"/>
      <c r="HV518" s="67"/>
      <c r="HW518" s="67"/>
      <c r="HX518" s="67"/>
      <c r="HY518" s="67"/>
      <c r="HZ518" s="67"/>
      <c r="IA518" s="67"/>
      <c r="IB518" s="67"/>
      <c r="IC518" s="67"/>
      <c r="ID518" s="67"/>
      <c r="IE518" s="67"/>
      <c r="IF518" s="67"/>
      <c r="IG518" s="67"/>
      <c r="IH518" s="67"/>
      <c r="II518" s="67"/>
      <c r="IJ518" s="67"/>
      <c r="IK518" s="67"/>
      <c r="IL518" s="67"/>
      <c r="IM518" s="67"/>
      <c r="IN518" s="67"/>
      <c r="IO518" s="67"/>
      <c r="IP518" s="67"/>
      <c r="IQ518" s="67"/>
      <c r="IR518" s="67"/>
      <c r="IS518" s="67"/>
      <c r="IT518" s="67"/>
      <c r="IU518" s="67"/>
      <c r="IV518" s="93">
        <f t="shared" si="78"/>
        <v>0</v>
      </c>
      <c r="IW518" s="25"/>
      <c r="IY518" s="125" t="str">
        <f>IF(JA518,VLOOKUP(MIN(JB518:JD518),'Data Validation (hidden)'!$E$2:$F$6,2,FALSE),IF(COUNTA(E518:IU518)&gt;0,"'Name of Collective Investment Scheme' missing but values entered in other columns",""))</f>
        <v/>
      </c>
      <c r="JA518" s="126" t="b">
        <f t="shared" si="79"/>
        <v>0</v>
      </c>
      <c r="JB518" s="127" t="str">
        <f t="shared" si="80"/>
        <v/>
      </c>
      <c r="JC518" s="128" t="str">
        <f t="shared" si="81"/>
        <v>3</v>
      </c>
      <c r="JD518" s="127" t="str">
        <f t="shared" ca="1" si="82"/>
        <v/>
      </c>
      <c r="JE518" s="127" t="b">
        <f t="shared" ca="1" si="83"/>
        <v>1</v>
      </c>
      <c r="JF518" s="127" t="b">
        <f t="shared" ca="1" si="84"/>
        <v>1</v>
      </c>
      <c r="JG518" s="127" t="b">
        <f t="shared" ca="1" si="85"/>
        <v>1</v>
      </c>
      <c r="JH518" s="127" t="b">
        <f t="shared" ca="1" si="86"/>
        <v>1</v>
      </c>
      <c r="JI518" s="127" t="b">
        <f t="shared" ca="1" si="87"/>
        <v>1</v>
      </c>
      <c r="JJ518" s="129" t="b">
        <f t="shared" si="88"/>
        <v>0</v>
      </c>
    </row>
    <row r="519" spans="1:270" ht="28.9" customHeight="1" x14ac:dyDescent="0.2">
      <c r="A519" s="90" t="str">
        <f>IF(ISBLANK('Scheme Details'!A519),"",'Scheme Details'!A519)</f>
        <v/>
      </c>
      <c r="B519" s="87" t="str">
        <f>IF(ISBLANK('Scheme Details'!B519),"",'Scheme Details'!B519)</f>
        <v/>
      </c>
      <c r="C519" s="91" t="str">
        <f>IF(ISBLANK('Scheme Details'!C519),"",'Scheme Details'!C519)</f>
        <v/>
      </c>
      <c r="D519" s="92">
        <f>IF(ISBLANK('Scheme Details'!H519),0,'Scheme Details'!H519)</f>
        <v>0</v>
      </c>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c r="HT519" s="67"/>
      <c r="HU519" s="67"/>
      <c r="HV519" s="67"/>
      <c r="HW519" s="67"/>
      <c r="HX519" s="67"/>
      <c r="HY519" s="67"/>
      <c r="HZ519" s="67"/>
      <c r="IA519" s="67"/>
      <c r="IB519" s="67"/>
      <c r="IC519" s="67"/>
      <c r="ID519" s="67"/>
      <c r="IE519" s="67"/>
      <c r="IF519" s="67"/>
      <c r="IG519" s="67"/>
      <c r="IH519" s="67"/>
      <c r="II519" s="67"/>
      <c r="IJ519" s="67"/>
      <c r="IK519" s="67"/>
      <c r="IL519" s="67"/>
      <c r="IM519" s="67"/>
      <c r="IN519" s="67"/>
      <c r="IO519" s="67"/>
      <c r="IP519" s="67"/>
      <c r="IQ519" s="67"/>
      <c r="IR519" s="67"/>
      <c r="IS519" s="67"/>
      <c r="IT519" s="67"/>
      <c r="IU519" s="67"/>
      <c r="IV519" s="93">
        <f t="shared" si="78"/>
        <v>0</v>
      </c>
      <c r="IW519" s="25"/>
      <c r="IY519" s="125" t="str">
        <f>IF(JA519,VLOOKUP(MIN(JB519:JD519),'Data Validation (hidden)'!$E$2:$F$6,2,FALSE),IF(COUNTA(E519:IU519)&gt;0,"'Name of Collective Investment Scheme' missing but values entered in other columns",""))</f>
        <v/>
      </c>
      <c r="JA519" s="126" t="b">
        <f t="shared" si="79"/>
        <v>0</v>
      </c>
      <c r="JB519" s="127" t="str">
        <f t="shared" si="80"/>
        <v/>
      </c>
      <c r="JC519" s="128" t="str">
        <f t="shared" si="81"/>
        <v>3</v>
      </c>
      <c r="JD519" s="127" t="str">
        <f t="shared" ca="1" si="82"/>
        <v/>
      </c>
      <c r="JE519" s="127" t="b">
        <f t="shared" ca="1" si="83"/>
        <v>1</v>
      </c>
      <c r="JF519" s="127" t="b">
        <f t="shared" ca="1" si="84"/>
        <v>1</v>
      </c>
      <c r="JG519" s="127" t="b">
        <f t="shared" ca="1" si="85"/>
        <v>1</v>
      </c>
      <c r="JH519" s="127" t="b">
        <f t="shared" ca="1" si="86"/>
        <v>1</v>
      </c>
      <c r="JI519" s="127" t="b">
        <f t="shared" ca="1" si="87"/>
        <v>1</v>
      </c>
      <c r="JJ519" s="129" t="b">
        <f t="shared" si="88"/>
        <v>0</v>
      </c>
    </row>
    <row r="520" spans="1:270" ht="28.9" customHeight="1" x14ac:dyDescent="0.2">
      <c r="A520" s="90" t="str">
        <f>IF(ISBLANK('Scheme Details'!A520),"",'Scheme Details'!A520)</f>
        <v/>
      </c>
      <c r="B520" s="87" t="str">
        <f>IF(ISBLANK('Scheme Details'!B520),"",'Scheme Details'!B520)</f>
        <v/>
      </c>
      <c r="C520" s="91" t="str">
        <f>IF(ISBLANK('Scheme Details'!C520),"",'Scheme Details'!C520)</f>
        <v/>
      </c>
      <c r="D520" s="92">
        <f>IF(ISBLANK('Scheme Details'!H520),0,'Scheme Details'!H520)</f>
        <v>0</v>
      </c>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c r="HT520" s="67"/>
      <c r="HU520" s="67"/>
      <c r="HV520" s="67"/>
      <c r="HW520" s="67"/>
      <c r="HX520" s="67"/>
      <c r="HY520" s="67"/>
      <c r="HZ520" s="67"/>
      <c r="IA520" s="67"/>
      <c r="IB520" s="67"/>
      <c r="IC520" s="67"/>
      <c r="ID520" s="67"/>
      <c r="IE520" s="67"/>
      <c r="IF520" s="67"/>
      <c r="IG520" s="67"/>
      <c r="IH520" s="67"/>
      <c r="II520" s="67"/>
      <c r="IJ520" s="67"/>
      <c r="IK520" s="67"/>
      <c r="IL520" s="67"/>
      <c r="IM520" s="67"/>
      <c r="IN520" s="67"/>
      <c r="IO520" s="67"/>
      <c r="IP520" s="67"/>
      <c r="IQ520" s="67"/>
      <c r="IR520" s="67"/>
      <c r="IS520" s="67"/>
      <c r="IT520" s="67"/>
      <c r="IU520" s="67"/>
      <c r="IV520" s="93">
        <f t="shared" si="78"/>
        <v>0</v>
      </c>
      <c r="IW520" s="25"/>
      <c r="IY520" s="125" t="str">
        <f>IF(JA520,VLOOKUP(MIN(JB520:JD520),'Data Validation (hidden)'!$E$2:$F$6,2,FALSE),IF(COUNTA(E520:IU520)&gt;0,"'Name of Collective Investment Scheme' missing but values entered in other columns",""))</f>
        <v/>
      </c>
      <c r="JA520" s="126" t="b">
        <f t="shared" si="79"/>
        <v>0</v>
      </c>
      <c r="JB520" s="127" t="str">
        <f t="shared" si="80"/>
        <v/>
      </c>
      <c r="JC520" s="128" t="str">
        <f t="shared" si="81"/>
        <v>3</v>
      </c>
      <c r="JD520" s="127" t="str">
        <f t="shared" ca="1" si="82"/>
        <v/>
      </c>
      <c r="JE520" s="127" t="b">
        <f t="shared" ca="1" si="83"/>
        <v>1</v>
      </c>
      <c r="JF520" s="127" t="b">
        <f t="shared" ca="1" si="84"/>
        <v>1</v>
      </c>
      <c r="JG520" s="127" t="b">
        <f t="shared" ca="1" si="85"/>
        <v>1</v>
      </c>
      <c r="JH520" s="127" t="b">
        <f t="shared" ca="1" si="86"/>
        <v>1</v>
      </c>
      <c r="JI520" s="127" t="b">
        <f t="shared" ca="1" si="87"/>
        <v>1</v>
      </c>
      <c r="JJ520" s="129" t="b">
        <f t="shared" si="88"/>
        <v>0</v>
      </c>
    </row>
    <row r="521" spans="1:270" ht="28.9" customHeight="1" x14ac:dyDescent="0.2">
      <c r="A521" s="90" t="str">
        <f>IF(ISBLANK('Scheme Details'!A521),"",'Scheme Details'!A521)</f>
        <v/>
      </c>
      <c r="B521" s="87" t="str">
        <f>IF(ISBLANK('Scheme Details'!B521),"",'Scheme Details'!B521)</f>
        <v/>
      </c>
      <c r="C521" s="91" t="str">
        <f>IF(ISBLANK('Scheme Details'!C521),"",'Scheme Details'!C521)</f>
        <v/>
      </c>
      <c r="D521" s="92">
        <f>IF(ISBLANK('Scheme Details'!H521),0,'Scheme Details'!H521)</f>
        <v>0</v>
      </c>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c r="HT521" s="67"/>
      <c r="HU521" s="67"/>
      <c r="HV521" s="67"/>
      <c r="HW521" s="67"/>
      <c r="HX521" s="67"/>
      <c r="HY521" s="67"/>
      <c r="HZ521" s="67"/>
      <c r="IA521" s="67"/>
      <c r="IB521" s="67"/>
      <c r="IC521" s="67"/>
      <c r="ID521" s="67"/>
      <c r="IE521" s="67"/>
      <c r="IF521" s="67"/>
      <c r="IG521" s="67"/>
      <c r="IH521" s="67"/>
      <c r="II521" s="67"/>
      <c r="IJ521" s="67"/>
      <c r="IK521" s="67"/>
      <c r="IL521" s="67"/>
      <c r="IM521" s="67"/>
      <c r="IN521" s="67"/>
      <c r="IO521" s="67"/>
      <c r="IP521" s="67"/>
      <c r="IQ521" s="67"/>
      <c r="IR521" s="67"/>
      <c r="IS521" s="67"/>
      <c r="IT521" s="67"/>
      <c r="IU521" s="67"/>
      <c r="IV521" s="93">
        <f t="shared" ref="IV521:IV584" si="89">(SUM(E521:IU521))</f>
        <v>0</v>
      </c>
      <c r="IW521" s="25"/>
      <c r="IY521" s="125" t="str">
        <f>IF(JA521,VLOOKUP(MIN(JB521:JD521),'Data Validation (hidden)'!$E$2:$F$6,2,FALSE),IF(COUNTA(E521:IU521)&gt;0,"'Name of Collective Investment Scheme' missing but values entered in other columns",""))</f>
        <v/>
      </c>
      <c r="JA521" s="126" t="b">
        <f t="shared" ref="JA521:JA584" si="90">A521&lt;&gt;""</f>
        <v>0</v>
      </c>
      <c r="JB521" s="127" t="str">
        <f t="shared" ref="JB521:JB584" si="91">IF(IV521&lt;&gt;D521,1,"")</f>
        <v/>
      </c>
      <c r="JC521" s="128" t="str">
        <f t="shared" ref="JC521:JC584" si="92">IF(COUNT(JB521:JB521)=0,"3","")</f>
        <v>3</v>
      </c>
      <c r="JD521" s="127" t="str">
        <f t="shared" ref="JD521:JD584" ca="1" si="93">IF(AND(JE521,JF521,JG521,JH521,JI521)=TRUE,"",2)</f>
        <v/>
      </c>
      <c r="JE521" s="127" t="b">
        <f t="shared" ref="JE521:JE584" ca="1" si="94">IF(CELL("format",A521) = "G",TRUE,FALSE)</f>
        <v>1</v>
      </c>
      <c r="JF521" s="127" t="b">
        <f t="shared" ref="JF521:JF584" ca="1" si="95">IF(CELL("format",B521) = "F0",TRUE,FALSE)</f>
        <v>1</v>
      </c>
      <c r="JG521" s="127" t="b">
        <f t="shared" ref="JG521:JG584" ca="1" si="96">IF(CELL("format",D521) = "F0",TRUE,FALSE)</f>
        <v>1</v>
      </c>
      <c r="JH521" s="127" t="b">
        <f t="shared" ref="JH521:JH584" ca="1" si="97">IF(CELL("format",E521) = "F0",TRUE,FALSE)</f>
        <v>1</v>
      </c>
      <c r="JI521" s="127" t="b">
        <f t="shared" ref="JI521:JI584" ca="1" si="98">IF(CELL("format",IV521) = "F0",TRUE,FALSE)</f>
        <v>1</v>
      </c>
      <c r="JJ521" s="129" t="b">
        <f t="shared" ref="JJ521:JJ584" si="99">IF(IY521="",FALSE,IF(IY521="OK",FALSE,TRUE))</f>
        <v>0</v>
      </c>
    </row>
    <row r="522" spans="1:270" ht="28.9" customHeight="1" x14ac:dyDescent="0.2">
      <c r="A522" s="90" t="str">
        <f>IF(ISBLANK('Scheme Details'!A522),"",'Scheme Details'!A522)</f>
        <v/>
      </c>
      <c r="B522" s="87" t="str">
        <f>IF(ISBLANK('Scheme Details'!B522),"",'Scheme Details'!B522)</f>
        <v/>
      </c>
      <c r="C522" s="91" t="str">
        <f>IF(ISBLANK('Scheme Details'!C522),"",'Scheme Details'!C522)</f>
        <v/>
      </c>
      <c r="D522" s="92">
        <f>IF(ISBLANK('Scheme Details'!H522),0,'Scheme Details'!H522)</f>
        <v>0</v>
      </c>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c r="HT522" s="67"/>
      <c r="HU522" s="67"/>
      <c r="HV522" s="67"/>
      <c r="HW522" s="67"/>
      <c r="HX522" s="67"/>
      <c r="HY522" s="67"/>
      <c r="HZ522" s="67"/>
      <c r="IA522" s="67"/>
      <c r="IB522" s="67"/>
      <c r="IC522" s="67"/>
      <c r="ID522" s="67"/>
      <c r="IE522" s="67"/>
      <c r="IF522" s="67"/>
      <c r="IG522" s="67"/>
      <c r="IH522" s="67"/>
      <c r="II522" s="67"/>
      <c r="IJ522" s="67"/>
      <c r="IK522" s="67"/>
      <c r="IL522" s="67"/>
      <c r="IM522" s="67"/>
      <c r="IN522" s="67"/>
      <c r="IO522" s="67"/>
      <c r="IP522" s="67"/>
      <c r="IQ522" s="67"/>
      <c r="IR522" s="67"/>
      <c r="IS522" s="67"/>
      <c r="IT522" s="67"/>
      <c r="IU522" s="67"/>
      <c r="IV522" s="93">
        <f t="shared" si="89"/>
        <v>0</v>
      </c>
      <c r="IW522" s="25"/>
      <c r="IY522" s="125" t="str">
        <f>IF(JA522,VLOOKUP(MIN(JB522:JD522),'Data Validation (hidden)'!$E$2:$F$6,2,FALSE),IF(COUNTA(E522:IU522)&gt;0,"'Name of Collective Investment Scheme' missing but values entered in other columns",""))</f>
        <v/>
      </c>
      <c r="JA522" s="126" t="b">
        <f t="shared" si="90"/>
        <v>0</v>
      </c>
      <c r="JB522" s="127" t="str">
        <f t="shared" si="91"/>
        <v/>
      </c>
      <c r="JC522" s="128" t="str">
        <f t="shared" si="92"/>
        <v>3</v>
      </c>
      <c r="JD522" s="127" t="str">
        <f t="shared" ca="1" si="93"/>
        <v/>
      </c>
      <c r="JE522" s="127" t="b">
        <f t="shared" ca="1" si="94"/>
        <v>1</v>
      </c>
      <c r="JF522" s="127" t="b">
        <f t="shared" ca="1" si="95"/>
        <v>1</v>
      </c>
      <c r="JG522" s="127" t="b">
        <f t="shared" ca="1" si="96"/>
        <v>1</v>
      </c>
      <c r="JH522" s="127" t="b">
        <f t="shared" ca="1" si="97"/>
        <v>1</v>
      </c>
      <c r="JI522" s="127" t="b">
        <f t="shared" ca="1" si="98"/>
        <v>1</v>
      </c>
      <c r="JJ522" s="129" t="b">
        <f t="shared" si="99"/>
        <v>0</v>
      </c>
    </row>
    <row r="523" spans="1:270" ht="28.9" customHeight="1" x14ac:dyDescent="0.2">
      <c r="A523" s="90" t="str">
        <f>IF(ISBLANK('Scheme Details'!A523),"",'Scheme Details'!A523)</f>
        <v/>
      </c>
      <c r="B523" s="87" t="str">
        <f>IF(ISBLANK('Scheme Details'!B523),"",'Scheme Details'!B523)</f>
        <v/>
      </c>
      <c r="C523" s="91" t="str">
        <f>IF(ISBLANK('Scheme Details'!C523),"",'Scheme Details'!C523)</f>
        <v/>
      </c>
      <c r="D523" s="92">
        <f>IF(ISBLANK('Scheme Details'!H523),0,'Scheme Details'!H523)</f>
        <v>0</v>
      </c>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c r="HT523" s="67"/>
      <c r="HU523" s="67"/>
      <c r="HV523" s="67"/>
      <c r="HW523" s="67"/>
      <c r="HX523" s="67"/>
      <c r="HY523" s="67"/>
      <c r="HZ523" s="67"/>
      <c r="IA523" s="67"/>
      <c r="IB523" s="67"/>
      <c r="IC523" s="67"/>
      <c r="ID523" s="67"/>
      <c r="IE523" s="67"/>
      <c r="IF523" s="67"/>
      <c r="IG523" s="67"/>
      <c r="IH523" s="67"/>
      <c r="II523" s="67"/>
      <c r="IJ523" s="67"/>
      <c r="IK523" s="67"/>
      <c r="IL523" s="67"/>
      <c r="IM523" s="67"/>
      <c r="IN523" s="67"/>
      <c r="IO523" s="67"/>
      <c r="IP523" s="67"/>
      <c r="IQ523" s="67"/>
      <c r="IR523" s="67"/>
      <c r="IS523" s="67"/>
      <c r="IT523" s="67"/>
      <c r="IU523" s="67"/>
      <c r="IV523" s="93">
        <f t="shared" si="89"/>
        <v>0</v>
      </c>
      <c r="IW523" s="25"/>
      <c r="IY523" s="125" t="str">
        <f>IF(JA523,VLOOKUP(MIN(JB523:JD523),'Data Validation (hidden)'!$E$2:$F$6,2,FALSE),IF(COUNTA(E523:IU523)&gt;0,"'Name of Collective Investment Scheme' missing but values entered in other columns",""))</f>
        <v/>
      </c>
      <c r="JA523" s="126" t="b">
        <f t="shared" si="90"/>
        <v>0</v>
      </c>
      <c r="JB523" s="127" t="str">
        <f t="shared" si="91"/>
        <v/>
      </c>
      <c r="JC523" s="128" t="str">
        <f t="shared" si="92"/>
        <v>3</v>
      </c>
      <c r="JD523" s="127" t="str">
        <f t="shared" ca="1" si="93"/>
        <v/>
      </c>
      <c r="JE523" s="127" t="b">
        <f t="shared" ca="1" si="94"/>
        <v>1</v>
      </c>
      <c r="JF523" s="127" t="b">
        <f t="shared" ca="1" si="95"/>
        <v>1</v>
      </c>
      <c r="JG523" s="127" t="b">
        <f t="shared" ca="1" si="96"/>
        <v>1</v>
      </c>
      <c r="JH523" s="127" t="b">
        <f t="shared" ca="1" si="97"/>
        <v>1</v>
      </c>
      <c r="JI523" s="127" t="b">
        <f t="shared" ca="1" si="98"/>
        <v>1</v>
      </c>
      <c r="JJ523" s="129" t="b">
        <f t="shared" si="99"/>
        <v>0</v>
      </c>
    </row>
    <row r="524" spans="1:270" ht="28.9" customHeight="1" x14ac:dyDescent="0.2">
      <c r="A524" s="90" t="str">
        <f>IF(ISBLANK('Scheme Details'!A524),"",'Scheme Details'!A524)</f>
        <v/>
      </c>
      <c r="B524" s="87" t="str">
        <f>IF(ISBLANK('Scheme Details'!B524),"",'Scheme Details'!B524)</f>
        <v/>
      </c>
      <c r="C524" s="91" t="str">
        <f>IF(ISBLANK('Scheme Details'!C524),"",'Scheme Details'!C524)</f>
        <v/>
      </c>
      <c r="D524" s="92">
        <f>IF(ISBLANK('Scheme Details'!H524),0,'Scheme Details'!H524)</f>
        <v>0</v>
      </c>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c r="HT524" s="67"/>
      <c r="HU524" s="67"/>
      <c r="HV524" s="67"/>
      <c r="HW524" s="67"/>
      <c r="HX524" s="67"/>
      <c r="HY524" s="67"/>
      <c r="HZ524" s="67"/>
      <c r="IA524" s="67"/>
      <c r="IB524" s="67"/>
      <c r="IC524" s="67"/>
      <c r="ID524" s="67"/>
      <c r="IE524" s="67"/>
      <c r="IF524" s="67"/>
      <c r="IG524" s="67"/>
      <c r="IH524" s="67"/>
      <c r="II524" s="67"/>
      <c r="IJ524" s="67"/>
      <c r="IK524" s="67"/>
      <c r="IL524" s="67"/>
      <c r="IM524" s="67"/>
      <c r="IN524" s="67"/>
      <c r="IO524" s="67"/>
      <c r="IP524" s="67"/>
      <c r="IQ524" s="67"/>
      <c r="IR524" s="67"/>
      <c r="IS524" s="67"/>
      <c r="IT524" s="67"/>
      <c r="IU524" s="67"/>
      <c r="IV524" s="93">
        <f t="shared" si="89"/>
        <v>0</v>
      </c>
      <c r="IW524" s="25"/>
      <c r="IY524" s="125" t="str">
        <f>IF(JA524,VLOOKUP(MIN(JB524:JD524),'Data Validation (hidden)'!$E$2:$F$6,2,FALSE),IF(COUNTA(E524:IU524)&gt;0,"'Name of Collective Investment Scheme' missing but values entered in other columns",""))</f>
        <v/>
      </c>
      <c r="JA524" s="126" t="b">
        <f t="shared" si="90"/>
        <v>0</v>
      </c>
      <c r="JB524" s="127" t="str">
        <f t="shared" si="91"/>
        <v/>
      </c>
      <c r="JC524" s="128" t="str">
        <f t="shared" si="92"/>
        <v>3</v>
      </c>
      <c r="JD524" s="127" t="str">
        <f t="shared" ca="1" si="93"/>
        <v/>
      </c>
      <c r="JE524" s="127" t="b">
        <f t="shared" ca="1" si="94"/>
        <v>1</v>
      </c>
      <c r="JF524" s="127" t="b">
        <f t="shared" ca="1" si="95"/>
        <v>1</v>
      </c>
      <c r="JG524" s="127" t="b">
        <f t="shared" ca="1" si="96"/>
        <v>1</v>
      </c>
      <c r="JH524" s="127" t="b">
        <f t="shared" ca="1" si="97"/>
        <v>1</v>
      </c>
      <c r="JI524" s="127" t="b">
        <f t="shared" ca="1" si="98"/>
        <v>1</v>
      </c>
      <c r="JJ524" s="129" t="b">
        <f t="shared" si="99"/>
        <v>0</v>
      </c>
    </row>
    <row r="525" spans="1:270" ht="28.9" customHeight="1" x14ac:dyDescent="0.2">
      <c r="A525" s="90" t="str">
        <f>IF(ISBLANK('Scheme Details'!A525),"",'Scheme Details'!A525)</f>
        <v/>
      </c>
      <c r="B525" s="87" t="str">
        <f>IF(ISBLANK('Scheme Details'!B525),"",'Scheme Details'!B525)</f>
        <v/>
      </c>
      <c r="C525" s="91" t="str">
        <f>IF(ISBLANK('Scheme Details'!C525),"",'Scheme Details'!C525)</f>
        <v/>
      </c>
      <c r="D525" s="92">
        <f>IF(ISBLANK('Scheme Details'!H525),0,'Scheme Details'!H525)</f>
        <v>0</v>
      </c>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c r="HT525" s="67"/>
      <c r="HU525" s="67"/>
      <c r="HV525" s="67"/>
      <c r="HW525" s="67"/>
      <c r="HX525" s="67"/>
      <c r="HY525" s="67"/>
      <c r="HZ525" s="67"/>
      <c r="IA525" s="67"/>
      <c r="IB525" s="67"/>
      <c r="IC525" s="67"/>
      <c r="ID525" s="67"/>
      <c r="IE525" s="67"/>
      <c r="IF525" s="67"/>
      <c r="IG525" s="67"/>
      <c r="IH525" s="67"/>
      <c r="II525" s="67"/>
      <c r="IJ525" s="67"/>
      <c r="IK525" s="67"/>
      <c r="IL525" s="67"/>
      <c r="IM525" s="67"/>
      <c r="IN525" s="67"/>
      <c r="IO525" s="67"/>
      <c r="IP525" s="67"/>
      <c r="IQ525" s="67"/>
      <c r="IR525" s="67"/>
      <c r="IS525" s="67"/>
      <c r="IT525" s="67"/>
      <c r="IU525" s="67"/>
      <c r="IV525" s="93">
        <f t="shared" si="89"/>
        <v>0</v>
      </c>
      <c r="IW525" s="25"/>
      <c r="IY525" s="125" t="str">
        <f>IF(JA525,VLOOKUP(MIN(JB525:JD525),'Data Validation (hidden)'!$E$2:$F$6,2,FALSE),IF(COUNTA(E525:IU525)&gt;0,"'Name of Collective Investment Scheme' missing but values entered in other columns",""))</f>
        <v/>
      </c>
      <c r="JA525" s="126" t="b">
        <f t="shared" si="90"/>
        <v>0</v>
      </c>
      <c r="JB525" s="127" t="str">
        <f t="shared" si="91"/>
        <v/>
      </c>
      <c r="JC525" s="128" t="str">
        <f t="shared" si="92"/>
        <v>3</v>
      </c>
      <c r="JD525" s="127" t="str">
        <f t="shared" ca="1" si="93"/>
        <v/>
      </c>
      <c r="JE525" s="127" t="b">
        <f t="shared" ca="1" si="94"/>
        <v>1</v>
      </c>
      <c r="JF525" s="127" t="b">
        <f t="shared" ca="1" si="95"/>
        <v>1</v>
      </c>
      <c r="JG525" s="127" t="b">
        <f t="shared" ca="1" si="96"/>
        <v>1</v>
      </c>
      <c r="JH525" s="127" t="b">
        <f t="shared" ca="1" si="97"/>
        <v>1</v>
      </c>
      <c r="JI525" s="127" t="b">
        <f t="shared" ca="1" si="98"/>
        <v>1</v>
      </c>
      <c r="JJ525" s="129" t="b">
        <f t="shared" si="99"/>
        <v>0</v>
      </c>
    </row>
    <row r="526" spans="1:270" ht="28.9" customHeight="1" x14ac:dyDescent="0.2">
      <c r="A526" s="90" t="str">
        <f>IF(ISBLANK('Scheme Details'!A526),"",'Scheme Details'!A526)</f>
        <v/>
      </c>
      <c r="B526" s="87" t="str">
        <f>IF(ISBLANK('Scheme Details'!B526),"",'Scheme Details'!B526)</f>
        <v/>
      </c>
      <c r="C526" s="91" t="str">
        <f>IF(ISBLANK('Scheme Details'!C526),"",'Scheme Details'!C526)</f>
        <v/>
      </c>
      <c r="D526" s="92">
        <f>IF(ISBLANK('Scheme Details'!H526),0,'Scheme Details'!H526)</f>
        <v>0</v>
      </c>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c r="HT526" s="67"/>
      <c r="HU526" s="67"/>
      <c r="HV526" s="67"/>
      <c r="HW526" s="67"/>
      <c r="HX526" s="67"/>
      <c r="HY526" s="67"/>
      <c r="HZ526" s="67"/>
      <c r="IA526" s="67"/>
      <c r="IB526" s="67"/>
      <c r="IC526" s="67"/>
      <c r="ID526" s="67"/>
      <c r="IE526" s="67"/>
      <c r="IF526" s="67"/>
      <c r="IG526" s="67"/>
      <c r="IH526" s="67"/>
      <c r="II526" s="67"/>
      <c r="IJ526" s="67"/>
      <c r="IK526" s="67"/>
      <c r="IL526" s="67"/>
      <c r="IM526" s="67"/>
      <c r="IN526" s="67"/>
      <c r="IO526" s="67"/>
      <c r="IP526" s="67"/>
      <c r="IQ526" s="67"/>
      <c r="IR526" s="67"/>
      <c r="IS526" s="67"/>
      <c r="IT526" s="67"/>
      <c r="IU526" s="67"/>
      <c r="IV526" s="93">
        <f t="shared" si="89"/>
        <v>0</v>
      </c>
      <c r="IW526" s="25"/>
      <c r="IY526" s="125" t="str">
        <f>IF(JA526,VLOOKUP(MIN(JB526:JD526),'Data Validation (hidden)'!$E$2:$F$6,2,FALSE),IF(COUNTA(E526:IU526)&gt;0,"'Name of Collective Investment Scheme' missing but values entered in other columns",""))</f>
        <v/>
      </c>
      <c r="JA526" s="126" t="b">
        <f t="shared" si="90"/>
        <v>0</v>
      </c>
      <c r="JB526" s="127" t="str">
        <f t="shared" si="91"/>
        <v/>
      </c>
      <c r="JC526" s="128" t="str">
        <f t="shared" si="92"/>
        <v>3</v>
      </c>
      <c r="JD526" s="127" t="str">
        <f t="shared" ca="1" si="93"/>
        <v/>
      </c>
      <c r="JE526" s="127" t="b">
        <f t="shared" ca="1" si="94"/>
        <v>1</v>
      </c>
      <c r="JF526" s="127" t="b">
        <f t="shared" ca="1" si="95"/>
        <v>1</v>
      </c>
      <c r="JG526" s="127" t="b">
        <f t="shared" ca="1" si="96"/>
        <v>1</v>
      </c>
      <c r="JH526" s="127" t="b">
        <f t="shared" ca="1" si="97"/>
        <v>1</v>
      </c>
      <c r="JI526" s="127" t="b">
        <f t="shared" ca="1" si="98"/>
        <v>1</v>
      </c>
      <c r="JJ526" s="129" t="b">
        <f t="shared" si="99"/>
        <v>0</v>
      </c>
    </row>
    <row r="527" spans="1:270" ht="28.9" customHeight="1" x14ac:dyDescent="0.2">
      <c r="A527" s="90" t="str">
        <f>IF(ISBLANK('Scheme Details'!A527),"",'Scheme Details'!A527)</f>
        <v/>
      </c>
      <c r="B527" s="87" t="str">
        <f>IF(ISBLANK('Scheme Details'!B527),"",'Scheme Details'!B527)</f>
        <v/>
      </c>
      <c r="C527" s="91" t="str">
        <f>IF(ISBLANK('Scheme Details'!C527),"",'Scheme Details'!C527)</f>
        <v/>
      </c>
      <c r="D527" s="92">
        <f>IF(ISBLANK('Scheme Details'!H527),0,'Scheme Details'!H527)</f>
        <v>0</v>
      </c>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c r="HT527" s="67"/>
      <c r="HU527" s="67"/>
      <c r="HV527" s="67"/>
      <c r="HW527" s="67"/>
      <c r="HX527" s="67"/>
      <c r="HY527" s="67"/>
      <c r="HZ527" s="67"/>
      <c r="IA527" s="67"/>
      <c r="IB527" s="67"/>
      <c r="IC527" s="67"/>
      <c r="ID527" s="67"/>
      <c r="IE527" s="67"/>
      <c r="IF527" s="67"/>
      <c r="IG527" s="67"/>
      <c r="IH527" s="67"/>
      <c r="II527" s="67"/>
      <c r="IJ527" s="67"/>
      <c r="IK527" s="67"/>
      <c r="IL527" s="67"/>
      <c r="IM527" s="67"/>
      <c r="IN527" s="67"/>
      <c r="IO527" s="67"/>
      <c r="IP527" s="67"/>
      <c r="IQ527" s="67"/>
      <c r="IR527" s="67"/>
      <c r="IS527" s="67"/>
      <c r="IT527" s="67"/>
      <c r="IU527" s="67"/>
      <c r="IV527" s="93">
        <f t="shared" si="89"/>
        <v>0</v>
      </c>
      <c r="IW527" s="25"/>
      <c r="IY527" s="125" t="str">
        <f>IF(JA527,VLOOKUP(MIN(JB527:JD527),'Data Validation (hidden)'!$E$2:$F$6,2,FALSE),IF(COUNTA(E527:IU527)&gt;0,"'Name of Collective Investment Scheme' missing but values entered in other columns",""))</f>
        <v/>
      </c>
      <c r="JA527" s="126" t="b">
        <f t="shared" si="90"/>
        <v>0</v>
      </c>
      <c r="JB527" s="127" t="str">
        <f t="shared" si="91"/>
        <v/>
      </c>
      <c r="JC527" s="128" t="str">
        <f t="shared" si="92"/>
        <v>3</v>
      </c>
      <c r="JD527" s="127" t="str">
        <f t="shared" ca="1" si="93"/>
        <v/>
      </c>
      <c r="JE527" s="127" t="b">
        <f t="shared" ca="1" si="94"/>
        <v>1</v>
      </c>
      <c r="JF527" s="127" t="b">
        <f t="shared" ca="1" si="95"/>
        <v>1</v>
      </c>
      <c r="JG527" s="127" t="b">
        <f t="shared" ca="1" si="96"/>
        <v>1</v>
      </c>
      <c r="JH527" s="127" t="b">
        <f t="shared" ca="1" si="97"/>
        <v>1</v>
      </c>
      <c r="JI527" s="127" t="b">
        <f t="shared" ca="1" si="98"/>
        <v>1</v>
      </c>
      <c r="JJ527" s="129" t="b">
        <f t="shared" si="99"/>
        <v>0</v>
      </c>
    </row>
    <row r="528" spans="1:270" ht="28.9" customHeight="1" x14ac:dyDescent="0.2">
      <c r="A528" s="90" t="str">
        <f>IF(ISBLANK('Scheme Details'!A528),"",'Scheme Details'!A528)</f>
        <v/>
      </c>
      <c r="B528" s="87" t="str">
        <f>IF(ISBLANK('Scheme Details'!B528),"",'Scheme Details'!B528)</f>
        <v/>
      </c>
      <c r="C528" s="91" t="str">
        <f>IF(ISBLANK('Scheme Details'!C528),"",'Scheme Details'!C528)</f>
        <v/>
      </c>
      <c r="D528" s="92">
        <f>IF(ISBLANK('Scheme Details'!H528),0,'Scheme Details'!H528)</f>
        <v>0</v>
      </c>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c r="HT528" s="67"/>
      <c r="HU528" s="67"/>
      <c r="HV528" s="67"/>
      <c r="HW528" s="67"/>
      <c r="HX528" s="67"/>
      <c r="HY528" s="67"/>
      <c r="HZ528" s="67"/>
      <c r="IA528" s="67"/>
      <c r="IB528" s="67"/>
      <c r="IC528" s="67"/>
      <c r="ID528" s="67"/>
      <c r="IE528" s="67"/>
      <c r="IF528" s="67"/>
      <c r="IG528" s="67"/>
      <c r="IH528" s="67"/>
      <c r="II528" s="67"/>
      <c r="IJ528" s="67"/>
      <c r="IK528" s="67"/>
      <c r="IL528" s="67"/>
      <c r="IM528" s="67"/>
      <c r="IN528" s="67"/>
      <c r="IO528" s="67"/>
      <c r="IP528" s="67"/>
      <c r="IQ528" s="67"/>
      <c r="IR528" s="67"/>
      <c r="IS528" s="67"/>
      <c r="IT528" s="67"/>
      <c r="IU528" s="67"/>
      <c r="IV528" s="93">
        <f t="shared" si="89"/>
        <v>0</v>
      </c>
      <c r="IW528" s="25"/>
      <c r="IY528" s="125" t="str">
        <f>IF(JA528,VLOOKUP(MIN(JB528:JD528),'Data Validation (hidden)'!$E$2:$F$6,2,FALSE),IF(COUNTA(E528:IU528)&gt;0,"'Name of Collective Investment Scheme' missing but values entered in other columns",""))</f>
        <v/>
      </c>
      <c r="JA528" s="126" t="b">
        <f t="shared" si="90"/>
        <v>0</v>
      </c>
      <c r="JB528" s="127" t="str">
        <f t="shared" si="91"/>
        <v/>
      </c>
      <c r="JC528" s="128" t="str">
        <f t="shared" si="92"/>
        <v>3</v>
      </c>
      <c r="JD528" s="127" t="str">
        <f t="shared" ca="1" si="93"/>
        <v/>
      </c>
      <c r="JE528" s="127" t="b">
        <f t="shared" ca="1" si="94"/>
        <v>1</v>
      </c>
      <c r="JF528" s="127" t="b">
        <f t="shared" ca="1" si="95"/>
        <v>1</v>
      </c>
      <c r="JG528" s="127" t="b">
        <f t="shared" ca="1" si="96"/>
        <v>1</v>
      </c>
      <c r="JH528" s="127" t="b">
        <f t="shared" ca="1" si="97"/>
        <v>1</v>
      </c>
      <c r="JI528" s="127" t="b">
        <f t="shared" ca="1" si="98"/>
        <v>1</v>
      </c>
      <c r="JJ528" s="129" t="b">
        <f t="shared" si="99"/>
        <v>0</v>
      </c>
    </row>
    <row r="529" spans="1:270" ht="28.9" customHeight="1" x14ac:dyDescent="0.2">
      <c r="A529" s="90" t="str">
        <f>IF(ISBLANK('Scheme Details'!A529),"",'Scheme Details'!A529)</f>
        <v/>
      </c>
      <c r="B529" s="87" t="str">
        <f>IF(ISBLANK('Scheme Details'!B529),"",'Scheme Details'!B529)</f>
        <v/>
      </c>
      <c r="C529" s="91" t="str">
        <f>IF(ISBLANK('Scheme Details'!C529),"",'Scheme Details'!C529)</f>
        <v/>
      </c>
      <c r="D529" s="92">
        <f>IF(ISBLANK('Scheme Details'!H529),0,'Scheme Details'!H529)</f>
        <v>0</v>
      </c>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c r="HT529" s="67"/>
      <c r="HU529" s="67"/>
      <c r="HV529" s="67"/>
      <c r="HW529" s="67"/>
      <c r="HX529" s="67"/>
      <c r="HY529" s="67"/>
      <c r="HZ529" s="67"/>
      <c r="IA529" s="67"/>
      <c r="IB529" s="67"/>
      <c r="IC529" s="67"/>
      <c r="ID529" s="67"/>
      <c r="IE529" s="67"/>
      <c r="IF529" s="67"/>
      <c r="IG529" s="67"/>
      <c r="IH529" s="67"/>
      <c r="II529" s="67"/>
      <c r="IJ529" s="67"/>
      <c r="IK529" s="67"/>
      <c r="IL529" s="67"/>
      <c r="IM529" s="67"/>
      <c r="IN529" s="67"/>
      <c r="IO529" s="67"/>
      <c r="IP529" s="67"/>
      <c r="IQ529" s="67"/>
      <c r="IR529" s="67"/>
      <c r="IS529" s="67"/>
      <c r="IT529" s="67"/>
      <c r="IU529" s="67"/>
      <c r="IV529" s="93">
        <f t="shared" si="89"/>
        <v>0</v>
      </c>
      <c r="IW529" s="25"/>
      <c r="IY529" s="125" t="str">
        <f>IF(JA529,VLOOKUP(MIN(JB529:JD529),'Data Validation (hidden)'!$E$2:$F$6,2,FALSE),IF(COUNTA(E529:IU529)&gt;0,"'Name of Collective Investment Scheme' missing but values entered in other columns",""))</f>
        <v/>
      </c>
      <c r="JA529" s="126" t="b">
        <f t="shared" si="90"/>
        <v>0</v>
      </c>
      <c r="JB529" s="127" t="str">
        <f t="shared" si="91"/>
        <v/>
      </c>
      <c r="JC529" s="128" t="str">
        <f t="shared" si="92"/>
        <v>3</v>
      </c>
      <c r="JD529" s="127" t="str">
        <f t="shared" ca="1" si="93"/>
        <v/>
      </c>
      <c r="JE529" s="127" t="b">
        <f t="shared" ca="1" si="94"/>
        <v>1</v>
      </c>
      <c r="JF529" s="127" t="b">
        <f t="shared" ca="1" si="95"/>
        <v>1</v>
      </c>
      <c r="JG529" s="127" t="b">
        <f t="shared" ca="1" si="96"/>
        <v>1</v>
      </c>
      <c r="JH529" s="127" t="b">
        <f t="shared" ca="1" si="97"/>
        <v>1</v>
      </c>
      <c r="JI529" s="127" t="b">
        <f t="shared" ca="1" si="98"/>
        <v>1</v>
      </c>
      <c r="JJ529" s="129" t="b">
        <f t="shared" si="99"/>
        <v>0</v>
      </c>
    </row>
    <row r="530" spans="1:270" ht="28.9" customHeight="1" x14ac:dyDescent="0.2">
      <c r="A530" s="90" t="str">
        <f>IF(ISBLANK('Scheme Details'!A530),"",'Scheme Details'!A530)</f>
        <v/>
      </c>
      <c r="B530" s="87" t="str">
        <f>IF(ISBLANK('Scheme Details'!B530),"",'Scheme Details'!B530)</f>
        <v/>
      </c>
      <c r="C530" s="91" t="str">
        <f>IF(ISBLANK('Scheme Details'!C530),"",'Scheme Details'!C530)</f>
        <v/>
      </c>
      <c r="D530" s="92">
        <f>IF(ISBLANK('Scheme Details'!H530),0,'Scheme Details'!H530)</f>
        <v>0</v>
      </c>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c r="HT530" s="67"/>
      <c r="HU530" s="67"/>
      <c r="HV530" s="67"/>
      <c r="HW530" s="67"/>
      <c r="HX530" s="67"/>
      <c r="HY530" s="67"/>
      <c r="HZ530" s="67"/>
      <c r="IA530" s="67"/>
      <c r="IB530" s="67"/>
      <c r="IC530" s="67"/>
      <c r="ID530" s="67"/>
      <c r="IE530" s="67"/>
      <c r="IF530" s="67"/>
      <c r="IG530" s="67"/>
      <c r="IH530" s="67"/>
      <c r="II530" s="67"/>
      <c r="IJ530" s="67"/>
      <c r="IK530" s="67"/>
      <c r="IL530" s="67"/>
      <c r="IM530" s="67"/>
      <c r="IN530" s="67"/>
      <c r="IO530" s="67"/>
      <c r="IP530" s="67"/>
      <c r="IQ530" s="67"/>
      <c r="IR530" s="67"/>
      <c r="IS530" s="67"/>
      <c r="IT530" s="67"/>
      <c r="IU530" s="67"/>
      <c r="IV530" s="93">
        <f t="shared" si="89"/>
        <v>0</v>
      </c>
      <c r="IW530" s="25"/>
      <c r="IY530" s="125" t="str">
        <f>IF(JA530,VLOOKUP(MIN(JB530:JD530),'Data Validation (hidden)'!$E$2:$F$6,2,FALSE),IF(COUNTA(E530:IU530)&gt;0,"'Name of Collective Investment Scheme' missing but values entered in other columns",""))</f>
        <v/>
      </c>
      <c r="JA530" s="126" t="b">
        <f t="shared" si="90"/>
        <v>0</v>
      </c>
      <c r="JB530" s="127" t="str">
        <f t="shared" si="91"/>
        <v/>
      </c>
      <c r="JC530" s="128" t="str">
        <f t="shared" si="92"/>
        <v>3</v>
      </c>
      <c r="JD530" s="127" t="str">
        <f t="shared" ca="1" si="93"/>
        <v/>
      </c>
      <c r="JE530" s="127" t="b">
        <f t="shared" ca="1" si="94"/>
        <v>1</v>
      </c>
      <c r="JF530" s="127" t="b">
        <f t="shared" ca="1" si="95"/>
        <v>1</v>
      </c>
      <c r="JG530" s="127" t="b">
        <f t="shared" ca="1" si="96"/>
        <v>1</v>
      </c>
      <c r="JH530" s="127" t="b">
        <f t="shared" ca="1" si="97"/>
        <v>1</v>
      </c>
      <c r="JI530" s="127" t="b">
        <f t="shared" ca="1" si="98"/>
        <v>1</v>
      </c>
      <c r="JJ530" s="129" t="b">
        <f t="shared" si="99"/>
        <v>0</v>
      </c>
    </row>
    <row r="531" spans="1:270" ht="28.9" customHeight="1" x14ac:dyDescent="0.2">
      <c r="A531" s="90" t="str">
        <f>IF(ISBLANK('Scheme Details'!A531),"",'Scheme Details'!A531)</f>
        <v/>
      </c>
      <c r="B531" s="87" t="str">
        <f>IF(ISBLANK('Scheme Details'!B531),"",'Scheme Details'!B531)</f>
        <v/>
      </c>
      <c r="C531" s="91" t="str">
        <f>IF(ISBLANK('Scheme Details'!C531),"",'Scheme Details'!C531)</f>
        <v/>
      </c>
      <c r="D531" s="92">
        <f>IF(ISBLANK('Scheme Details'!H531),0,'Scheme Details'!H531)</f>
        <v>0</v>
      </c>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c r="HT531" s="67"/>
      <c r="HU531" s="67"/>
      <c r="HV531" s="67"/>
      <c r="HW531" s="67"/>
      <c r="HX531" s="67"/>
      <c r="HY531" s="67"/>
      <c r="HZ531" s="67"/>
      <c r="IA531" s="67"/>
      <c r="IB531" s="67"/>
      <c r="IC531" s="67"/>
      <c r="ID531" s="67"/>
      <c r="IE531" s="67"/>
      <c r="IF531" s="67"/>
      <c r="IG531" s="67"/>
      <c r="IH531" s="67"/>
      <c r="II531" s="67"/>
      <c r="IJ531" s="67"/>
      <c r="IK531" s="67"/>
      <c r="IL531" s="67"/>
      <c r="IM531" s="67"/>
      <c r="IN531" s="67"/>
      <c r="IO531" s="67"/>
      <c r="IP531" s="67"/>
      <c r="IQ531" s="67"/>
      <c r="IR531" s="67"/>
      <c r="IS531" s="67"/>
      <c r="IT531" s="67"/>
      <c r="IU531" s="67"/>
      <c r="IV531" s="93">
        <f t="shared" si="89"/>
        <v>0</v>
      </c>
      <c r="IW531" s="25"/>
      <c r="IY531" s="125" t="str">
        <f>IF(JA531,VLOOKUP(MIN(JB531:JD531),'Data Validation (hidden)'!$E$2:$F$6,2,FALSE),IF(COUNTA(E531:IU531)&gt;0,"'Name of Collective Investment Scheme' missing but values entered in other columns",""))</f>
        <v/>
      </c>
      <c r="JA531" s="126" t="b">
        <f t="shared" si="90"/>
        <v>0</v>
      </c>
      <c r="JB531" s="127" t="str">
        <f t="shared" si="91"/>
        <v/>
      </c>
      <c r="JC531" s="128" t="str">
        <f t="shared" si="92"/>
        <v>3</v>
      </c>
      <c r="JD531" s="127" t="str">
        <f t="shared" ca="1" si="93"/>
        <v/>
      </c>
      <c r="JE531" s="127" t="b">
        <f t="shared" ca="1" si="94"/>
        <v>1</v>
      </c>
      <c r="JF531" s="127" t="b">
        <f t="shared" ca="1" si="95"/>
        <v>1</v>
      </c>
      <c r="JG531" s="127" t="b">
        <f t="shared" ca="1" si="96"/>
        <v>1</v>
      </c>
      <c r="JH531" s="127" t="b">
        <f t="shared" ca="1" si="97"/>
        <v>1</v>
      </c>
      <c r="JI531" s="127" t="b">
        <f t="shared" ca="1" si="98"/>
        <v>1</v>
      </c>
      <c r="JJ531" s="129" t="b">
        <f t="shared" si="99"/>
        <v>0</v>
      </c>
    </row>
    <row r="532" spans="1:270" ht="28.9" customHeight="1" x14ac:dyDescent="0.2">
      <c r="A532" s="90" t="str">
        <f>IF(ISBLANK('Scheme Details'!A532),"",'Scheme Details'!A532)</f>
        <v/>
      </c>
      <c r="B532" s="87" t="str">
        <f>IF(ISBLANK('Scheme Details'!B532),"",'Scheme Details'!B532)</f>
        <v/>
      </c>
      <c r="C532" s="91" t="str">
        <f>IF(ISBLANK('Scheme Details'!C532),"",'Scheme Details'!C532)</f>
        <v/>
      </c>
      <c r="D532" s="92">
        <f>IF(ISBLANK('Scheme Details'!H532),0,'Scheme Details'!H532)</f>
        <v>0</v>
      </c>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c r="HT532" s="67"/>
      <c r="HU532" s="67"/>
      <c r="HV532" s="67"/>
      <c r="HW532" s="67"/>
      <c r="HX532" s="67"/>
      <c r="HY532" s="67"/>
      <c r="HZ532" s="67"/>
      <c r="IA532" s="67"/>
      <c r="IB532" s="67"/>
      <c r="IC532" s="67"/>
      <c r="ID532" s="67"/>
      <c r="IE532" s="67"/>
      <c r="IF532" s="67"/>
      <c r="IG532" s="67"/>
      <c r="IH532" s="67"/>
      <c r="II532" s="67"/>
      <c r="IJ532" s="67"/>
      <c r="IK532" s="67"/>
      <c r="IL532" s="67"/>
      <c r="IM532" s="67"/>
      <c r="IN532" s="67"/>
      <c r="IO532" s="67"/>
      <c r="IP532" s="67"/>
      <c r="IQ532" s="67"/>
      <c r="IR532" s="67"/>
      <c r="IS532" s="67"/>
      <c r="IT532" s="67"/>
      <c r="IU532" s="67"/>
      <c r="IV532" s="93">
        <f t="shared" si="89"/>
        <v>0</v>
      </c>
      <c r="IW532" s="25"/>
      <c r="IY532" s="125" t="str">
        <f>IF(JA532,VLOOKUP(MIN(JB532:JD532),'Data Validation (hidden)'!$E$2:$F$6,2,FALSE),IF(COUNTA(E532:IU532)&gt;0,"'Name of Collective Investment Scheme' missing but values entered in other columns",""))</f>
        <v/>
      </c>
      <c r="JA532" s="126" t="b">
        <f t="shared" si="90"/>
        <v>0</v>
      </c>
      <c r="JB532" s="127" t="str">
        <f t="shared" si="91"/>
        <v/>
      </c>
      <c r="JC532" s="128" t="str">
        <f t="shared" si="92"/>
        <v>3</v>
      </c>
      <c r="JD532" s="127" t="str">
        <f t="shared" ca="1" si="93"/>
        <v/>
      </c>
      <c r="JE532" s="127" t="b">
        <f t="shared" ca="1" si="94"/>
        <v>1</v>
      </c>
      <c r="JF532" s="127" t="b">
        <f t="shared" ca="1" si="95"/>
        <v>1</v>
      </c>
      <c r="JG532" s="127" t="b">
        <f t="shared" ca="1" si="96"/>
        <v>1</v>
      </c>
      <c r="JH532" s="127" t="b">
        <f t="shared" ca="1" si="97"/>
        <v>1</v>
      </c>
      <c r="JI532" s="127" t="b">
        <f t="shared" ca="1" si="98"/>
        <v>1</v>
      </c>
      <c r="JJ532" s="129" t="b">
        <f t="shared" si="99"/>
        <v>0</v>
      </c>
    </row>
    <row r="533" spans="1:270" ht="28.9" customHeight="1" x14ac:dyDescent="0.2">
      <c r="A533" s="90" t="str">
        <f>IF(ISBLANK('Scheme Details'!A533),"",'Scheme Details'!A533)</f>
        <v/>
      </c>
      <c r="B533" s="87" t="str">
        <f>IF(ISBLANK('Scheme Details'!B533),"",'Scheme Details'!B533)</f>
        <v/>
      </c>
      <c r="C533" s="91" t="str">
        <f>IF(ISBLANK('Scheme Details'!C533),"",'Scheme Details'!C533)</f>
        <v/>
      </c>
      <c r="D533" s="92">
        <f>IF(ISBLANK('Scheme Details'!H533),0,'Scheme Details'!H533)</f>
        <v>0</v>
      </c>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c r="HT533" s="67"/>
      <c r="HU533" s="67"/>
      <c r="HV533" s="67"/>
      <c r="HW533" s="67"/>
      <c r="HX533" s="67"/>
      <c r="HY533" s="67"/>
      <c r="HZ533" s="67"/>
      <c r="IA533" s="67"/>
      <c r="IB533" s="67"/>
      <c r="IC533" s="67"/>
      <c r="ID533" s="67"/>
      <c r="IE533" s="67"/>
      <c r="IF533" s="67"/>
      <c r="IG533" s="67"/>
      <c r="IH533" s="67"/>
      <c r="II533" s="67"/>
      <c r="IJ533" s="67"/>
      <c r="IK533" s="67"/>
      <c r="IL533" s="67"/>
      <c r="IM533" s="67"/>
      <c r="IN533" s="67"/>
      <c r="IO533" s="67"/>
      <c r="IP533" s="67"/>
      <c r="IQ533" s="67"/>
      <c r="IR533" s="67"/>
      <c r="IS533" s="67"/>
      <c r="IT533" s="67"/>
      <c r="IU533" s="67"/>
      <c r="IV533" s="93">
        <f t="shared" si="89"/>
        <v>0</v>
      </c>
      <c r="IW533" s="25"/>
      <c r="IY533" s="125" t="str">
        <f>IF(JA533,VLOOKUP(MIN(JB533:JD533),'Data Validation (hidden)'!$E$2:$F$6,2,FALSE),IF(COUNTA(E533:IU533)&gt;0,"'Name of Collective Investment Scheme' missing but values entered in other columns",""))</f>
        <v/>
      </c>
      <c r="JA533" s="126" t="b">
        <f t="shared" si="90"/>
        <v>0</v>
      </c>
      <c r="JB533" s="127" t="str">
        <f t="shared" si="91"/>
        <v/>
      </c>
      <c r="JC533" s="128" t="str">
        <f t="shared" si="92"/>
        <v>3</v>
      </c>
      <c r="JD533" s="127" t="str">
        <f t="shared" ca="1" si="93"/>
        <v/>
      </c>
      <c r="JE533" s="127" t="b">
        <f t="shared" ca="1" si="94"/>
        <v>1</v>
      </c>
      <c r="JF533" s="127" t="b">
        <f t="shared" ca="1" si="95"/>
        <v>1</v>
      </c>
      <c r="JG533" s="127" t="b">
        <f t="shared" ca="1" si="96"/>
        <v>1</v>
      </c>
      <c r="JH533" s="127" t="b">
        <f t="shared" ca="1" si="97"/>
        <v>1</v>
      </c>
      <c r="JI533" s="127" t="b">
        <f t="shared" ca="1" si="98"/>
        <v>1</v>
      </c>
      <c r="JJ533" s="129" t="b">
        <f t="shared" si="99"/>
        <v>0</v>
      </c>
    </row>
    <row r="534" spans="1:270" ht="28.9" customHeight="1" x14ac:dyDescent="0.2">
      <c r="A534" s="90" t="str">
        <f>IF(ISBLANK('Scheme Details'!A534),"",'Scheme Details'!A534)</f>
        <v/>
      </c>
      <c r="B534" s="87" t="str">
        <f>IF(ISBLANK('Scheme Details'!B534),"",'Scheme Details'!B534)</f>
        <v/>
      </c>
      <c r="C534" s="91" t="str">
        <f>IF(ISBLANK('Scheme Details'!C534),"",'Scheme Details'!C534)</f>
        <v/>
      </c>
      <c r="D534" s="92">
        <f>IF(ISBLANK('Scheme Details'!H534),0,'Scheme Details'!H534)</f>
        <v>0</v>
      </c>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c r="HT534" s="67"/>
      <c r="HU534" s="67"/>
      <c r="HV534" s="67"/>
      <c r="HW534" s="67"/>
      <c r="HX534" s="67"/>
      <c r="HY534" s="67"/>
      <c r="HZ534" s="67"/>
      <c r="IA534" s="67"/>
      <c r="IB534" s="67"/>
      <c r="IC534" s="67"/>
      <c r="ID534" s="67"/>
      <c r="IE534" s="67"/>
      <c r="IF534" s="67"/>
      <c r="IG534" s="67"/>
      <c r="IH534" s="67"/>
      <c r="II534" s="67"/>
      <c r="IJ534" s="67"/>
      <c r="IK534" s="67"/>
      <c r="IL534" s="67"/>
      <c r="IM534" s="67"/>
      <c r="IN534" s="67"/>
      <c r="IO534" s="67"/>
      <c r="IP534" s="67"/>
      <c r="IQ534" s="67"/>
      <c r="IR534" s="67"/>
      <c r="IS534" s="67"/>
      <c r="IT534" s="67"/>
      <c r="IU534" s="67"/>
      <c r="IV534" s="93">
        <f t="shared" si="89"/>
        <v>0</v>
      </c>
      <c r="IW534" s="25"/>
      <c r="IY534" s="125" t="str">
        <f>IF(JA534,VLOOKUP(MIN(JB534:JD534),'Data Validation (hidden)'!$E$2:$F$6,2,FALSE),IF(COUNTA(E534:IU534)&gt;0,"'Name of Collective Investment Scheme' missing but values entered in other columns",""))</f>
        <v/>
      </c>
      <c r="JA534" s="126" t="b">
        <f t="shared" si="90"/>
        <v>0</v>
      </c>
      <c r="JB534" s="127" t="str">
        <f t="shared" si="91"/>
        <v/>
      </c>
      <c r="JC534" s="128" t="str">
        <f t="shared" si="92"/>
        <v>3</v>
      </c>
      <c r="JD534" s="127" t="str">
        <f t="shared" ca="1" si="93"/>
        <v/>
      </c>
      <c r="JE534" s="127" t="b">
        <f t="shared" ca="1" si="94"/>
        <v>1</v>
      </c>
      <c r="JF534" s="127" t="b">
        <f t="shared" ca="1" si="95"/>
        <v>1</v>
      </c>
      <c r="JG534" s="127" t="b">
        <f t="shared" ca="1" si="96"/>
        <v>1</v>
      </c>
      <c r="JH534" s="127" t="b">
        <f t="shared" ca="1" si="97"/>
        <v>1</v>
      </c>
      <c r="JI534" s="127" t="b">
        <f t="shared" ca="1" si="98"/>
        <v>1</v>
      </c>
      <c r="JJ534" s="129" t="b">
        <f t="shared" si="99"/>
        <v>0</v>
      </c>
    </row>
    <row r="535" spans="1:270" ht="28.9" customHeight="1" x14ac:dyDescent="0.2">
      <c r="A535" s="90" t="str">
        <f>IF(ISBLANK('Scheme Details'!A535),"",'Scheme Details'!A535)</f>
        <v/>
      </c>
      <c r="B535" s="87" t="str">
        <f>IF(ISBLANK('Scheme Details'!B535),"",'Scheme Details'!B535)</f>
        <v/>
      </c>
      <c r="C535" s="91" t="str">
        <f>IF(ISBLANK('Scheme Details'!C535),"",'Scheme Details'!C535)</f>
        <v/>
      </c>
      <c r="D535" s="92">
        <f>IF(ISBLANK('Scheme Details'!H535),0,'Scheme Details'!H535)</f>
        <v>0</v>
      </c>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c r="HT535" s="67"/>
      <c r="HU535" s="67"/>
      <c r="HV535" s="67"/>
      <c r="HW535" s="67"/>
      <c r="HX535" s="67"/>
      <c r="HY535" s="67"/>
      <c r="HZ535" s="67"/>
      <c r="IA535" s="67"/>
      <c r="IB535" s="67"/>
      <c r="IC535" s="67"/>
      <c r="ID535" s="67"/>
      <c r="IE535" s="67"/>
      <c r="IF535" s="67"/>
      <c r="IG535" s="67"/>
      <c r="IH535" s="67"/>
      <c r="II535" s="67"/>
      <c r="IJ535" s="67"/>
      <c r="IK535" s="67"/>
      <c r="IL535" s="67"/>
      <c r="IM535" s="67"/>
      <c r="IN535" s="67"/>
      <c r="IO535" s="67"/>
      <c r="IP535" s="67"/>
      <c r="IQ535" s="67"/>
      <c r="IR535" s="67"/>
      <c r="IS535" s="67"/>
      <c r="IT535" s="67"/>
      <c r="IU535" s="67"/>
      <c r="IV535" s="93">
        <f t="shared" si="89"/>
        <v>0</v>
      </c>
      <c r="IW535" s="25"/>
      <c r="IY535" s="125" t="str">
        <f>IF(JA535,VLOOKUP(MIN(JB535:JD535),'Data Validation (hidden)'!$E$2:$F$6,2,FALSE),IF(COUNTA(E535:IU535)&gt;0,"'Name of Collective Investment Scheme' missing but values entered in other columns",""))</f>
        <v/>
      </c>
      <c r="JA535" s="126" t="b">
        <f t="shared" si="90"/>
        <v>0</v>
      </c>
      <c r="JB535" s="127" t="str">
        <f t="shared" si="91"/>
        <v/>
      </c>
      <c r="JC535" s="128" t="str">
        <f t="shared" si="92"/>
        <v>3</v>
      </c>
      <c r="JD535" s="127" t="str">
        <f t="shared" ca="1" si="93"/>
        <v/>
      </c>
      <c r="JE535" s="127" t="b">
        <f t="shared" ca="1" si="94"/>
        <v>1</v>
      </c>
      <c r="JF535" s="127" t="b">
        <f t="shared" ca="1" si="95"/>
        <v>1</v>
      </c>
      <c r="JG535" s="127" t="b">
        <f t="shared" ca="1" si="96"/>
        <v>1</v>
      </c>
      <c r="JH535" s="127" t="b">
        <f t="shared" ca="1" si="97"/>
        <v>1</v>
      </c>
      <c r="JI535" s="127" t="b">
        <f t="shared" ca="1" si="98"/>
        <v>1</v>
      </c>
      <c r="JJ535" s="129" t="b">
        <f t="shared" si="99"/>
        <v>0</v>
      </c>
    </row>
    <row r="536" spans="1:270" ht="28.9" customHeight="1" x14ac:dyDescent="0.2">
      <c r="A536" s="90" t="str">
        <f>IF(ISBLANK('Scheme Details'!A536),"",'Scheme Details'!A536)</f>
        <v/>
      </c>
      <c r="B536" s="87" t="str">
        <f>IF(ISBLANK('Scheme Details'!B536),"",'Scheme Details'!B536)</f>
        <v/>
      </c>
      <c r="C536" s="91" t="str">
        <f>IF(ISBLANK('Scheme Details'!C536),"",'Scheme Details'!C536)</f>
        <v/>
      </c>
      <c r="D536" s="92">
        <f>IF(ISBLANK('Scheme Details'!H536),0,'Scheme Details'!H536)</f>
        <v>0</v>
      </c>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c r="HT536" s="67"/>
      <c r="HU536" s="67"/>
      <c r="HV536" s="67"/>
      <c r="HW536" s="67"/>
      <c r="HX536" s="67"/>
      <c r="HY536" s="67"/>
      <c r="HZ536" s="67"/>
      <c r="IA536" s="67"/>
      <c r="IB536" s="67"/>
      <c r="IC536" s="67"/>
      <c r="ID536" s="67"/>
      <c r="IE536" s="67"/>
      <c r="IF536" s="67"/>
      <c r="IG536" s="67"/>
      <c r="IH536" s="67"/>
      <c r="II536" s="67"/>
      <c r="IJ536" s="67"/>
      <c r="IK536" s="67"/>
      <c r="IL536" s="67"/>
      <c r="IM536" s="67"/>
      <c r="IN536" s="67"/>
      <c r="IO536" s="67"/>
      <c r="IP536" s="67"/>
      <c r="IQ536" s="67"/>
      <c r="IR536" s="67"/>
      <c r="IS536" s="67"/>
      <c r="IT536" s="67"/>
      <c r="IU536" s="67"/>
      <c r="IV536" s="93">
        <f t="shared" si="89"/>
        <v>0</v>
      </c>
      <c r="IW536" s="25"/>
      <c r="IY536" s="125" t="str">
        <f>IF(JA536,VLOOKUP(MIN(JB536:JD536),'Data Validation (hidden)'!$E$2:$F$6,2,FALSE),IF(COUNTA(E536:IU536)&gt;0,"'Name of Collective Investment Scheme' missing but values entered in other columns",""))</f>
        <v/>
      </c>
      <c r="JA536" s="126" t="b">
        <f t="shared" si="90"/>
        <v>0</v>
      </c>
      <c r="JB536" s="127" t="str">
        <f t="shared" si="91"/>
        <v/>
      </c>
      <c r="JC536" s="128" t="str">
        <f t="shared" si="92"/>
        <v>3</v>
      </c>
      <c r="JD536" s="127" t="str">
        <f t="shared" ca="1" si="93"/>
        <v/>
      </c>
      <c r="JE536" s="127" t="b">
        <f t="shared" ca="1" si="94"/>
        <v>1</v>
      </c>
      <c r="JF536" s="127" t="b">
        <f t="shared" ca="1" si="95"/>
        <v>1</v>
      </c>
      <c r="JG536" s="127" t="b">
        <f t="shared" ca="1" si="96"/>
        <v>1</v>
      </c>
      <c r="JH536" s="127" t="b">
        <f t="shared" ca="1" si="97"/>
        <v>1</v>
      </c>
      <c r="JI536" s="127" t="b">
        <f t="shared" ca="1" si="98"/>
        <v>1</v>
      </c>
      <c r="JJ536" s="129" t="b">
        <f t="shared" si="99"/>
        <v>0</v>
      </c>
    </row>
    <row r="537" spans="1:270" ht="28.9" customHeight="1" x14ac:dyDescent="0.2">
      <c r="A537" s="90" t="str">
        <f>IF(ISBLANK('Scheme Details'!A537),"",'Scheme Details'!A537)</f>
        <v/>
      </c>
      <c r="B537" s="87" t="str">
        <f>IF(ISBLANK('Scheme Details'!B537),"",'Scheme Details'!B537)</f>
        <v/>
      </c>
      <c r="C537" s="91" t="str">
        <f>IF(ISBLANK('Scheme Details'!C537),"",'Scheme Details'!C537)</f>
        <v/>
      </c>
      <c r="D537" s="92">
        <f>IF(ISBLANK('Scheme Details'!H537),0,'Scheme Details'!H537)</f>
        <v>0</v>
      </c>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c r="HT537" s="67"/>
      <c r="HU537" s="67"/>
      <c r="HV537" s="67"/>
      <c r="HW537" s="67"/>
      <c r="HX537" s="67"/>
      <c r="HY537" s="67"/>
      <c r="HZ537" s="67"/>
      <c r="IA537" s="67"/>
      <c r="IB537" s="67"/>
      <c r="IC537" s="67"/>
      <c r="ID537" s="67"/>
      <c r="IE537" s="67"/>
      <c r="IF537" s="67"/>
      <c r="IG537" s="67"/>
      <c r="IH537" s="67"/>
      <c r="II537" s="67"/>
      <c r="IJ537" s="67"/>
      <c r="IK537" s="67"/>
      <c r="IL537" s="67"/>
      <c r="IM537" s="67"/>
      <c r="IN537" s="67"/>
      <c r="IO537" s="67"/>
      <c r="IP537" s="67"/>
      <c r="IQ537" s="67"/>
      <c r="IR537" s="67"/>
      <c r="IS537" s="67"/>
      <c r="IT537" s="67"/>
      <c r="IU537" s="67"/>
      <c r="IV537" s="93">
        <f t="shared" si="89"/>
        <v>0</v>
      </c>
      <c r="IW537" s="25"/>
      <c r="IY537" s="125" t="str">
        <f>IF(JA537,VLOOKUP(MIN(JB537:JD537),'Data Validation (hidden)'!$E$2:$F$6,2,FALSE),IF(COUNTA(E537:IU537)&gt;0,"'Name of Collective Investment Scheme' missing but values entered in other columns",""))</f>
        <v/>
      </c>
      <c r="JA537" s="126" t="b">
        <f t="shared" si="90"/>
        <v>0</v>
      </c>
      <c r="JB537" s="127" t="str">
        <f t="shared" si="91"/>
        <v/>
      </c>
      <c r="JC537" s="128" t="str">
        <f t="shared" si="92"/>
        <v>3</v>
      </c>
      <c r="JD537" s="127" t="str">
        <f t="shared" ca="1" si="93"/>
        <v/>
      </c>
      <c r="JE537" s="127" t="b">
        <f t="shared" ca="1" si="94"/>
        <v>1</v>
      </c>
      <c r="JF537" s="127" t="b">
        <f t="shared" ca="1" si="95"/>
        <v>1</v>
      </c>
      <c r="JG537" s="127" t="b">
        <f t="shared" ca="1" si="96"/>
        <v>1</v>
      </c>
      <c r="JH537" s="127" t="b">
        <f t="shared" ca="1" si="97"/>
        <v>1</v>
      </c>
      <c r="JI537" s="127" t="b">
        <f t="shared" ca="1" si="98"/>
        <v>1</v>
      </c>
      <c r="JJ537" s="129" t="b">
        <f t="shared" si="99"/>
        <v>0</v>
      </c>
    </row>
    <row r="538" spans="1:270" ht="28.9" customHeight="1" x14ac:dyDescent="0.2">
      <c r="A538" s="90" t="str">
        <f>IF(ISBLANK('Scheme Details'!A538),"",'Scheme Details'!A538)</f>
        <v/>
      </c>
      <c r="B538" s="87" t="str">
        <f>IF(ISBLANK('Scheme Details'!B538),"",'Scheme Details'!B538)</f>
        <v/>
      </c>
      <c r="C538" s="91" t="str">
        <f>IF(ISBLANK('Scheme Details'!C538),"",'Scheme Details'!C538)</f>
        <v/>
      </c>
      <c r="D538" s="92">
        <f>IF(ISBLANK('Scheme Details'!H538),0,'Scheme Details'!H538)</f>
        <v>0</v>
      </c>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c r="HT538" s="67"/>
      <c r="HU538" s="67"/>
      <c r="HV538" s="67"/>
      <c r="HW538" s="67"/>
      <c r="HX538" s="67"/>
      <c r="HY538" s="67"/>
      <c r="HZ538" s="67"/>
      <c r="IA538" s="67"/>
      <c r="IB538" s="67"/>
      <c r="IC538" s="67"/>
      <c r="ID538" s="67"/>
      <c r="IE538" s="67"/>
      <c r="IF538" s="67"/>
      <c r="IG538" s="67"/>
      <c r="IH538" s="67"/>
      <c r="II538" s="67"/>
      <c r="IJ538" s="67"/>
      <c r="IK538" s="67"/>
      <c r="IL538" s="67"/>
      <c r="IM538" s="67"/>
      <c r="IN538" s="67"/>
      <c r="IO538" s="67"/>
      <c r="IP538" s="67"/>
      <c r="IQ538" s="67"/>
      <c r="IR538" s="67"/>
      <c r="IS538" s="67"/>
      <c r="IT538" s="67"/>
      <c r="IU538" s="67"/>
      <c r="IV538" s="93">
        <f t="shared" si="89"/>
        <v>0</v>
      </c>
      <c r="IW538" s="25"/>
      <c r="IY538" s="125" t="str">
        <f>IF(JA538,VLOOKUP(MIN(JB538:JD538),'Data Validation (hidden)'!$E$2:$F$6,2,FALSE),IF(COUNTA(E538:IU538)&gt;0,"'Name of Collective Investment Scheme' missing but values entered in other columns",""))</f>
        <v/>
      </c>
      <c r="JA538" s="126" t="b">
        <f t="shared" si="90"/>
        <v>0</v>
      </c>
      <c r="JB538" s="127" t="str">
        <f t="shared" si="91"/>
        <v/>
      </c>
      <c r="JC538" s="128" t="str">
        <f t="shared" si="92"/>
        <v>3</v>
      </c>
      <c r="JD538" s="127" t="str">
        <f t="shared" ca="1" si="93"/>
        <v/>
      </c>
      <c r="JE538" s="127" t="b">
        <f t="shared" ca="1" si="94"/>
        <v>1</v>
      </c>
      <c r="JF538" s="127" t="b">
        <f t="shared" ca="1" si="95"/>
        <v>1</v>
      </c>
      <c r="JG538" s="127" t="b">
        <f t="shared" ca="1" si="96"/>
        <v>1</v>
      </c>
      <c r="JH538" s="127" t="b">
        <f t="shared" ca="1" si="97"/>
        <v>1</v>
      </c>
      <c r="JI538" s="127" t="b">
        <f t="shared" ca="1" si="98"/>
        <v>1</v>
      </c>
      <c r="JJ538" s="129" t="b">
        <f t="shared" si="99"/>
        <v>0</v>
      </c>
    </row>
    <row r="539" spans="1:270" ht="28.9" customHeight="1" x14ac:dyDescent="0.2">
      <c r="A539" s="90" t="str">
        <f>IF(ISBLANK('Scheme Details'!A539),"",'Scheme Details'!A539)</f>
        <v/>
      </c>
      <c r="B539" s="87" t="str">
        <f>IF(ISBLANK('Scheme Details'!B539),"",'Scheme Details'!B539)</f>
        <v/>
      </c>
      <c r="C539" s="91" t="str">
        <f>IF(ISBLANK('Scheme Details'!C539),"",'Scheme Details'!C539)</f>
        <v/>
      </c>
      <c r="D539" s="92">
        <f>IF(ISBLANK('Scheme Details'!H539),0,'Scheme Details'!H539)</f>
        <v>0</v>
      </c>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c r="HT539" s="67"/>
      <c r="HU539" s="67"/>
      <c r="HV539" s="67"/>
      <c r="HW539" s="67"/>
      <c r="HX539" s="67"/>
      <c r="HY539" s="67"/>
      <c r="HZ539" s="67"/>
      <c r="IA539" s="67"/>
      <c r="IB539" s="67"/>
      <c r="IC539" s="67"/>
      <c r="ID539" s="67"/>
      <c r="IE539" s="67"/>
      <c r="IF539" s="67"/>
      <c r="IG539" s="67"/>
      <c r="IH539" s="67"/>
      <c r="II539" s="67"/>
      <c r="IJ539" s="67"/>
      <c r="IK539" s="67"/>
      <c r="IL539" s="67"/>
      <c r="IM539" s="67"/>
      <c r="IN539" s="67"/>
      <c r="IO539" s="67"/>
      <c r="IP539" s="67"/>
      <c r="IQ539" s="67"/>
      <c r="IR539" s="67"/>
      <c r="IS539" s="67"/>
      <c r="IT539" s="67"/>
      <c r="IU539" s="67"/>
      <c r="IV539" s="93">
        <f t="shared" si="89"/>
        <v>0</v>
      </c>
      <c r="IW539" s="25"/>
      <c r="IY539" s="125" t="str">
        <f>IF(JA539,VLOOKUP(MIN(JB539:JD539),'Data Validation (hidden)'!$E$2:$F$6,2,FALSE),IF(COUNTA(E539:IU539)&gt;0,"'Name of Collective Investment Scheme' missing but values entered in other columns",""))</f>
        <v/>
      </c>
      <c r="JA539" s="126" t="b">
        <f t="shared" si="90"/>
        <v>0</v>
      </c>
      <c r="JB539" s="127" t="str">
        <f t="shared" si="91"/>
        <v/>
      </c>
      <c r="JC539" s="128" t="str">
        <f t="shared" si="92"/>
        <v>3</v>
      </c>
      <c r="JD539" s="127" t="str">
        <f t="shared" ca="1" si="93"/>
        <v/>
      </c>
      <c r="JE539" s="127" t="b">
        <f t="shared" ca="1" si="94"/>
        <v>1</v>
      </c>
      <c r="JF539" s="127" t="b">
        <f t="shared" ca="1" si="95"/>
        <v>1</v>
      </c>
      <c r="JG539" s="127" t="b">
        <f t="shared" ca="1" si="96"/>
        <v>1</v>
      </c>
      <c r="JH539" s="127" t="b">
        <f t="shared" ca="1" si="97"/>
        <v>1</v>
      </c>
      <c r="JI539" s="127" t="b">
        <f t="shared" ca="1" si="98"/>
        <v>1</v>
      </c>
      <c r="JJ539" s="129" t="b">
        <f t="shared" si="99"/>
        <v>0</v>
      </c>
    </row>
    <row r="540" spans="1:270" ht="28.9" customHeight="1" x14ac:dyDescent="0.2">
      <c r="A540" s="90" t="str">
        <f>IF(ISBLANK('Scheme Details'!A540),"",'Scheme Details'!A540)</f>
        <v/>
      </c>
      <c r="B540" s="87" t="str">
        <f>IF(ISBLANK('Scheme Details'!B540),"",'Scheme Details'!B540)</f>
        <v/>
      </c>
      <c r="C540" s="91" t="str">
        <f>IF(ISBLANK('Scheme Details'!C540),"",'Scheme Details'!C540)</f>
        <v/>
      </c>
      <c r="D540" s="92">
        <f>IF(ISBLANK('Scheme Details'!H540),0,'Scheme Details'!H540)</f>
        <v>0</v>
      </c>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c r="HT540" s="67"/>
      <c r="HU540" s="67"/>
      <c r="HV540" s="67"/>
      <c r="HW540" s="67"/>
      <c r="HX540" s="67"/>
      <c r="HY540" s="67"/>
      <c r="HZ540" s="67"/>
      <c r="IA540" s="67"/>
      <c r="IB540" s="67"/>
      <c r="IC540" s="67"/>
      <c r="ID540" s="67"/>
      <c r="IE540" s="67"/>
      <c r="IF540" s="67"/>
      <c r="IG540" s="67"/>
      <c r="IH540" s="67"/>
      <c r="II540" s="67"/>
      <c r="IJ540" s="67"/>
      <c r="IK540" s="67"/>
      <c r="IL540" s="67"/>
      <c r="IM540" s="67"/>
      <c r="IN540" s="67"/>
      <c r="IO540" s="67"/>
      <c r="IP540" s="67"/>
      <c r="IQ540" s="67"/>
      <c r="IR540" s="67"/>
      <c r="IS540" s="67"/>
      <c r="IT540" s="67"/>
      <c r="IU540" s="67"/>
      <c r="IV540" s="93">
        <f t="shared" si="89"/>
        <v>0</v>
      </c>
      <c r="IW540" s="25"/>
      <c r="IY540" s="125" t="str">
        <f>IF(JA540,VLOOKUP(MIN(JB540:JD540),'Data Validation (hidden)'!$E$2:$F$6,2,FALSE),IF(COUNTA(E540:IU540)&gt;0,"'Name of Collective Investment Scheme' missing but values entered in other columns",""))</f>
        <v/>
      </c>
      <c r="JA540" s="126" t="b">
        <f t="shared" si="90"/>
        <v>0</v>
      </c>
      <c r="JB540" s="127" t="str">
        <f t="shared" si="91"/>
        <v/>
      </c>
      <c r="JC540" s="128" t="str">
        <f t="shared" si="92"/>
        <v>3</v>
      </c>
      <c r="JD540" s="127" t="str">
        <f t="shared" ca="1" si="93"/>
        <v/>
      </c>
      <c r="JE540" s="127" t="b">
        <f t="shared" ca="1" si="94"/>
        <v>1</v>
      </c>
      <c r="JF540" s="127" t="b">
        <f t="shared" ca="1" si="95"/>
        <v>1</v>
      </c>
      <c r="JG540" s="127" t="b">
        <f t="shared" ca="1" si="96"/>
        <v>1</v>
      </c>
      <c r="JH540" s="127" t="b">
        <f t="shared" ca="1" si="97"/>
        <v>1</v>
      </c>
      <c r="JI540" s="127" t="b">
        <f t="shared" ca="1" si="98"/>
        <v>1</v>
      </c>
      <c r="JJ540" s="129" t="b">
        <f t="shared" si="99"/>
        <v>0</v>
      </c>
    </row>
    <row r="541" spans="1:270" ht="28.9" customHeight="1" x14ac:dyDescent="0.2">
      <c r="A541" s="90" t="str">
        <f>IF(ISBLANK('Scheme Details'!A541),"",'Scheme Details'!A541)</f>
        <v/>
      </c>
      <c r="B541" s="87" t="str">
        <f>IF(ISBLANK('Scheme Details'!B541),"",'Scheme Details'!B541)</f>
        <v/>
      </c>
      <c r="C541" s="91" t="str">
        <f>IF(ISBLANK('Scheme Details'!C541),"",'Scheme Details'!C541)</f>
        <v/>
      </c>
      <c r="D541" s="92">
        <f>IF(ISBLANK('Scheme Details'!H541),0,'Scheme Details'!H541)</f>
        <v>0</v>
      </c>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c r="HT541" s="67"/>
      <c r="HU541" s="67"/>
      <c r="HV541" s="67"/>
      <c r="HW541" s="67"/>
      <c r="HX541" s="67"/>
      <c r="HY541" s="67"/>
      <c r="HZ541" s="67"/>
      <c r="IA541" s="67"/>
      <c r="IB541" s="67"/>
      <c r="IC541" s="67"/>
      <c r="ID541" s="67"/>
      <c r="IE541" s="67"/>
      <c r="IF541" s="67"/>
      <c r="IG541" s="67"/>
      <c r="IH541" s="67"/>
      <c r="II541" s="67"/>
      <c r="IJ541" s="67"/>
      <c r="IK541" s="67"/>
      <c r="IL541" s="67"/>
      <c r="IM541" s="67"/>
      <c r="IN541" s="67"/>
      <c r="IO541" s="67"/>
      <c r="IP541" s="67"/>
      <c r="IQ541" s="67"/>
      <c r="IR541" s="67"/>
      <c r="IS541" s="67"/>
      <c r="IT541" s="67"/>
      <c r="IU541" s="67"/>
      <c r="IV541" s="93">
        <f t="shared" si="89"/>
        <v>0</v>
      </c>
      <c r="IW541" s="25"/>
      <c r="IY541" s="125" t="str">
        <f>IF(JA541,VLOOKUP(MIN(JB541:JD541),'Data Validation (hidden)'!$E$2:$F$6,2,FALSE),IF(COUNTA(E541:IU541)&gt;0,"'Name of Collective Investment Scheme' missing but values entered in other columns",""))</f>
        <v/>
      </c>
      <c r="JA541" s="126" t="b">
        <f t="shared" si="90"/>
        <v>0</v>
      </c>
      <c r="JB541" s="127" t="str">
        <f t="shared" si="91"/>
        <v/>
      </c>
      <c r="JC541" s="128" t="str">
        <f t="shared" si="92"/>
        <v>3</v>
      </c>
      <c r="JD541" s="127" t="str">
        <f t="shared" ca="1" si="93"/>
        <v/>
      </c>
      <c r="JE541" s="127" t="b">
        <f t="shared" ca="1" si="94"/>
        <v>1</v>
      </c>
      <c r="JF541" s="127" t="b">
        <f t="shared" ca="1" si="95"/>
        <v>1</v>
      </c>
      <c r="JG541" s="127" t="b">
        <f t="shared" ca="1" si="96"/>
        <v>1</v>
      </c>
      <c r="JH541" s="127" t="b">
        <f t="shared" ca="1" si="97"/>
        <v>1</v>
      </c>
      <c r="JI541" s="127" t="b">
        <f t="shared" ca="1" si="98"/>
        <v>1</v>
      </c>
      <c r="JJ541" s="129" t="b">
        <f t="shared" si="99"/>
        <v>0</v>
      </c>
    </row>
    <row r="542" spans="1:270" ht="28.9" customHeight="1" x14ac:dyDescent="0.2">
      <c r="A542" s="90" t="str">
        <f>IF(ISBLANK('Scheme Details'!A542),"",'Scheme Details'!A542)</f>
        <v/>
      </c>
      <c r="B542" s="87" t="str">
        <f>IF(ISBLANK('Scheme Details'!B542),"",'Scheme Details'!B542)</f>
        <v/>
      </c>
      <c r="C542" s="91" t="str">
        <f>IF(ISBLANK('Scheme Details'!C542),"",'Scheme Details'!C542)</f>
        <v/>
      </c>
      <c r="D542" s="92">
        <f>IF(ISBLANK('Scheme Details'!H542),0,'Scheme Details'!H542)</f>
        <v>0</v>
      </c>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c r="HT542" s="67"/>
      <c r="HU542" s="67"/>
      <c r="HV542" s="67"/>
      <c r="HW542" s="67"/>
      <c r="HX542" s="67"/>
      <c r="HY542" s="67"/>
      <c r="HZ542" s="67"/>
      <c r="IA542" s="67"/>
      <c r="IB542" s="67"/>
      <c r="IC542" s="67"/>
      <c r="ID542" s="67"/>
      <c r="IE542" s="67"/>
      <c r="IF542" s="67"/>
      <c r="IG542" s="67"/>
      <c r="IH542" s="67"/>
      <c r="II542" s="67"/>
      <c r="IJ542" s="67"/>
      <c r="IK542" s="67"/>
      <c r="IL542" s="67"/>
      <c r="IM542" s="67"/>
      <c r="IN542" s="67"/>
      <c r="IO542" s="67"/>
      <c r="IP542" s="67"/>
      <c r="IQ542" s="67"/>
      <c r="IR542" s="67"/>
      <c r="IS542" s="67"/>
      <c r="IT542" s="67"/>
      <c r="IU542" s="67"/>
      <c r="IV542" s="93">
        <f t="shared" si="89"/>
        <v>0</v>
      </c>
      <c r="IW542" s="25"/>
      <c r="IY542" s="125" t="str">
        <f>IF(JA542,VLOOKUP(MIN(JB542:JD542),'Data Validation (hidden)'!$E$2:$F$6,2,FALSE),IF(COUNTA(E542:IU542)&gt;0,"'Name of Collective Investment Scheme' missing but values entered in other columns",""))</f>
        <v/>
      </c>
      <c r="JA542" s="126" t="b">
        <f t="shared" si="90"/>
        <v>0</v>
      </c>
      <c r="JB542" s="127" t="str">
        <f t="shared" si="91"/>
        <v/>
      </c>
      <c r="JC542" s="128" t="str">
        <f t="shared" si="92"/>
        <v>3</v>
      </c>
      <c r="JD542" s="127" t="str">
        <f t="shared" ca="1" si="93"/>
        <v/>
      </c>
      <c r="JE542" s="127" t="b">
        <f t="shared" ca="1" si="94"/>
        <v>1</v>
      </c>
      <c r="JF542" s="127" t="b">
        <f t="shared" ca="1" si="95"/>
        <v>1</v>
      </c>
      <c r="JG542" s="127" t="b">
        <f t="shared" ca="1" si="96"/>
        <v>1</v>
      </c>
      <c r="JH542" s="127" t="b">
        <f t="shared" ca="1" si="97"/>
        <v>1</v>
      </c>
      <c r="JI542" s="127" t="b">
        <f t="shared" ca="1" si="98"/>
        <v>1</v>
      </c>
      <c r="JJ542" s="129" t="b">
        <f t="shared" si="99"/>
        <v>0</v>
      </c>
    </row>
    <row r="543" spans="1:270" ht="28.9" customHeight="1" x14ac:dyDescent="0.2">
      <c r="A543" s="90" t="str">
        <f>IF(ISBLANK('Scheme Details'!A543),"",'Scheme Details'!A543)</f>
        <v/>
      </c>
      <c r="B543" s="87" t="str">
        <f>IF(ISBLANK('Scheme Details'!B543),"",'Scheme Details'!B543)</f>
        <v/>
      </c>
      <c r="C543" s="91" t="str">
        <f>IF(ISBLANK('Scheme Details'!C543),"",'Scheme Details'!C543)</f>
        <v/>
      </c>
      <c r="D543" s="92">
        <f>IF(ISBLANK('Scheme Details'!H543),0,'Scheme Details'!H543)</f>
        <v>0</v>
      </c>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c r="HT543" s="67"/>
      <c r="HU543" s="67"/>
      <c r="HV543" s="67"/>
      <c r="HW543" s="67"/>
      <c r="HX543" s="67"/>
      <c r="HY543" s="67"/>
      <c r="HZ543" s="67"/>
      <c r="IA543" s="67"/>
      <c r="IB543" s="67"/>
      <c r="IC543" s="67"/>
      <c r="ID543" s="67"/>
      <c r="IE543" s="67"/>
      <c r="IF543" s="67"/>
      <c r="IG543" s="67"/>
      <c r="IH543" s="67"/>
      <c r="II543" s="67"/>
      <c r="IJ543" s="67"/>
      <c r="IK543" s="67"/>
      <c r="IL543" s="67"/>
      <c r="IM543" s="67"/>
      <c r="IN543" s="67"/>
      <c r="IO543" s="67"/>
      <c r="IP543" s="67"/>
      <c r="IQ543" s="67"/>
      <c r="IR543" s="67"/>
      <c r="IS543" s="67"/>
      <c r="IT543" s="67"/>
      <c r="IU543" s="67"/>
      <c r="IV543" s="93">
        <f t="shared" si="89"/>
        <v>0</v>
      </c>
      <c r="IW543" s="25"/>
      <c r="IY543" s="125" t="str">
        <f>IF(JA543,VLOOKUP(MIN(JB543:JD543),'Data Validation (hidden)'!$E$2:$F$6,2,FALSE),IF(COUNTA(E543:IU543)&gt;0,"'Name of Collective Investment Scheme' missing but values entered in other columns",""))</f>
        <v/>
      </c>
      <c r="JA543" s="126" t="b">
        <f t="shared" si="90"/>
        <v>0</v>
      </c>
      <c r="JB543" s="127" t="str">
        <f t="shared" si="91"/>
        <v/>
      </c>
      <c r="JC543" s="128" t="str">
        <f t="shared" si="92"/>
        <v>3</v>
      </c>
      <c r="JD543" s="127" t="str">
        <f t="shared" ca="1" si="93"/>
        <v/>
      </c>
      <c r="JE543" s="127" t="b">
        <f t="shared" ca="1" si="94"/>
        <v>1</v>
      </c>
      <c r="JF543" s="127" t="b">
        <f t="shared" ca="1" si="95"/>
        <v>1</v>
      </c>
      <c r="JG543" s="127" t="b">
        <f t="shared" ca="1" si="96"/>
        <v>1</v>
      </c>
      <c r="JH543" s="127" t="b">
        <f t="shared" ca="1" si="97"/>
        <v>1</v>
      </c>
      <c r="JI543" s="127" t="b">
        <f t="shared" ca="1" si="98"/>
        <v>1</v>
      </c>
      <c r="JJ543" s="129" t="b">
        <f t="shared" si="99"/>
        <v>0</v>
      </c>
    </row>
    <row r="544" spans="1:270" ht="28.9" customHeight="1" x14ac:dyDescent="0.2">
      <c r="A544" s="90" t="str">
        <f>IF(ISBLANK('Scheme Details'!A544),"",'Scheme Details'!A544)</f>
        <v/>
      </c>
      <c r="B544" s="87" t="str">
        <f>IF(ISBLANK('Scheme Details'!B544),"",'Scheme Details'!B544)</f>
        <v/>
      </c>
      <c r="C544" s="91" t="str">
        <f>IF(ISBLANK('Scheme Details'!C544),"",'Scheme Details'!C544)</f>
        <v/>
      </c>
      <c r="D544" s="92">
        <f>IF(ISBLANK('Scheme Details'!H544),0,'Scheme Details'!H544)</f>
        <v>0</v>
      </c>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c r="HT544" s="67"/>
      <c r="HU544" s="67"/>
      <c r="HV544" s="67"/>
      <c r="HW544" s="67"/>
      <c r="HX544" s="67"/>
      <c r="HY544" s="67"/>
      <c r="HZ544" s="67"/>
      <c r="IA544" s="67"/>
      <c r="IB544" s="67"/>
      <c r="IC544" s="67"/>
      <c r="ID544" s="67"/>
      <c r="IE544" s="67"/>
      <c r="IF544" s="67"/>
      <c r="IG544" s="67"/>
      <c r="IH544" s="67"/>
      <c r="II544" s="67"/>
      <c r="IJ544" s="67"/>
      <c r="IK544" s="67"/>
      <c r="IL544" s="67"/>
      <c r="IM544" s="67"/>
      <c r="IN544" s="67"/>
      <c r="IO544" s="67"/>
      <c r="IP544" s="67"/>
      <c r="IQ544" s="67"/>
      <c r="IR544" s="67"/>
      <c r="IS544" s="67"/>
      <c r="IT544" s="67"/>
      <c r="IU544" s="67"/>
      <c r="IV544" s="93">
        <f t="shared" si="89"/>
        <v>0</v>
      </c>
      <c r="IW544" s="25"/>
      <c r="IY544" s="125" t="str">
        <f>IF(JA544,VLOOKUP(MIN(JB544:JD544),'Data Validation (hidden)'!$E$2:$F$6,2,FALSE),IF(COUNTA(E544:IU544)&gt;0,"'Name of Collective Investment Scheme' missing but values entered in other columns",""))</f>
        <v/>
      </c>
      <c r="JA544" s="126" t="b">
        <f t="shared" si="90"/>
        <v>0</v>
      </c>
      <c r="JB544" s="127" t="str">
        <f t="shared" si="91"/>
        <v/>
      </c>
      <c r="JC544" s="128" t="str">
        <f t="shared" si="92"/>
        <v>3</v>
      </c>
      <c r="JD544" s="127" t="str">
        <f t="shared" ca="1" si="93"/>
        <v/>
      </c>
      <c r="JE544" s="127" t="b">
        <f t="shared" ca="1" si="94"/>
        <v>1</v>
      </c>
      <c r="JF544" s="127" t="b">
        <f t="shared" ca="1" si="95"/>
        <v>1</v>
      </c>
      <c r="JG544" s="127" t="b">
        <f t="shared" ca="1" si="96"/>
        <v>1</v>
      </c>
      <c r="JH544" s="127" t="b">
        <f t="shared" ca="1" si="97"/>
        <v>1</v>
      </c>
      <c r="JI544" s="127" t="b">
        <f t="shared" ca="1" si="98"/>
        <v>1</v>
      </c>
      <c r="JJ544" s="129" t="b">
        <f t="shared" si="99"/>
        <v>0</v>
      </c>
    </row>
    <row r="545" spans="1:270" ht="28.9" customHeight="1" x14ac:dyDescent="0.2">
      <c r="A545" s="90" t="str">
        <f>IF(ISBLANK('Scheme Details'!A545),"",'Scheme Details'!A545)</f>
        <v/>
      </c>
      <c r="B545" s="87" t="str">
        <f>IF(ISBLANK('Scheme Details'!B545),"",'Scheme Details'!B545)</f>
        <v/>
      </c>
      <c r="C545" s="91" t="str">
        <f>IF(ISBLANK('Scheme Details'!C545),"",'Scheme Details'!C545)</f>
        <v/>
      </c>
      <c r="D545" s="92">
        <f>IF(ISBLANK('Scheme Details'!H545),0,'Scheme Details'!H545)</f>
        <v>0</v>
      </c>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c r="HT545" s="67"/>
      <c r="HU545" s="67"/>
      <c r="HV545" s="67"/>
      <c r="HW545" s="67"/>
      <c r="HX545" s="67"/>
      <c r="HY545" s="67"/>
      <c r="HZ545" s="67"/>
      <c r="IA545" s="67"/>
      <c r="IB545" s="67"/>
      <c r="IC545" s="67"/>
      <c r="ID545" s="67"/>
      <c r="IE545" s="67"/>
      <c r="IF545" s="67"/>
      <c r="IG545" s="67"/>
      <c r="IH545" s="67"/>
      <c r="II545" s="67"/>
      <c r="IJ545" s="67"/>
      <c r="IK545" s="67"/>
      <c r="IL545" s="67"/>
      <c r="IM545" s="67"/>
      <c r="IN545" s="67"/>
      <c r="IO545" s="67"/>
      <c r="IP545" s="67"/>
      <c r="IQ545" s="67"/>
      <c r="IR545" s="67"/>
      <c r="IS545" s="67"/>
      <c r="IT545" s="67"/>
      <c r="IU545" s="67"/>
      <c r="IV545" s="93">
        <f t="shared" si="89"/>
        <v>0</v>
      </c>
      <c r="IW545" s="25"/>
      <c r="IY545" s="125" t="str">
        <f>IF(JA545,VLOOKUP(MIN(JB545:JD545),'Data Validation (hidden)'!$E$2:$F$6,2,FALSE),IF(COUNTA(E545:IU545)&gt;0,"'Name of Collective Investment Scheme' missing but values entered in other columns",""))</f>
        <v/>
      </c>
      <c r="JA545" s="126" t="b">
        <f t="shared" si="90"/>
        <v>0</v>
      </c>
      <c r="JB545" s="127" t="str">
        <f t="shared" si="91"/>
        <v/>
      </c>
      <c r="JC545" s="128" t="str">
        <f t="shared" si="92"/>
        <v>3</v>
      </c>
      <c r="JD545" s="127" t="str">
        <f t="shared" ca="1" si="93"/>
        <v/>
      </c>
      <c r="JE545" s="127" t="b">
        <f t="shared" ca="1" si="94"/>
        <v>1</v>
      </c>
      <c r="JF545" s="127" t="b">
        <f t="shared" ca="1" si="95"/>
        <v>1</v>
      </c>
      <c r="JG545" s="127" t="b">
        <f t="shared" ca="1" si="96"/>
        <v>1</v>
      </c>
      <c r="JH545" s="127" t="b">
        <f t="shared" ca="1" si="97"/>
        <v>1</v>
      </c>
      <c r="JI545" s="127" t="b">
        <f t="shared" ca="1" si="98"/>
        <v>1</v>
      </c>
      <c r="JJ545" s="129" t="b">
        <f t="shared" si="99"/>
        <v>0</v>
      </c>
    </row>
    <row r="546" spans="1:270" ht="28.9" customHeight="1" x14ac:dyDescent="0.2">
      <c r="A546" s="90" t="str">
        <f>IF(ISBLANK('Scheme Details'!A546),"",'Scheme Details'!A546)</f>
        <v/>
      </c>
      <c r="B546" s="87" t="str">
        <f>IF(ISBLANK('Scheme Details'!B546),"",'Scheme Details'!B546)</f>
        <v/>
      </c>
      <c r="C546" s="91" t="str">
        <f>IF(ISBLANK('Scheme Details'!C546),"",'Scheme Details'!C546)</f>
        <v/>
      </c>
      <c r="D546" s="92">
        <f>IF(ISBLANK('Scheme Details'!H546),0,'Scheme Details'!H546)</f>
        <v>0</v>
      </c>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c r="HT546" s="67"/>
      <c r="HU546" s="67"/>
      <c r="HV546" s="67"/>
      <c r="HW546" s="67"/>
      <c r="HX546" s="67"/>
      <c r="HY546" s="67"/>
      <c r="HZ546" s="67"/>
      <c r="IA546" s="67"/>
      <c r="IB546" s="67"/>
      <c r="IC546" s="67"/>
      <c r="ID546" s="67"/>
      <c r="IE546" s="67"/>
      <c r="IF546" s="67"/>
      <c r="IG546" s="67"/>
      <c r="IH546" s="67"/>
      <c r="II546" s="67"/>
      <c r="IJ546" s="67"/>
      <c r="IK546" s="67"/>
      <c r="IL546" s="67"/>
      <c r="IM546" s="67"/>
      <c r="IN546" s="67"/>
      <c r="IO546" s="67"/>
      <c r="IP546" s="67"/>
      <c r="IQ546" s="67"/>
      <c r="IR546" s="67"/>
      <c r="IS546" s="67"/>
      <c r="IT546" s="67"/>
      <c r="IU546" s="67"/>
      <c r="IV546" s="93">
        <f t="shared" si="89"/>
        <v>0</v>
      </c>
      <c r="IW546" s="25"/>
      <c r="IY546" s="125" t="str">
        <f>IF(JA546,VLOOKUP(MIN(JB546:JD546),'Data Validation (hidden)'!$E$2:$F$6,2,FALSE),IF(COUNTA(E546:IU546)&gt;0,"'Name of Collective Investment Scheme' missing but values entered in other columns",""))</f>
        <v/>
      </c>
      <c r="JA546" s="126" t="b">
        <f t="shared" si="90"/>
        <v>0</v>
      </c>
      <c r="JB546" s="127" t="str">
        <f t="shared" si="91"/>
        <v/>
      </c>
      <c r="JC546" s="128" t="str">
        <f t="shared" si="92"/>
        <v>3</v>
      </c>
      <c r="JD546" s="127" t="str">
        <f t="shared" ca="1" si="93"/>
        <v/>
      </c>
      <c r="JE546" s="127" t="b">
        <f t="shared" ca="1" si="94"/>
        <v>1</v>
      </c>
      <c r="JF546" s="127" t="b">
        <f t="shared" ca="1" si="95"/>
        <v>1</v>
      </c>
      <c r="JG546" s="127" t="b">
        <f t="shared" ca="1" si="96"/>
        <v>1</v>
      </c>
      <c r="JH546" s="127" t="b">
        <f t="shared" ca="1" si="97"/>
        <v>1</v>
      </c>
      <c r="JI546" s="127" t="b">
        <f t="shared" ca="1" si="98"/>
        <v>1</v>
      </c>
      <c r="JJ546" s="129" t="b">
        <f t="shared" si="99"/>
        <v>0</v>
      </c>
    </row>
    <row r="547" spans="1:270" ht="28.9" customHeight="1" x14ac:dyDescent="0.2">
      <c r="A547" s="90" t="str">
        <f>IF(ISBLANK('Scheme Details'!A547),"",'Scheme Details'!A547)</f>
        <v/>
      </c>
      <c r="B547" s="87" t="str">
        <f>IF(ISBLANK('Scheme Details'!B547),"",'Scheme Details'!B547)</f>
        <v/>
      </c>
      <c r="C547" s="91" t="str">
        <f>IF(ISBLANK('Scheme Details'!C547),"",'Scheme Details'!C547)</f>
        <v/>
      </c>
      <c r="D547" s="92">
        <f>IF(ISBLANK('Scheme Details'!H547),0,'Scheme Details'!H547)</f>
        <v>0</v>
      </c>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c r="HT547" s="67"/>
      <c r="HU547" s="67"/>
      <c r="HV547" s="67"/>
      <c r="HW547" s="67"/>
      <c r="HX547" s="67"/>
      <c r="HY547" s="67"/>
      <c r="HZ547" s="67"/>
      <c r="IA547" s="67"/>
      <c r="IB547" s="67"/>
      <c r="IC547" s="67"/>
      <c r="ID547" s="67"/>
      <c r="IE547" s="67"/>
      <c r="IF547" s="67"/>
      <c r="IG547" s="67"/>
      <c r="IH547" s="67"/>
      <c r="II547" s="67"/>
      <c r="IJ547" s="67"/>
      <c r="IK547" s="67"/>
      <c r="IL547" s="67"/>
      <c r="IM547" s="67"/>
      <c r="IN547" s="67"/>
      <c r="IO547" s="67"/>
      <c r="IP547" s="67"/>
      <c r="IQ547" s="67"/>
      <c r="IR547" s="67"/>
      <c r="IS547" s="67"/>
      <c r="IT547" s="67"/>
      <c r="IU547" s="67"/>
      <c r="IV547" s="93">
        <f t="shared" si="89"/>
        <v>0</v>
      </c>
      <c r="IW547" s="25"/>
      <c r="IY547" s="125" t="str">
        <f>IF(JA547,VLOOKUP(MIN(JB547:JD547),'Data Validation (hidden)'!$E$2:$F$6,2,FALSE),IF(COUNTA(E547:IU547)&gt;0,"'Name of Collective Investment Scheme' missing but values entered in other columns",""))</f>
        <v/>
      </c>
      <c r="JA547" s="126" t="b">
        <f t="shared" si="90"/>
        <v>0</v>
      </c>
      <c r="JB547" s="127" t="str">
        <f t="shared" si="91"/>
        <v/>
      </c>
      <c r="JC547" s="128" t="str">
        <f t="shared" si="92"/>
        <v>3</v>
      </c>
      <c r="JD547" s="127" t="str">
        <f t="shared" ca="1" si="93"/>
        <v/>
      </c>
      <c r="JE547" s="127" t="b">
        <f t="shared" ca="1" si="94"/>
        <v>1</v>
      </c>
      <c r="JF547" s="127" t="b">
        <f t="shared" ca="1" si="95"/>
        <v>1</v>
      </c>
      <c r="JG547" s="127" t="b">
        <f t="shared" ca="1" si="96"/>
        <v>1</v>
      </c>
      <c r="JH547" s="127" t="b">
        <f t="shared" ca="1" si="97"/>
        <v>1</v>
      </c>
      <c r="JI547" s="127" t="b">
        <f t="shared" ca="1" si="98"/>
        <v>1</v>
      </c>
      <c r="JJ547" s="129" t="b">
        <f t="shared" si="99"/>
        <v>0</v>
      </c>
    </row>
    <row r="548" spans="1:270" ht="28.9" customHeight="1" x14ac:dyDescent="0.2">
      <c r="A548" s="90" t="str">
        <f>IF(ISBLANK('Scheme Details'!A548),"",'Scheme Details'!A548)</f>
        <v/>
      </c>
      <c r="B548" s="87" t="str">
        <f>IF(ISBLANK('Scheme Details'!B548),"",'Scheme Details'!B548)</f>
        <v/>
      </c>
      <c r="C548" s="91" t="str">
        <f>IF(ISBLANK('Scheme Details'!C548),"",'Scheme Details'!C548)</f>
        <v/>
      </c>
      <c r="D548" s="92">
        <f>IF(ISBLANK('Scheme Details'!H548),0,'Scheme Details'!H548)</f>
        <v>0</v>
      </c>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c r="HT548" s="67"/>
      <c r="HU548" s="67"/>
      <c r="HV548" s="67"/>
      <c r="HW548" s="67"/>
      <c r="HX548" s="67"/>
      <c r="HY548" s="67"/>
      <c r="HZ548" s="67"/>
      <c r="IA548" s="67"/>
      <c r="IB548" s="67"/>
      <c r="IC548" s="67"/>
      <c r="ID548" s="67"/>
      <c r="IE548" s="67"/>
      <c r="IF548" s="67"/>
      <c r="IG548" s="67"/>
      <c r="IH548" s="67"/>
      <c r="II548" s="67"/>
      <c r="IJ548" s="67"/>
      <c r="IK548" s="67"/>
      <c r="IL548" s="67"/>
      <c r="IM548" s="67"/>
      <c r="IN548" s="67"/>
      <c r="IO548" s="67"/>
      <c r="IP548" s="67"/>
      <c r="IQ548" s="67"/>
      <c r="IR548" s="67"/>
      <c r="IS548" s="67"/>
      <c r="IT548" s="67"/>
      <c r="IU548" s="67"/>
      <c r="IV548" s="93">
        <f t="shared" si="89"/>
        <v>0</v>
      </c>
      <c r="IW548" s="25"/>
      <c r="IY548" s="125" t="str">
        <f>IF(JA548,VLOOKUP(MIN(JB548:JD548),'Data Validation (hidden)'!$E$2:$F$6,2,FALSE),IF(COUNTA(E548:IU548)&gt;0,"'Name of Collective Investment Scheme' missing but values entered in other columns",""))</f>
        <v/>
      </c>
      <c r="JA548" s="126" t="b">
        <f t="shared" si="90"/>
        <v>0</v>
      </c>
      <c r="JB548" s="127" t="str">
        <f t="shared" si="91"/>
        <v/>
      </c>
      <c r="JC548" s="128" t="str">
        <f t="shared" si="92"/>
        <v>3</v>
      </c>
      <c r="JD548" s="127" t="str">
        <f t="shared" ca="1" si="93"/>
        <v/>
      </c>
      <c r="JE548" s="127" t="b">
        <f t="shared" ca="1" si="94"/>
        <v>1</v>
      </c>
      <c r="JF548" s="127" t="b">
        <f t="shared" ca="1" si="95"/>
        <v>1</v>
      </c>
      <c r="JG548" s="127" t="b">
        <f t="shared" ca="1" si="96"/>
        <v>1</v>
      </c>
      <c r="JH548" s="127" t="b">
        <f t="shared" ca="1" si="97"/>
        <v>1</v>
      </c>
      <c r="JI548" s="127" t="b">
        <f t="shared" ca="1" si="98"/>
        <v>1</v>
      </c>
      <c r="JJ548" s="129" t="b">
        <f t="shared" si="99"/>
        <v>0</v>
      </c>
    </row>
    <row r="549" spans="1:270" ht="28.9" customHeight="1" x14ac:dyDescent="0.2">
      <c r="A549" s="90" t="str">
        <f>IF(ISBLANK('Scheme Details'!A549),"",'Scheme Details'!A549)</f>
        <v/>
      </c>
      <c r="B549" s="87" t="str">
        <f>IF(ISBLANK('Scheme Details'!B549),"",'Scheme Details'!B549)</f>
        <v/>
      </c>
      <c r="C549" s="91" t="str">
        <f>IF(ISBLANK('Scheme Details'!C549),"",'Scheme Details'!C549)</f>
        <v/>
      </c>
      <c r="D549" s="92">
        <f>IF(ISBLANK('Scheme Details'!H549),0,'Scheme Details'!H549)</f>
        <v>0</v>
      </c>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c r="HT549" s="67"/>
      <c r="HU549" s="67"/>
      <c r="HV549" s="67"/>
      <c r="HW549" s="67"/>
      <c r="HX549" s="67"/>
      <c r="HY549" s="67"/>
      <c r="HZ549" s="67"/>
      <c r="IA549" s="67"/>
      <c r="IB549" s="67"/>
      <c r="IC549" s="67"/>
      <c r="ID549" s="67"/>
      <c r="IE549" s="67"/>
      <c r="IF549" s="67"/>
      <c r="IG549" s="67"/>
      <c r="IH549" s="67"/>
      <c r="II549" s="67"/>
      <c r="IJ549" s="67"/>
      <c r="IK549" s="67"/>
      <c r="IL549" s="67"/>
      <c r="IM549" s="67"/>
      <c r="IN549" s="67"/>
      <c r="IO549" s="67"/>
      <c r="IP549" s="67"/>
      <c r="IQ549" s="67"/>
      <c r="IR549" s="67"/>
      <c r="IS549" s="67"/>
      <c r="IT549" s="67"/>
      <c r="IU549" s="67"/>
      <c r="IV549" s="93">
        <f t="shared" si="89"/>
        <v>0</v>
      </c>
      <c r="IW549" s="25"/>
      <c r="IY549" s="125" t="str">
        <f>IF(JA549,VLOOKUP(MIN(JB549:JD549),'Data Validation (hidden)'!$E$2:$F$6,2,FALSE),IF(COUNTA(E549:IU549)&gt;0,"'Name of Collective Investment Scheme' missing but values entered in other columns",""))</f>
        <v/>
      </c>
      <c r="JA549" s="126" t="b">
        <f t="shared" si="90"/>
        <v>0</v>
      </c>
      <c r="JB549" s="127" t="str">
        <f t="shared" si="91"/>
        <v/>
      </c>
      <c r="JC549" s="128" t="str">
        <f t="shared" si="92"/>
        <v>3</v>
      </c>
      <c r="JD549" s="127" t="str">
        <f t="shared" ca="1" si="93"/>
        <v/>
      </c>
      <c r="JE549" s="127" t="b">
        <f t="shared" ca="1" si="94"/>
        <v>1</v>
      </c>
      <c r="JF549" s="127" t="b">
        <f t="shared" ca="1" si="95"/>
        <v>1</v>
      </c>
      <c r="JG549" s="127" t="b">
        <f t="shared" ca="1" si="96"/>
        <v>1</v>
      </c>
      <c r="JH549" s="127" t="b">
        <f t="shared" ca="1" si="97"/>
        <v>1</v>
      </c>
      <c r="JI549" s="127" t="b">
        <f t="shared" ca="1" si="98"/>
        <v>1</v>
      </c>
      <c r="JJ549" s="129" t="b">
        <f t="shared" si="99"/>
        <v>0</v>
      </c>
    </row>
    <row r="550" spans="1:270" ht="28.9" customHeight="1" x14ac:dyDescent="0.2">
      <c r="A550" s="90" t="str">
        <f>IF(ISBLANK('Scheme Details'!A550),"",'Scheme Details'!A550)</f>
        <v/>
      </c>
      <c r="B550" s="87" t="str">
        <f>IF(ISBLANK('Scheme Details'!B550),"",'Scheme Details'!B550)</f>
        <v/>
      </c>
      <c r="C550" s="91" t="str">
        <f>IF(ISBLANK('Scheme Details'!C550),"",'Scheme Details'!C550)</f>
        <v/>
      </c>
      <c r="D550" s="92">
        <f>IF(ISBLANK('Scheme Details'!H550),0,'Scheme Details'!H550)</f>
        <v>0</v>
      </c>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c r="HT550" s="67"/>
      <c r="HU550" s="67"/>
      <c r="HV550" s="67"/>
      <c r="HW550" s="67"/>
      <c r="HX550" s="67"/>
      <c r="HY550" s="67"/>
      <c r="HZ550" s="67"/>
      <c r="IA550" s="67"/>
      <c r="IB550" s="67"/>
      <c r="IC550" s="67"/>
      <c r="ID550" s="67"/>
      <c r="IE550" s="67"/>
      <c r="IF550" s="67"/>
      <c r="IG550" s="67"/>
      <c r="IH550" s="67"/>
      <c r="II550" s="67"/>
      <c r="IJ550" s="67"/>
      <c r="IK550" s="67"/>
      <c r="IL550" s="67"/>
      <c r="IM550" s="67"/>
      <c r="IN550" s="67"/>
      <c r="IO550" s="67"/>
      <c r="IP550" s="67"/>
      <c r="IQ550" s="67"/>
      <c r="IR550" s="67"/>
      <c r="IS550" s="67"/>
      <c r="IT550" s="67"/>
      <c r="IU550" s="67"/>
      <c r="IV550" s="93">
        <f t="shared" si="89"/>
        <v>0</v>
      </c>
      <c r="IW550" s="25"/>
      <c r="IY550" s="125" t="str">
        <f>IF(JA550,VLOOKUP(MIN(JB550:JD550),'Data Validation (hidden)'!$E$2:$F$6,2,FALSE),IF(COUNTA(E550:IU550)&gt;0,"'Name of Collective Investment Scheme' missing but values entered in other columns",""))</f>
        <v/>
      </c>
      <c r="JA550" s="126" t="b">
        <f t="shared" si="90"/>
        <v>0</v>
      </c>
      <c r="JB550" s="127" t="str">
        <f t="shared" si="91"/>
        <v/>
      </c>
      <c r="JC550" s="128" t="str">
        <f t="shared" si="92"/>
        <v>3</v>
      </c>
      <c r="JD550" s="127" t="str">
        <f t="shared" ca="1" si="93"/>
        <v/>
      </c>
      <c r="JE550" s="127" t="b">
        <f t="shared" ca="1" si="94"/>
        <v>1</v>
      </c>
      <c r="JF550" s="127" t="b">
        <f t="shared" ca="1" si="95"/>
        <v>1</v>
      </c>
      <c r="JG550" s="127" t="b">
        <f t="shared" ca="1" si="96"/>
        <v>1</v>
      </c>
      <c r="JH550" s="127" t="b">
        <f t="shared" ca="1" si="97"/>
        <v>1</v>
      </c>
      <c r="JI550" s="127" t="b">
        <f t="shared" ca="1" si="98"/>
        <v>1</v>
      </c>
      <c r="JJ550" s="129" t="b">
        <f t="shared" si="99"/>
        <v>0</v>
      </c>
    </row>
    <row r="551" spans="1:270" ht="28.9" customHeight="1" x14ac:dyDescent="0.2">
      <c r="A551" s="90" t="str">
        <f>IF(ISBLANK('Scheme Details'!A551),"",'Scheme Details'!A551)</f>
        <v/>
      </c>
      <c r="B551" s="87" t="str">
        <f>IF(ISBLANK('Scheme Details'!B551),"",'Scheme Details'!B551)</f>
        <v/>
      </c>
      <c r="C551" s="91" t="str">
        <f>IF(ISBLANK('Scheme Details'!C551),"",'Scheme Details'!C551)</f>
        <v/>
      </c>
      <c r="D551" s="92">
        <f>IF(ISBLANK('Scheme Details'!H551),0,'Scheme Details'!H551)</f>
        <v>0</v>
      </c>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c r="HT551" s="67"/>
      <c r="HU551" s="67"/>
      <c r="HV551" s="67"/>
      <c r="HW551" s="67"/>
      <c r="HX551" s="67"/>
      <c r="HY551" s="67"/>
      <c r="HZ551" s="67"/>
      <c r="IA551" s="67"/>
      <c r="IB551" s="67"/>
      <c r="IC551" s="67"/>
      <c r="ID551" s="67"/>
      <c r="IE551" s="67"/>
      <c r="IF551" s="67"/>
      <c r="IG551" s="67"/>
      <c r="IH551" s="67"/>
      <c r="II551" s="67"/>
      <c r="IJ551" s="67"/>
      <c r="IK551" s="67"/>
      <c r="IL551" s="67"/>
      <c r="IM551" s="67"/>
      <c r="IN551" s="67"/>
      <c r="IO551" s="67"/>
      <c r="IP551" s="67"/>
      <c r="IQ551" s="67"/>
      <c r="IR551" s="67"/>
      <c r="IS551" s="67"/>
      <c r="IT551" s="67"/>
      <c r="IU551" s="67"/>
      <c r="IV551" s="93">
        <f t="shared" si="89"/>
        <v>0</v>
      </c>
      <c r="IW551" s="25"/>
      <c r="IY551" s="125" t="str">
        <f>IF(JA551,VLOOKUP(MIN(JB551:JD551),'Data Validation (hidden)'!$E$2:$F$6,2,FALSE),IF(COUNTA(E551:IU551)&gt;0,"'Name of Collective Investment Scheme' missing but values entered in other columns",""))</f>
        <v/>
      </c>
      <c r="JA551" s="126" t="b">
        <f t="shared" si="90"/>
        <v>0</v>
      </c>
      <c r="JB551" s="127" t="str">
        <f t="shared" si="91"/>
        <v/>
      </c>
      <c r="JC551" s="128" t="str">
        <f t="shared" si="92"/>
        <v>3</v>
      </c>
      <c r="JD551" s="127" t="str">
        <f t="shared" ca="1" si="93"/>
        <v/>
      </c>
      <c r="JE551" s="127" t="b">
        <f t="shared" ca="1" si="94"/>
        <v>1</v>
      </c>
      <c r="JF551" s="127" t="b">
        <f t="shared" ca="1" si="95"/>
        <v>1</v>
      </c>
      <c r="JG551" s="127" t="b">
        <f t="shared" ca="1" si="96"/>
        <v>1</v>
      </c>
      <c r="JH551" s="127" t="b">
        <f t="shared" ca="1" si="97"/>
        <v>1</v>
      </c>
      <c r="JI551" s="127" t="b">
        <f t="shared" ca="1" si="98"/>
        <v>1</v>
      </c>
      <c r="JJ551" s="129" t="b">
        <f t="shared" si="99"/>
        <v>0</v>
      </c>
    </row>
    <row r="552" spans="1:270" ht="28.9" customHeight="1" x14ac:dyDescent="0.2">
      <c r="A552" s="90" t="str">
        <f>IF(ISBLANK('Scheme Details'!A552),"",'Scheme Details'!A552)</f>
        <v/>
      </c>
      <c r="B552" s="87" t="str">
        <f>IF(ISBLANK('Scheme Details'!B552),"",'Scheme Details'!B552)</f>
        <v/>
      </c>
      <c r="C552" s="91" t="str">
        <f>IF(ISBLANK('Scheme Details'!C552),"",'Scheme Details'!C552)</f>
        <v/>
      </c>
      <c r="D552" s="92">
        <f>IF(ISBLANK('Scheme Details'!H552),0,'Scheme Details'!H552)</f>
        <v>0</v>
      </c>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c r="HT552" s="67"/>
      <c r="HU552" s="67"/>
      <c r="HV552" s="67"/>
      <c r="HW552" s="67"/>
      <c r="HX552" s="67"/>
      <c r="HY552" s="67"/>
      <c r="HZ552" s="67"/>
      <c r="IA552" s="67"/>
      <c r="IB552" s="67"/>
      <c r="IC552" s="67"/>
      <c r="ID552" s="67"/>
      <c r="IE552" s="67"/>
      <c r="IF552" s="67"/>
      <c r="IG552" s="67"/>
      <c r="IH552" s="67"/>
      <c r="II552" s="67"/>
      <c r="IJ552" s="67"/>
      <c r="IK552" s="67"/>
      <c r="IL552" s="67"/>
      <c r="IM552" s="67"/>
      <c r="IN552" s="67"/>
      <c r="IO552" s="67"/>
      <c r="IP552" s="67"/>
      <c r="IQ552" s="67"/>
      <c r="IR552" s="67"/>
      <c r="IS552" s="67"/>
      <c r="IT552" s="67"/>
      <c r="IU552" s="67"/>
      <c r="IV552" s="93">
        <f t="shared" si="89"/>
        <v>0</v>
      </c>
      <c r="IW552" s="25"/>
      <c r="IY552" s="125" t="str">
        <f>IF(JA552,VLOOKUP(MIN(JB552:JD552),'Data Validation (hidden)'!$E$2:$F$6,2,FALSE),IF(COUNTA(E552:IU552)&gt;0,"'Name of Collective Investment Scheme' missing but values entered in other columns",""))</f>
        <v/>
      </c>
      <c r="JA552" s="126" t="b">
        <f t="shared" si="90"/>
        <v>0</v>
      </c>
      <c r="JB552" s="127" t="str">
        <f t="shared" si="91"/>
        <v/>
      </c>
      <c r="JC552" s="128" t="str">
        <f t="shared" si="92"/>
        <v>3</v>
      </c>
      <c r="JD552" s="127" t="str">
        <f t="shared" ca="1" si="93"/>
        <v/>
      </c>
      <c r="JE552" s="127" t="b">
        <f t="shared" ca="1" si="94"/>
        <v>1</v>
      </c>
      <c r="JF552" s="127" t="b">
        <f t="shared" ca="1" si="95"/>
        <v>1</v>
      </c>
      <c r="JG552" s="127" t="b">
        <f t="shared" ca="1" si="96"/>
        <v>1</v>
      </c>
      <c r="JH552" s="127" t="b">
        <f t="shared" ca="1" si="97"/>
        <v>1</v>
      </c>
      <c r="JI552" s="127" t="b">
        <f t="shared" ca="1" si="98"/>
        <v>1</v>
      </c>
      <c r="JJ552" s="129" t="b">
        <f t="shared" si="99"/>
        <v>0</v>
      </c>
    </row>
    <row r="553" spans="1:270" ht="28.9" customHeight="1" x14ac:dyDescent="0.2">
      <c r="A553" s="90" t="str">
        <f>IF(ISBLANK('Scheme Details'!A553),"",'Scheme Details'!A553)</f>
        <v/>
      </c>
      <c r="B553" s="87" t="str">
        <f>IF(ISBLANK('Scheme Details'!B553),"",'Scheme Details'!B553)</f>
        <v/>
      </c>
      <c r="C553" s="91" t="str">
        <f>IF(ISBLANK('Scheme Details'!C553),"",'Scheme Details'!C553)</f>
        <v/>
      </c>
      <c r="D553" s="92">
        <f>IF(ISBLANK('Scheme Details'!H553),0,'Scheme Details'!H553)</f>
        <v>0</v>
      </c>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c r="HT553" s="67"/>
      <c r="HU553" s="67"/>
      <c r="HV553" s="67"/>
      <c r="HW553" s="67"/>
      <c r="HX553" s="67"/>
      <c r="HY553" s="67"/>
      <c r="HZ553" s="67"/>
      <c r="IA553" s="67"/>
      <c r="IB553" s="67"/>
      <c r="IC553" s="67"/>
      <c r="ID553" s="67"/>
      <c r="IE553" s="67"/>
      <c r="IF553" s="67"/>
      <c r="IG553" s="67"/>
      <c r="IH553" s="67"/>
      <c r="II553" s="67"/>
      <c r="IJ553" s="67"/>
      <c r="IK553" s="67"/>
      <c r="IL553" s="67"/>
      <c r="IM553" s="67"/>
      <c r="IN553" s="67"/>
      <c r="IO553" s="67"/>
      <c r="IP553" s="67"/>
      <c r="IQ553" s="67"/>
      <c r="IR553" s="67"/>
      <c r="IS553" s="67"/>
      <c r="IT553" s="67"/>
      <c r="IU553" s="67"/>
      <c r="IV553" s="93">
        <f t="shared" si="89"/>
        <v>0</v>
      </c>
      <c r="IW553" s="25"/>
      <c r="IY553" s="125" t="str">
        <f>IF(JA553,VLOOKUP(MIN(JB553:JD553),'Data Validation (hidden)'!$E$2:$F$6,2,FALSE),IF(COUNTA(E553:IU553)&gt;0,"'Name of Collective Investment Scheme' missing but values entered in other columns",""))</f>
        <v/>
      </c>
      <c r="JA553" s="126" t="b">
        <f t="shared" si="90"/>
        <v>0</v>
      </c>
      <c r="JB553" s="127" t="str">
        <f t="shared" si="91"/>
        <v/>
      </c>
      <c r="JC553" s="128" t="str">
        <f t="shared" si="92"/>
        <v>3</v>
      </c>
      <c r="JD553" s="127" t="str">
        <f t="shared" ca="1" si="93"/>
        <v/>
      </c>
      <c r="JE553" s="127" t="b">
        <f t="shared" ca="1" si="94"/>
        <v>1</v>
      </c>
      <c r="JF553" s="127" t="b">
        <f t="shared" ca="1" si="95"/>
        <v>1</v>
      </c>
      <c r="JG553" s="127" t="b">
        <f t="shared" ca="1" si="96"/>
        <v>1</v>
      </c>
      <c r="JH553" s="127" t="b">
        <f t="shared" ca="1" si="97"/>
        <v>1</v>
      </c>
      <c r="JI553" s="127" t="b">
        <f t="shared" ca="1" si="98"/>
        <v>1</v>
      </c>
      <c r="JJ553" s="129" t="b">
        <f t="shared" si="99"/>
        <v>0</v>
      </c>
    </row>
    <row r="554" spans="1:270" ht="28.9" customHeight="1" x14ac:dyDescent="0.2">
      <c r="A554" s="90" t="str">
        <f>IF(ISBLANK('Scheme Details'!A554),"",'Scheme Details'!A554)</f>
        <v/>
      </c>
      <c r="B554" s="87" t="str">
        <f>IF(ISBLANK('Scheme Details'!B554),"",'Scheme Details'!B554)</f>
        <v/>
      </c>
      <c r="C554" s="91" t="str">
        <f>IF(ISBLANK('Scheme Details'!C554),"",'Scheme Details'!C554)</f>
        <v/>
      </c>
      <c r="D554" s="92">
        <f>IF(ISBLANK('Scheme Details'!H554),0,'Scheme Details'!H554)</f>
        <v>0</v>
      </c>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c r="HT554" s="67"/>
      <c r="HU554" s="67"/>
      <c r="HV554" s="67"/>
      <c r="HW554" s="67"/>
      <c r="HX554" s="67"/>
      <c r="HY554" s="67"/>
      <c r="HZ554" s="67"/>
      <c r="IA554" s="67"/>
      <c r="IB554" s="67"/>
      <c r="IC554" s="67"/>
      <c r="ID554" s="67"/>
      <c r="IE554" s="67"/>
      <c r="IF554" s="67"/>
      <c r="IG554" s="67"/>
      <c r="IH554" s="67"/>
      <c r="II554" s="67"/>
      <c r="IJ554" s="67"/>
      <c r="IK554" s="67"/>
      <c r="IL554" s="67"/>
      <c r="IM554" s="67"/>
      <c r="IN554" s="67"/>
      <c r="IO554" s="67"/>
      <c r="IP554" s="67"/>
      <c r="IQ554" s="67"/>
      <c r="IR554" s="67"/>
      <c r="IS554" s="67"/>
      <c r="IT554" s="67"/>
      <c r="IU554" s="67"/>
      <c r="IV554" s="93">
        <f t="shared" si="89"/>
        <v>0</v>
      </c>
      <c r="IW554" s="25"/>
      <c r="IY554" s="125" t="str">
        <f>IF(JA554,VLOOKUP(MIN(JB554:JD554),'Data Validation (hidden)'!$E$2:$F$6,2,FALSE),IF(COUNTA(E554:IU554)&gt;0,"'Name of Collective Investment Scheme' missing but values entered in other columns",""))</f>
        <v/>
      </c>
      <c r="JA554" s="126" t="b">
        <f t="shared" si="90"/>
        <v>0</v>
      </c>
      <c r="JB554" s="127" t="str">
        <f t="shared" si="91"/>
        <v/>
      </c>
      <c r="JC554" s="128" t="str">
        <f t="shared" si="92"/>
        <v>3</v>
      </c>
      <c r="JD554" s="127" t="str">
        <f t="shared" ca="1" si="93"/>
        <v/>
      </c>
      <c r="JE554" s="127" t="b">
        <f t="shared" ca="1" si="94"/>
        <v>1</v>
      </c>
      <c r="JF554" s="127" t="b">
        <f t="shared" ca="1" si="95"/>
        <v>1</v>
      </c>
      <c r="JG554" s="127" t="b">
        <f t="shared" ca="1" si="96"/>
        <v>1</v>
      </c>
      <c r="JH554" s="127" t="b">
        <f t="shared" ca="1" si="97"/>
        <v>1</v>
      </c>
      <c r="JI554" s="127" t="b">
        <f t="shared" ca="1" si="98"/>
        <v>1</v>
      </c>
      <c r="JJ554" s="129" t="b">
        <f t="shared" si="99"/>
        <v>0</v>
      </c>
    </row>
    <row r="555" spans="1:270" ht="28.9" customHeight="1" x14ac:dyDescent="0.2">
      <c r="A555" s="90" t="str">
        <f>IF(ISBLANK('Scheme Details'!A555),"",'Scheme Details'!A555)</f>
        <v/>
      </c>
      <c r="B555" s="87" t="str">
        <f>IF(ISBLANK('Scheme Details'!B555),"",'Scheme Details'!B555)</f>
        <v/>
      </c>
      <c r="C555" s="91" t="str">
        <f>IF(ISBLANK('Scheme Details'!C555),"",'Scheme Details'!C555)</f>
        <v/>
      </c>
      <c r="D555" s="92">
        <f>IF(ISBLANK('Scheme Details'!H555),0,'Scheme Details'!H555)</f>
        <v>0</v>
      </c>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c r="HT555" s="67"/>
      <c r="HU555" s="67"/>
      <c r="HV555" s="67"/>
      <c r="HW555" s="67"/>
      <c r="HX555" s="67"/>
      <c r="HY555" s="67"/>
      <c r="HZ555" s="67"/>
      <c r="IA555" s="67"/>
      <c r="IB555" s="67"/>
      <c r="IC555" s="67"/>
      <c r="ID555" s="67"/>
      <c r="IE555" s="67"/>
      <c r="IF555" s="67"/>
      <c r="IG555" s="67"/>
      <c r="IH555" s="67"/>
      <c r="II555" s="67"/>
      <c r="IJ555" s="67"/>
      <c r="IK555" s="67"/>
      <c r="IL555" s="67"/>
      <c r="IM555" s="67"/>
      <c r="IN555" s="67"/>
      <c r="IO555" s="67"/>
      <c r="IP555" s="67"/>
      <c r="IQ555" s="67"/>
      <c r="IR555" s="67"/>
      <c r="IS555" s="67"/>
      <c r="IT555" s="67"/>
      <c r="IU555" s="67"/>
      <c r="IV555" s="93">
        <f t="shared" si="89"/>
        <v>0</v>
      </c>
      <c r="IW555" s="25"/>
      <c r="IY555" s="125" t="str">
        <f>IF(JA555,VLOOKUP(MIN(JB555:JD555),'Data Validation (hidden)'!$E$2:$F$6,2,FALSE),IF(COUNTA(E555:IU555)&gt;0,"'Name of Collective Investment Scheme' missing but values entered in other columns",""))</f>
        <v/>
      </c>
      <c r="JA555" s="126" t="b">
        <f t="shared" si="90"/>
        <v>0</v>
      </c>
      <c r="JB555" s="127" t="str">
        <f t="shared" si="91"/>
        <v/>
      </c>
      <c r="JC555" s="128" t="str">
        <f t="shared" si="92"/>
        <v>3</v>
      </c>
      <c r="JD555" s="127" t="str">
        <f t="shared" ca="1" si="93"/>
        <v/>
      </c>
      <c r="JE555" s="127" t="b">
        <f t="shared" ca="1" si="94"/>
        <v>1</v>
      </c>
      <c r="JF555" s="127" t="b">
        <f t="shared" ca="1" si="95"/>
        <v>1</v>
      </c>
      <c r="JG555" s="127" t="b">
        <f t="shared" ca="1" si="96"/>
        <v>1</v>
      </c>
      <c r="JH555" s="127" t="b">
        <f t="shared" ca="1" si="97"/>
        <v>1</v>
      </c>
      <c r="JI555" s="127" t="b">
        <f t="shared" ca="1" si="98"/>
        <v>1</v>
      </c>
      <c r="JJ555" s="129" t="b">
        <f t="shared" si="99"/>
        <v>0</v>
      </c>
    </row>
    <row r="556" spans="1:270" ht="28.9" customHeight="1" x14ac:dyDescent="0.2">
      <c r="A556" s="90" t="str">
        <f>IF(ISBLANK('Scheme Details'!A556),"",'Scheme Details'!A556)</f>
        <v/>
      </c>
      <c r="B556" s="87" t="str">
        <f>IF(ISBLANK('Scheme Details'!B556),"",'Scheme Details'!B556)</f>
        <v/>
      </c>
      <c r="C556" s="91" t="str">
        <f>IF(ISBLANK('Scheme Details'!C556),"",'Scheme Details'!C556)</f>
        <v/>
      </c>
      <c r="D556" s="92">
        <f>IF(ISBLANK('Scheme Details'!H556),0,'Scheme Details'!H556)</f>
        <v>0</v>
      </c>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c r="HT556" s="67"/>
      <c r="HU556" s="67"/>
      <c r="HV556" s="67"/>
      <c r="HW556" s="67"/>
      <c r="HX556" s="67"/>
      <c r="HY556" s="67"/>
      <c r="HZ556" s="67"/>
      <c r="IA556" s="67"/>
      <c r="IB556" s="67"/>
      <c r="IC556" s="67"/>
      <c r="ID556" s="67"/>
      <c r="IE556" s="67"/>
      <c r="IF556" s="67"/>
      <c r="IG556" s="67"/>
      <c r="IH556" s="67"/>
      <c r="II556" s="67"/>
      <c r="IJ556" s="67"/>
      <c r="IK556" s="67"/>
      <c r="IL556" s="67"/>
      <c r="IM556" s="67"/>
      <c r="IN556" s="67"/>
      <c r="IO556" s="67"/>
      <c r="IP556" s="67"/>
      <c r="IQ556" s="67"/>
      <c r="IR556" s="67"/>
      <c r="IS556" s="67"/>
      <c r="IT556" s="67"/>
      <c r="IU556" s="67"/>
      <c r="IV556" s="93">
        <f t="shared" si="89"/>
        <v>0</v>
      </c>
      <c r="IW556" s="25"/>
      <c r="IY556" s="125" t="str">
        <f>IF(JA556,VLOOKUP(MIN(JB556:JD556),'Data Validation (hidden)'!$E$2:$F$6,2,FALSE),IF(COUNTA(E556:IU556)&gt;0,"'Name of Collective Investment Scheme' missing but values entered in other columns",""))</f>
        <v/>
      </c>
      <c r="JA556" s="126" t="b">
        <f t="shared" si="90"/>
        <v>0</v>
      </c>
      <c r="JB556" s="127" t="str">
        <f t="shared" si="91"/>
        <v/>
      </c>
      <c r="JC556" s="128" t="str">
        <f t="shared" si="92"/>
        <v>3</v>
      </c>
      <c r="JD556" s="127" t="str">
        <f t="shared" ca="1" si="93"/>
        <v/>
      </c>
      <c r="JE556" s="127" t="b">
        <f t="shared" ca="1" si="94"/>
        <v>1</v>
      </c>
      <c r="JF556" s="127" t="b">
        <f t="shared" ca="1" si="95"/>
        <v>1</v>
      </c>
      <c r="JG556" s="127" t="b">
        <f t="shared" ca="1" si="96"/>
        <v>1</v>
      </c>
      <c r="JH556" s="127" t="b">
        <f t="shared" ca="1" si="97"/>
        <v>1</v>
      </c>
      <c r="JI556" s="127" t="b">
        <f t="shared" ca="1" si="98"/>
        <v>1</v>
      </c>
      <c r="JJ556" s="129" t="b">
        <f t="shared" si="99"/>
        <v>0</v>
      </c>
    </row>
    <row r="557" spans="1:270" ht="28.9" customHeight="1" x14ac:dyDescent="0.2">
      <c r="A557" s="90" t="str">
        <f>IF(ISBLANK('Scheme Details'!A557),"",'Scheme Details'!A557)</f>
        <v/>
      </c>
      <c r="B557" s="87" t="str">
        <f>IF(ISBLANK('Scheme Details'!B557),"",'Scheme Details'!B557)</f>
        <v/>
      </c>
      <c r="C557" s="91" t="str">
        <f>IF(ISBLANK('Scheme Details'!C557),"",'Scheme Details'!C557)</f>
        <v/>
      </c>
      <c r="D557" s="92">
        <f>IF(ISBLANK('Scheme Details'!H557),0,'Scheme Details'!H557)</f>
        <v>0</v>
      </c>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c r="HT557" s="67"/>
      <c r="HU557" s="67"/>
      <c r="HV557" s="67"/>
      <c r="HW557" s="67"/>
      <c r="HX557" s="67"/>
      <c r="HY557" s="67"/>
      <c r="HZ557" s="67"/>
      <c r="IA557" s="67"/>
      <c r="IB557" s="67"/>
      <c r="IC557" s="67"/>
      <c r="ID557" s="67"/>
      <c r="IE557" s="67"/>
      <c r="IF557" s="67"/>
      <c r="IG557" s="67"/>
      <c r="IH557" s="67"/>
      <c r="II557" s="67"/>
      <c r="IJ557" s="67"/>
      <c r="IK557" s="67"/>
      <c r="IL557" s="67"/>
      <c r="IM557" s="67"/>
      <c r="IN557" s="67"/>
      <c r="IO557" s="67"/>
      <c r="IP557" s="67"/>
      <c r="IQ557" s="67"/>
      <c r="IR557" s="67"/>
      <c r="IS557" s="67"/>
      <c r="IT557" s="67"/>
      <c r="IU557" s="67"/>
      <c r="IV557" s="93">
        <f t="shared" si="89"/>
        <v>0</v>
      </c>
      <c r="IW557" s="25"/>
      <c r="IY557" s="125" t="str">
        <f>IF(JA557,VLOOKUP(MIN(JB557:JD557),'Data Validation (hidden)'!$E$2:$F$6,2,FALSE),IF(COUNTA(E557:IU557)&gt;0,"'Name of Collective Investment Scheme' missing but values entered in other columns",""))</f>
        <v/>
      </c>
      <c r="JA557" s="126" t="b">
        <f t="shared" si="90"/>
        <v>0</v>
      </c>
      <c r="JB557" s="127" t="str">
        <f t="shared" si="91"/>
        <v/>
      </c>
      <c r="JC557" s="128" t="str">
        <f t="shared" si="92"/>
        <v>3</v>
      </c>
      <c r="JD557" s="127" t="str">
        <f t="shared" ca="1" si="93"/>
        <v/>
      </c>
      <c r="JE557" s="127" t="b">
        <f t="shared" ca="1" si="94"/>
        <v>1</v>
      </c>
      <c r="JF557" s="127" t="b">
        <f t="shared" ca="1" si="95"/>
        <v>1</v>
      </c>
      <c r="JG557" s="127" t="b">
        <f t="shared" ca="1" si="96"/>
        <v>1</v>
      </c>
      <c r="JH557" s="127" t="b">
        <f t="shared" ca="1" si="97"/>
        <v>1</v>
      </c>
      <c r="JI557" s="127" t="b">
        <f t="shared" ca="1" si="98"/>
        <v>1</v>
      </c>
      <c r="JJ557" s="129" t="b">
        <f t="shared" si="99"/>
        <v>0</v>
      </c>
    </row>
    <row r="558" spans="1:270" ht="28.9" customHeight="1" x14ac:dyDescent="0.2">
      <c r="A558" s="90" t="str">
        <f>IF(ISBLANK('Scheme Details'!A558),"",'Scheme Details'!A558)</f>
        <v/>
      </c>
      <c r="B558" s="87" t="str">
        <f>IF(ISBLANK('Scheme Details'!B558),"",'Scheme Details'!B558)</f>
        <v/>
      </c>
      <c r="C558" s="91" t="str">
        <f>IF(ISBLANK('Scheme Details'!C558),"",'Scheme Details'!C558)</f>
        <v/>
      </c>
      <c r="D558" s="92">
        <f>IF(ISBLANK('Scheme Details'!H558),0,'Scheme Details'!H558)</f>
        <v>0</v>
      </c>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c r="HT558" s="67"/>
      <c r="HU558" s="67"/>
      <c r="HV558" s="67"/>
      <c r="HW558" s="67"/>
      <c r="HX558" s="67"/>
      <c r="HY558" s="67"/>
      <c r="HZ558" s="67"/>
      <c r="IA558" s="67"/>
      <c r="IB558" s="67"/>
      <c r="IC558" s="67"/>
      <c r="ID558" s="67"/>
      <c r="IE558" s="67"/>
      <c r="IF558" s="67"/>
      <c r="IG558" s="67"/>
      <c r="IH558" s="67"/>
      <c r="II558" s="67"/>
      <c r="IJ558" s="67"/>
      <c r="IK558" s="67"/>
      <c r="IL558" s="67"/>
      <c r="IM558" s="67"/>
      <c r="IN558" s="67"/>
      <c r="IO558" s="67"/>
      <c r="IP558" s="67"/>
      <c r="IQ558" s="67"/>
      <c r="IR558" s="67"/>
      <c r="IS558" s="67"/>
      <c r="IT558" s="67"/>
      <c r="IU558" s="67"/>
      <c r="IV558" s="93">
        <f t="shared" si="89"/>
        <v>0</v>
      </c>
      <c r="IW558" s="25"/>
      <c r="IY558" s="125" t="str">
        <f>IF(JA558,VLOOKUP(MIN(JB558:JD558),'Data Validation (hidden)'!$E$2:$F$6,2,FALSE),IF(COUNTA(E558:IU558)&gt;0,"'Name of Collective Investment Scheme' missing but values entered in other columns",""))</f>
        <v/>
      </c>
      <c r="JA558" s="126" t="b">
        <f t="shared" si="90"/>
        <v>0</v>
      </c>
      <c r="JB558" s="127" t="str">
        <f t="shared" si="91"/>
        <v/>
      </c>
      <c r="JC558" s="128" t="str">
        <f t="shared" si="92"/>
        <v>3</v>
      </c>
      <c r="JD558" s="127" t="str">
        <f t="shared" ca="1" si="93"/>
        <v/>
      </c>
      <c r="JE558" s="127" t="b">
        <f t="shared" ca="1" si="94"/>
        <v>1</v>
      </c>
      <c r="JF558" s="127" t="b">
        <f t="shared" ca="1" si="95"/>
        <v>1</v>
      </c>
      <c r="JG558" s="127" t="b">
        <f t="shared" ca="1" si="96"/>
        <v>1</v>
      </c>
      <c r="JH558" s="127" t="b">
        <f t="shared" ca="1" si="97"/>
        <v>1</v>
      </c>
      <c r="JI558" s="127" t="b">
        <f t="shared" ca="1" si="98"/>
        <v>1</v>
      </c>
      <c r="JJ558" s="129" t="b">
        <f t="shared" si="99"/>
        <v>0</v>
      </c>
    </row>
    <row r="559" spans="1:270" ht="28.9" customHeight="1" x14ac:dyDescent="0.2">
      <c r="A559" s="90" t="str">
        <f>IF(ISBLANK('Scheme Details'!A559),"",'Scheme Details'!A559)</f>
        <v/>
      </c>
      <c r="B559" s="87" t="str">
        <f>IF(ISBLANK('Scheme Details'!B559),"",'Scheme Details'!B559)</f>
        <v/>
      </c>
      <c r="C559" s="91" t="str">
        <f>IF(ISBLANK('Scheme Details'!C559),"",'Scheme Details'!C559)</f>
        <v/>
      </c>
      <c r="D559" s="92">
        <f>IF(ISBLANK('Scheme Details'!H559),0,'Scheme Details'!H559)</f>
        <v>0</v>
      </c>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c r="HT559" s="67"/>
      <c r="HU559" s="67"/>
      <c r="HV559" s="67"/>
      <c r="HW559" s="67"/>
      <c r="HX559" s="67"/>
      <c r="HY559" s="67"/>
      <c r="HZ559" s="67"/>
      <c r="IA559" s="67"/>
      <c r="IB559" s="67"/>
      <c r="IC559" s="67"/>
      <c r="ID559" s="67"/>
      <c r="IE559" s="67"/>
      <c r="IF559" s="67"/>
      <c r="IG559" s="67"/>
      <c r="IH559" s="67"/>
      <c r="II559" s="67"/>
      <c r="IJ559" s="67"/>
      <c r="IK559" s="67"/>
      <c r="IL559" s="67"/>
      <c r="IM559" s="67"/>
      <c r="IN559" s="67"/>
      <c r="IO559" s="67"/>
      <c r="IP559" s="67"/>
      <c r="IQ559" s="67"/>
      <c r="IR559" s="67"/>
      <c r="IS559" s="67"/>
      <c r="IT559" s="67"/>
      <c r="IU559" s="67"/>
      <c r="IV559" s="93">
        <f t="shared" si="89"/>
        <v>0</v>
      </c>
      <c r="IW559" s="25"/>
      <c r="IY559" s="125" t="str">
        <f>IF(JA559,VLOOKUP(MIN(JB559:JD559),'Data Validation (hidden)'!$E$2:$F$6,2,FALSE),IF(COUNTA(E559:IU559)&gt;0,"'Name of Collective Investment Scheme' missing but values entered in other columns",""))</f>
        <v/>
      </c>
      <c r="JA559" s="126" t="b">
        <f t="shared" si="90"/>
        <v>0</v>
      </c>
      <c r="JB559" s="127" t="str">
        <f t="shared" si="91"/>
        <v/>
      </c>
      <c r="JC559" s="128" t="str">
        <f t="shared" si="92"/>
        <v>3</v>
      </c>
      <c r="JD559" s="127" t="str">
        <f t="shared" ca="1" si="93"/>
        <v/>
      </c>
      <c r="JE559" s="127" t="b">
        <f t="shared" ca="1" si="94"/>
        <v>1</v>
      </c>
      <c r="JF559" s="127" t="b">
        <f t="shared" ca="1" si="95"/>
        <v>1</v>
      </c>
      <c r="JG559" s="127" t="b">
        <f t="shared" ca="1" si="96"/>
        <v>1</v>
      </c>
      <c r="JH559" s="127" t="b">
        <f t="shared" ca="1" si="97"/>
        <v>1</v>
      </c>
      <c r="JI559" s="127" t="b">
        <f t="shared" ca="1" si="98"/>
        <v>1</v>
      </c>
      <c r="JJ559" s="129" t="b">
        <f t="shared" si="99"/>
        <v>0</v>
      </c>
    </row>
    <row r="560" spans="1:270" ht="28.9" customHeight="1" x14ac:dyDescent="0.2">
      <c r="A560" s="90" t="str">
        <f>IF(ISBLANK('Scheme Details'!A560),"",'Scheme Details'!A560)</f>
        <v/>
      </c>
      <c r="B560" s="87" t="str">
        <f>IF(ISBLANK('Scheme Details'!B560),"",'Scheme Details'!B560)</f>
        <v/>
      </c>
      <c r="C560" s="91" t="str">
        <f>IF(ISBLANK('Scheme Details'!C560),"",'Scheme Details'!C560)</f>
        <v/>
      </c>
      <c r="D560" s="92">
        <f>IF(ISBLANK('Scheme Details'!H560),0,'Scheme Details'!H560)</f>
        <v>0</v>
      </c>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c r="HT560" s="67"/>
      <c r="HU560" s="67"/>
      <c r="HV560" s="67"/>
      <c r="HW560" s="67"/>
      <c r="HX560" s="67"/>
      <c r="HY560" s="67"/>
      <c r="HZ560" s="67"/>
      <c r="IA560" s="67"/>
      <c r="IB560" s="67"/>
      <c r="IC560" s="67"/>
      <c r="ID560" s="67"/>
      <c r="IE560" s="67"/>
      <c r="IF560" s="67"/>
      <c r="IG560" s="67"/>
      <c r="IH560" s="67"/>
      <c r="II560" s="67"/>
      <c r="IJ560" s="67"/>
      <c r="IK560" s="67"/>
      <c r="IL560" s="67"/>
      <c r="IM560" s="67"/>
      <c r="IN560" s="67"/>
      <c r="IO560" s="67"/>
      <c r="IP560" s="67"/>
      <c r="IQ560" s="67"/>
      <c r="IR560" s="67"/>
      <c r="IS560" s="67"/>
      <c r="IT560" s="67"/>
      <c r="IU560" s="67"/>
      <c r="IV560" s="93">
        <f t="shared" si="89"/>
        <v>0</v>
      </c>
      <c r="IW560" s="25"/>
      <c r="IY560" s="125" t="str">
        <f>IF(JA560,VLOOKUP(MIN(JB560:JD560),'Data Validation (hidden)'!$E$2:$F$6,2,FALSE),IF(COUNTA(E560:IU560)&gt;0,"'Name of Collective Investment Scheme' missing but values entered in other columns",""))</f>
        <v/>
      </c>
      <c r="JA560" s="126" t="b">
        <f t="shared" si="90"/>
        <v>0</v>
      </c>
      <c r="JB560" s="127" t="str">
        <f t="shared" si="91"/>
        <v/>
      </c>
      <c r="JC560" s="128" t="str">
        <f t="shared" si="92"/>
        <v>3</v>
      </c>
      <c r="JD560" s="127" t="str">
        <f t="shared" ca="1" si="93"/>
        <v/>
      </c>
      <c r="JE560" s="127" t="b">
        <f t="shared" ca="1" si="94"/>
        <v>1</v>
      </c>
      <c r="JF560" s="127" t="b">
        <f t="shared" ca="1" si="95"/>
        <v>1</v>
      </c>
      <c r="JG560" s="127" t="b">
        <f t="shared" ca="1" si="96"/>
        <v>1</v>
      </c>
      <c r="JH560" s="127" t="b">
        <f t="shared" ca="1" si="97"/>
        <v>1</v>
      </c>
      <c r="JI560" s="127" t="b">
        <f t="shared" ca="1" si="98"/>
        <v>1</v>
      </c>
      <c r="JJ560" s="129" t="b">
        <f t="shared" si="99"/>
        <v>0</v>
      </c>
    </row>
    <row r="561" spans="1:270" ht="28.9" customHeight="1" x14ac:dyDescent="0.2">
      <c r="A561" s="90" t="str">
        <f>IF(ISBLANK('Scheme Details'!A561),"",'Scheme Details'!A561)</f>
        <v/>
      </c>
      <c r="B561" s="87" t="str">
        <f>IF(ISBLANK('Scheme Details'!B561),"",'Scheme Details'!B561)</f>
        <v/>
      </c>
      <c r="C561" s="91" t="str">
        <f>IF(ISBLANK('Scheme Details'!C561),"",'Scheme Details'!C561)</f>
        <v/>
      </c>
      <c r="D561" s="92">
        <f>IF(ISBLANK('Scheme Details'!H561),0,'Scheme Details'!H561)</f>
        <v>0</v>
      </c>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c r="HT561" s="67"/>
      <c r="HU561" s="67"/>
      <c r="HV561" s="67"/>
      <c r="HW561" s="67"/>
      <c r="HX561" s="67"/>
      <c r="HY561" s="67"/>
      <c r="HZ561" s="67"/>
      <c r="IA561" s="67"/>
      <c r="IB561" s="67"/>
      <c r="IC561" s="67"/>
      <c r="ID561" s="67"/>
      <c r="IE561" s="67"/>
      <c r="IF561" s="67"/>
      <c r="IG561" s="67"/>
      <c r="IH561" s="67"/>
      <c r="II561" s="67"/>
      <c r="IJ561" s="67"/>
      <c r="IK561" s="67"/>
      <c r="IL561" s="67"/>
      <c r="IM561" s="67"/>
      <c r="IN561" s="67"/>
      <c r="IO561" s="67"/>
      <c r="IP561" s="67"/>
      <c r="IQ561" s="67"/>
      <c r="IR561" s="67"/>
      <c r="IS561" s="67"/>
      <c r="IT561" s="67"/>
      <c r="IU561" s="67"/>
      <c r="IV561" s="93">
        <f t="shared" si="89"/>
        <v>0</v>
      </c>
      <c r="IW561" s="25"/>
      <c r="IY561" s="125" t="str">
        <f>IF(JA561,VLOOKUP(MIN(JB561:JD561),'Data Validation (hidden)'!$E$2:$F$6,2,FALSE),IF(COUNTA(E561:IU561)&gt;0,"'Name of Collective Investment Scheme' missing but values entered in other columns",""))</f>
        <v/>
      </c>
      <c r="JA561" s="126" t="b">
        <f t="shared" si="90"/>
        <v>0</v>
      </c>
      <c r="JB561" s="127" t="str">
        <f t="shared" si="91"/>
        <v/>
      </c>
      <c r="JC561" s="128" t="str">
        <f t="shared" si="92"/>
        <v>3</v>
      </c>
      <c r="JD561" s="127" t="str">
        <f t="shared" ca="1" si="93"/>
        <v/>
      </c>
      <c r="JE561" s="127" t="b">
        <f t="shared" ca="1" si="94"/>
        <v>1</v>
      </c>
      <c r="JF561" s="127" t="b">
        <f t="shared" ca="1" si="95"/>
        <v>1</v>
      </c>
      <c r="JG561" s="127" t="b">
        <f t="shared" ca="1" si="96"/>
        <v>1</v>
      </c>
      <c r="JH561" s="127" t="b">
        <f t="shared" ca="1" si="97"/>
        <v>1</v>
      </c>
      <c r="JI561" s="127" t="b">
        <f t="shared" ca="1" si="98"/>
        <v>1</v>
      </c>
      <c r="JJ561" s="129" t="b">
        <f t="shared" si="99"/>
        <v>0</v>
      </c>
    </row>
    <row r="562" spans="1:270" ht="28.9" customHeight="1" x14ac:dyDescent="0.2">
      <c r="A562" s="90" t="str">
        <f>IF(ISBLANK('Scheme Details'!A562),"",'Scheme Details'!A562)</f>
        <v/>
      </c>
      <c r="B562" s="87" t="str">
        <f>IF(ISBLANK('Scheme Details'!B562),"",'Scheme Details'!B562)</f>
        <v/>
      </c>
      <c r="C562" s="91" t="str">
        <f>IF(ISBLANK('Scheme Details'!C562),"",'Scheme Details'!C562)</f>
        <v/>
      </c>
      <c r="D562" s="92">
        <f>IF(ISBLANK('Scheme Details'!H562),0,'Scheme Details'!H562)</f>
        <v>0</v>
      </c>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c r="HT562" s="67"/>
      <c r="HU562" s="67"/>
      <c r="HV562" s="67"/>
      <c r="HW562" s="67"/>
      <c r="HX562" s="67"/>
      <c r="HY562" s="67"/>
      <c r="HZ562" s="67"/>
      <c r="IA562" s="67"/>
      <c r="IB562" s="67"/>
      <c r="IC562" s="67"/>
      <c r="ID562" s="67"/>
      <c r="IE562" s="67"/>
      <c r="IF562" s="67"/>
      <c r="IG562" s="67"/>
      <c r="IH562" s="67"/>
      <c r="II562" s="67"/>
      <c r="IJ562" s="67"/>
      <c r="IK562" s="67"/>
      <c r="IL562" s="67"/>
      <c r="IM562" s="67"/>
      <c r="IN562" s="67"/>
      <c r="IO562" s="67"/>
      <c r="IP562" s="67"/>
      <c r="IQ562" s="67"/>
      <c r="IR562" s="67"/>
      <c r="IS562" s="67"/>
      <c r="IT562" s="67"/>
      <c r="IU562" s="67"/>
      <c r="IV562" s="93">
        <f t="shared" si="89"/>
        <v>0</v>
      </c>
      <c r="IW562" s="25"/>
      <c r="IY562" s="125" t="str">
        <f>IF(JA562,VLOOKUP(MIN(JB562:JD562),'Data Validation (hidden)'!$E$2:$F$6,2,FALSE),IF(COUNTA(E562:IU562)&gt;0,"'Name of Collective Investment Scheme' missing but values entered in other columns",""))</f>
        <v/>
      </c>
      <c r="JA562" s="126" t="b">
        <f t="shared" si="90"/>
        <v>0</v>
      </c>
      <c r="JB562" s="127" t="str">
        <f t="shared" si="91"/>
        <v/>
      </c>
      <c r="JC562" s="128" t="str">
        <f t="shared" si="92"/>
        <v>3</v>
      </c>
      <c r="JD562" s="127" t="str">
        <f t="shared" ca="1" si="93"/>
        <v/>
      </c>
      <c r="JE562" s="127" t="b">
        <f t="shared" ca="1" si="94"/>
        <v>1</v>
      </c>
      <c r="JF562" s="127" t="b">
        <f t="shared" ca="1" si="95"/>
        <v>1</v>
      </c>
      <c r="JG562" s="127" t="b">
        <f t="shared" ca="1" si="96"/>
        <v>1</v>
      </c>
      <c r="JH562" s="127" t="b">
        <f t="shared" ca="1" si="97"/>
        <v>1</v>
      </c>
      <c r="JI562" s="127" t="b">
        <f t="shared" ca="1" si="98"/>
        <v>1</v>
      </c>
      <c r="JJ562" s="129" t="b">
        <f t="shared" si="99"/>
        <v>0</v>
      </c>
    </row>
    <row r="563" spans="1:270" ht="28.9" customHeight="1" x14ac:dyDescent="0.2">
      <c r="A563" s="90" t="str">
        <f>IF(ISBLANK('Scheme Details'!A563),"",'Scheme Details'!A563)</f>
        <v/>
      </c>
      <c r="B563" s="87" t="str">
        <f>IF(ISBLANK('Scheme Details'!B563),"",'Scheme Details'!B563)</f>
        <v/>
      </c>
      <c r="C563" s="91" t="str">
        <f>IF(ISBLANK('Scheme Details'!C563),"",'Scheme Details'!C563)</f>
        <v/>
      </c>
      <c r="D563" s="92">
        <f>IF(ISBLANK('Scheme Details'!H563),0,'Scheme Details'!H563)</f>
        <v>0</v>
      </c>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c r="HT563" s="67"/>
      <c r="HU563" s="67"/>
      <c r="HV563" s="67"/>
      <c r="HW563" s="67"/>
      <c r="HX563" s="67"/>
      <c r="HY563" s="67"/>
      <c r="HZ563" s="67"/>
      <c r="IA563" s="67"/>
      <c r="IB563" s="67"/>
      <c r="IC563" s="67"/>
      <c r="ID563" s="67"/>
      <c r="IE563" s="67"/>
      <c r="IF563" s="67"/>
      <c r="IG563" s="67"/>
      <c r="IH563" s="67"/>
      <c r="II563" s="67"/>
      <c r="IJ563" s="67"/>
      <c r="IK563" s="67"/>
      <c r="IL563" s="67"/>
      <c r="IM563" s="67"/>
      <c r="IN563" s="67"/>
      <c r="IO563" s="67"/>
      <c r="IP563" s="67"/>
      <c r="IQ563" s="67"/>
      <c r="IR563" s="67"/>
      <c r="IS563" s="67"/>
      <c r="IT563" s="67"/>
      <c r="IU563" s="67"/>
      <c r="IV563" s="93">
        <f t="shared" si="89"/>
        <v>0</v>
      </c>
      <c r="IW563" s="25"/>
      <c r="IY563" s="125" t="str">
        <f>IF(JA563,VLOOKUP(MIN(JB563:JD563),'Data Validation (hidden)'!$E$2:$F$6,2,FALSE),IF(COUNTA(E563:IU563)&gt;0,"'Name of Collective Investment Scheme' missing but values entered in other columns",""))</f>
        <v/>
      </c>
      <c r="JA563" s="126" t="b">
        <f t="shared" si="90"/>
        <v>0</v>
      </c>
      <c r="JB563" s="127" t="str">
        <f t="shared" si="91"/>
        <v/>
      </c>
      <c r="JC563" s="128" t="str">
        <f t="shared" si="92"/>
        <v>3</v>
      </c>
      <c r="JD563" s="127" t="str">
        <f t="shared" ca="1" si="93"/>
        <v/>
      </c>
      <c r="JE563" s="127" t="b">
        <f t="shared" ca="1" si="94"/>
        <v>1</v>
      </c>
      <c r="JF563" s="127" t="b">
        <f t="shared" ca="1" si="95"/>
        <v>1</v>
      </c>
      <c r="JG563" s="127" t="b">
        <f t="shared" ca="1" si="96"/>
        <v>1</v>
      </c>
      <c r="JH563" s="127" t="b">
        <f t="shared" ca="1" si="97"/>
        <v>1</v>
      </c>
      <c r="JI563" s="127" t="b">
        <f t="shared" ca="1" si="98"/>
        <v>1</v>
      </c>
      <c r="JJ563" s="129" t="b">
        <f t="shared" si="99"/>
        <v>0</v>
      </c>
    </row>
    <row r="564" spans="1:270" ht="28.9" customHeight="1" x14ac:dyDescent="0.2">
      <c r="A564" s="90" t="str">
        <f>IF(ISBLANK('Scheme Details'!A564),"",'Scheme Details'!A564)</f>
        <v/>
      </c>
      <c r="B564" s="87" t="str">
        <f>IF(ISBLANK('Scheme Details'!B564),"",'Scheme Details'!B564)</f>
        <v/>
      </c>
      <c r="C564" s="91" t="str">
        <f>IF(ISBLANK('Scheme Details'!C564),"",'Scheme Details'!C564)</f>
        <v/>
      </c>
      <c r="D564" s="92">
        <f>IF(ISBLANK('Scheme Details'!H564),0,'Scheme Details'!H564)</f>
        <v>0</v>
      </c>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c r="HT564" s="67"/>
      <c r="HU564" s="67"/>
      <c r="HV564" s="67"/>
      <c r="HW564" s="67"/>
      <c r="HX564" s="67"/>
      <c r="HY564" s="67"/>
      <c r="HZ564" s="67"/>
      <c r="IA564" s="67"/>
      <c r="IB564" s="67"/>
      <c r="IC564" s="67"/>
      <c r="ID564" s="67"/>
      <c r="IE564" s="67"/>
      <c r="IF564" s="67"/>
      <c r="IG564" s="67"/>
      <c r="IH564" s="67"/>
      <c r="II564" s="67"/>
      <c r="IJ564" s="67"/>
      <c r="IK564" s="67"/>
      <c r="IL564" s="67"/>
      <c r="IM564" s="67"/>
      <c r="IN564" s="67"/>
      <c r="IO564" s="67"/>
      <c r="IP564" s="67"/>
      <c r="IQ564" s="67"/>
      <c r="IR564" s="67"/>
      <c r="IS564" s="67"/>
      <c r="IT564" s="67"/>
      <c r="IU564" s="67"/>
      <c r="IV564" s="93">
        <f t="shared" si="89"/>
        <v>0</v>
      </c>
      <c r="IW564" s="25"/>
      <c r="IY564" s="125" t="str">
        <f>IF(JA564,VLOOKUP(MIN(JB564:JD564),'Data Validation (hidden)'!$E$2:$F$6,2,FALSE),IF(COUNTA(E564:IU564)&gt;0,"'Name of Collective Investment Scheme' missing but values entered in other columns",""))</f>
        <v/>
      </c>
      <c r="JA564" s="126" t="b">
        <f t="shared" si="90"/>
        <v>0</v>
      </c>
      <c r="JB564" s="127" t="str">
        <f t="shared" si="91"/>
        <v/>
      </c>
      <c r="JC564" s="128" t="str">
        <f t="shared" si="92"/>
        <v>3</v>
      </c>
      <c r="JD564" s="127" t="str">
        <f t="shared" ca="1" si="93"/>
        <v/>
      </c>
      <c r="JE564" s="127" t="b">
        <f t="shared" ca="1" si="94"/>
        <v>1</v>
      </c>
      <c r="JF564" s="127" t="b">
        <f t="shared" ca="1" si="95"/>
        <v>1</v>
      </c>
      <c r="JG564" s="127" t="b">
        <f t="shared" ca="1" si="96"/>
        <v>1</v>
      </c>
      <c r="JH564" s="127" t="b">
        <f t="shared" ca="1" si="97"/>
        <v>1</v>
      </c>
      <c r="JI564" s="127" t="b">
        <f t="shared" ca="1" si="98"/>
        <v>1</v>
      </c>
      <c r="JJ564" s="129" t="b">
        <f t="shared" si="99"/>
        <v>0</v>
      </c>
    </row>
    <row r="565" spans="1:270" ht="28.9" customHeight="1" x14ac:dyDescent="0.2">
      <c r="A565" s="90" t="str">
        <f>IF(ISBLANK('Scheme Details'!A565),"",'Scheme Details'!A565)</f>
        <v/>
      </c>
      <c r="B565" s="87" t="str">
        <f>IF(ISBLANK('Scheme Details'!B565),"",'Scheme Details'!B565)</f>
        <v/>
      </c>
      <c r="C565" s="91" t="str">
        <f>IF(ISBLANK('Scheme Details'!C565),"",'Scheme Details'!C565)</f>
        <v/>
      </c>
      <c r="D565" s="92">
        <f>IF(ISBLANK('Scheme Details'!H565),0,'Scheme Details'!H565)</f>
        <v>0</v>
      </c>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c r="HT565" s="67"/>
      <c r="HU565" s="67"/>
      <c r="HV565" s="67"/>
      <c r="HW565" s="67"/>
      <c r="HX565" s="67"/>
      <c r="HY565" s="67"/>
      <c r="HZ565" s="67"/>
      <c r="IA565" s="67"/>
      <c r="IB565" s="67"/>
      <c r="IC565" s="67"/>
      <c r="ID565" s="67"/>
      <c r="IE565" s="67"/>
      <c r="IF565" s="67"/>
      <c r="IG565" s="67"/>
      <c r="IH565" s="67"/>
      <c r="II565" s="67"/>
      <c r="IJ565" s="67"/>
      <c r="IK565" s="67"/>
      <c r="IL565" s="67"/>
      <c r="IM565" s="67"/>
      <c r="IN565" s="67"/>
      <c r="IO565" s="67"/>
      <c r="IP565" s="67"/>
      <c r="IQ565" s="67"/>
      <c r="IR565" s="67"/>
      <c r="IS565" s="67"/>
      <c r="IT565" s="67"/>
      <c r="IU565" s="67"/>
      <c r="IV565" s="93">
        <f t="shared" si="89"/>
        <v>0</v>
      </c>
      <c r="IW565" s="25"/>
      <c r="IY565" s="125" t="str">
        <f>IF(JA565,VLOOKUP(MIN(JB565:JD565),'Data Validation (hidden)'!$E$2:$F$6,2,FALSE),IF(COUNTA(E565:IU565)&gt;0,"'Name of Collective Investment Scheme' missing but values entered in other columns",""))</f>
        <v/>
      </c>
      <c r="JA565" s="126" t="b">
        <f t="shared" si="90"/>
        <v>0</v>
      </c>
      <c r="JB565" s="127" t="str">
        <f t="shared" si="91"/>
        <v/>
      </c>
      <c r="JC565" s="128" t="str">
        <f t="shared" si="92"/>
        <v>3</v>
      </c>
      <c r="JD565" s="127" t="str">
        <f t="shared" ca="1" si="93"/>
        <v/>
      </c>
      <c r="JE565" s="127" t="b">
        <f t="shared" ca="1" si="94"/>
        <v>1</v>
      </c>
      <c r="JF565" s="127" t="b">
        <f t="shared" ca="1" si="95"/>
        <v>1</v>
      </c>
      <c r="JG565" s="127" t="b">
        <f t="shared" ca="1" si="96"/>
        <v>1</v>
      </c>
      <c r="JH565" s="127" t="b">
        <f t="shared" ca="1" si="97"/>
        <v>1</v>
      </c>
      <c r="JI565" s="127" t="b">
        <f t="shared" ca="1" si="98"/>
        <v>1</v>
      </c>
      <c r="JJ565" s="129" t="b">
        <f t="shared" si="99"/>
        <v>0</v>
      </c>
    </row>
    <row r="566" spans="1:270" ht="28.9" customHeight="1" x14ac:dyDescent="0.2">
      <c r="A566" s="90" t="str">
        <f>IF(ISBLANK('Scheme Details'!A566),"",'Scheme Details'!A566)</f>
        <v/>
      </c>
      <c r="B566" s="87" t="str">
        <f>IF(ISBLANK('Scheme Details'!B566),"",'Scheme Details'!B566)</f>
        <v/>
      </c>
      <c r="C566" s="91" t="str">
        <f>IF(ISBLANK('Scheme Details'!C566),"",'Scheme Details'!C566)</f>
        <v/>
      </c>
      <c r="D566" s="92">
        <f>IF(ISBLANK('Scheme Details'!H566),0,'Scheme Details'!H566)</f>
        <v>0</v>
      </c>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c r="HT566" s="67"/>
      <c r="HU566" s="67"/>
      <c r="HV566" s="67"/>
      <c r="HW566" s="67"/>
      <c r="HX566" s="67"/>
      <c r="HY566" s="67"/>
      <c r="HZ566" s="67"/>
      <c r="IA566" s="67"/>
      <c r="IB566" s="67"/>
      <c r="IC566" s="67"/>
      <c r="ID566" s="67"/>
      <c r="IE566" s="67"/>
      <c r="IF566" s="67"/>
      <c r="IG566" s="67"/>
      <c r="IH566" s="67"/>
      <c r="II566" s="67"/>
      <c r="IJ566" s="67"/>
      <c r="IK566" s="67"/>
      <c r="IL566" s="67"/>
      <c r="IM566" s="67"/>
      <c r="IN566" s="67"/>
      <c r="IO566" s="67"/>
      <c r="IP566" s="67"/>
      <c r="IQ566" s="67"/>
      <c r="IR566" s="67"/>
      <c r="IS566" s="67"/>
      <c r="IT566" s="67"/>
      <c r="IU566" s="67"/>
      <c r="IV566" s="93">
        <f t="shared" si="89"/>
        <v>0</v>
      </c>
      <c r="IW566" s="25"/>
      <c r="IY566" s="125" t="str">
        <f>IF(JA566,VLOOKUP(MIN(JB566:JD566),'Data Validation (hidden)'!$E$2:$F$6,2,FALSE),IF(COUNTA(E566:IU566)&gt;0,"'Name of Collective Investment Scheme' missing but values entered in other columns",""))</f>
        <v/>
      </c>
      <c r="JA566" s="126" t="b">
        <f t="shared" si="90"/>
        <v>0</v>
      </c>
      <c r="JB566" s="127" t="str">
        <f t="shared" si="91"/>
        <v/>
      </c>
      <c r="JC566" s="128" t="str">
        <f t="shared" si="92"/>
        <v>3</v>
      </c>
      <c r="JD566" s="127" t="str">
        <f t="shared" ca="1" si="93"/>
        <v/>
      </c>
      <c r="JE566" s="127" t="b">
        <f t="shared" ca="1" si="94"/>
        <v>1</v>
      </c>
      <c r="JF566" s="127" t="b">
        <f t="shared" ca="1" si="95"/>
        <v>1</v>
      </c>
      <c r="JG566" s="127" t="b">
        <f t="shared" ca="1" si="96"/>
        <v>1</v>
      </c>
      <c r="JH566" s="127" t="b">
        <f t="shared" ca="1" si="97"/>
        <v>1</v>
      </c>
      <c r="JI566" s="127" t="b">
        <f t="shared" ca="1" si="98"/>
        <v>1</v>
      </c>
      <c r="JJ566" s="129" t="b">
        <f t="shared" si="99"/>
        <v>0</v>
      </c>
    </row>
    <row r="567" spans="1:270" ht="28.9" customHeight="1" x14ac:dyDescent="0.2">
      <c r="A567" s="90" t="str">
        <f>IF(ISBLANK('Scheme Details'!A567),"",'Scheme Details'!A567)</f>
        <v/>
      </c>
      <c r="B567" s="87" t="str">
        <f>IF(ISBLANK('Scheme Details'!B567),"",'Scheme Details'!B567)</f>
        <v/>
      </c>
      <c r="C567" s="91" t="str">
        <f>IF(ISBLANK('Scheme Details'!C567),"",'Scheme Details'!C567)</f>
        <v/>
      </c>
      <c r="D567" s="92">
        <f>IF(ISBLANK('Scheme Details'!H567),0,'Scheme Details'!H567)</f>
        <v>0</v>
      </c>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c r="HT567" s="67"/>
      <c r="HU567" s="67"/>
      <c r="HV567" s="67"/>
      <c r="HW567" s="67"/>
      <c r="HX567" s="67"/>
      <c r="HY567" s="67"/>
      <c r="HZ567" s="67"/>
      <c r="IA567" s="67"/>
      <c r="IB567" s="67"/>
      <c r="IC567" s="67"/>
      <c r="ID567" s="67"/>
      <c r="IE567" s="67"/>
      <c r="IF567" s="67"/>
      <c r="IG567" s="67"/>
      <c r="IH567" s="67"/>
      <c r="II567" s="67"/>
      <c r="IJ567" s="67"/>
      <c r="IK567" s="67"/>
      <c r="IL567" s="67"/>
      <c r="IM567" s="67"/>
      <c r="IN567" s="67"/>
      <c r="IO567" s="67"/>
      <c r="IP567" s="67"/>
      <c r="IQ567" s="67"/>
      <c r="IR567" s="67"/>
      <c r="IS567" s="67"/>
      <c r="IT567" s="67"/>
      <c r="IU567" s="67"/>
      <c r="IV567" s="93">
        <f t="shared" si="89"/>
        <v>0</v>
      </c>
      <c r="IW567" s="25"/>
      <c r="IY567" s="125" t="str">
        <f>IF(JA567,VLOOKUP(MIN(JB567:JD567),'Data Validation (hidden)'!$E$2:$F$6,2,FALSE),IF(COUNTA(E567:IU567)&gt;0,"'Name of Collective Investment Scheme' missing but values entered in other columns",""))</f>
        <v/>
      </c>
      <c r="JA567" s="126" t="b">
        <f t="shared" si="90"/>
        <v>0</v>
      </c>
      <c r="JB567" s="127" t="str">
        <f t="shared" si="91"/>
        <v/>
      </c>
      <c r="JC567" s="128" t="str">
        <f t="shared" si="92"/>
        <v>3</v>
      </c>
      <c r="JD567" s="127" t="str">
        <f t="shared" ca="1" si="93"/>
        <v/>
      </c>
      <c r="JE567" s="127" t="b">
        <f t="shared" ca="1" si="94"/>
        <v>1</v>
      </c>
      <c r="JF567" s="127" t="b">
        <f t="shared" ca="1" si="95"/>
        <v>1</v>
      </c>
      <c r="JG567" s="127" t="b">
        <f t="shared" ca="1" si="96"/>
        <v>1</v>
      </c>
      <c r="JH567" s="127" t="b">
        <f t="shared" ca="1" si="97"/>
        <v>1</v>
      </c>
      <c r="JI567" s="127" t="b">
        <f t="shared" ca="1" si="98"/>
        <v>1</v>
      </c>
      <c r="JJ567" s="129" t="b">
        <f t="shared" si="99"/>
        <v>0</v>
      </c>
    </row>
    <row r="568" spans="1:270" ht="28.9" customHeight="1" x14ac:dyDescent="0.2">
      <c r="A568" s="90" t="str">
        <f>IF(ISBLANK('Scheme Details'!A568),"",'Scheme Details'!A568)</f>
        <v/>
      </c>
      <c r="B568" s="87" t="str">
        <f>IF(ISBLANK('Scheme Details'!B568),"",'Scheme Details'!B568)</f>
        <v/>
      </c>
      <c r="C568" s="91" t="str">
        <f>IF(ISBLANK('Scheme Details'!C568),"",'Scheme Details'!C568)</f>
        <v/>
      </c>
      <c r="D568" s="92">
        <f>IF(ISBLANK('Scheme Details'!H568),0,'Scheme Details'!H568)</f>
        <v>0</v>
      </c>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c r="HT568" s="67"/>
      <c r="HU568" s="67"/>
      <c r="HV568" s="67"/>
      <c r="HW568" s="67"/>
      <c r="HX568" s="67"/>
      <c r="HY568" s="67"/>
      <c r="HZ568" s="67"/>
      <c r="IA568" s="67"/>
      <c r="IB568" s="67"/>
      <c r="IC568" s="67"/>
      <c r="ID568" s="67"/>
      <c r="IE568" s="67"/>
      <c r="IF568" s="67"/>
      <c r="IG568" s="67"/>
      <c r="IH568" s="67"/>
      <c r="II568" s="67"/>
      <c r="IJ568" s="67"/>
      <c r="IK568" s="67"/>
      <c r="IL568" s="67"/>
      <c r="IM568" s="67"/>
      <c r="IN568" s="67"/>
      <c r="IO568" s="67"/>
      <c r="IP568" s="67"/>
      <c r="IQ568" s="67"/>
      <c r="IR568" s="67"/>
      <c r="IS568" s="67"/>
      <c r="IT568" s="67"/>
      <c r="IU568" s="67"/>
      <c r="IV568" s="93">
        <f t="shared" si="89"/>
        <v>0</v>
      </c>
      <c r="IW568" s="25"/>
      <c r="IY568" s="125" t="str">
        <f>IF(JA568,VLOOKUP(MIN(JB568:JD568),'Data Validation (hidden)'!$E$2:$F$6,2,FALSE),IF(COUNTA(E568:IU568)&gt;0,"'Name of Collective Investment Scheme' missing but values entered in other columns",""))</f>
        <v/>
      </c>
      <c r="JA568" s="126" t="b">
        <f t="shared" si="90"/>
        <v>0</v>
      </c>
      <c r="JB568" s="127" t="str">
        <f t="shared" si="91"/>
        <v/>
      </c>
      <c r="JC568" s="128" t="str">
        <f t="shared" si="92"/>
        <v>3</v>
      </c>
      <c r="JD568" s="127" t="str">
        <f t="shared" ca="1" si="93"/>
        <v/>
      </c>
      <c r="JE568" s="127" t="b">
        <f t="shared" ca="1" si="94"/>
        <v>1</v>
      </c>
      <c r="JF568" s="127" t="b">
        <f t="shared" ca="1" si="95"/>
        <v>1</v>
      </c>
      <c r="JG568" s="127" t="b">
        <f t="shared" ca="1" si="96"/>
        <v>1</v>
      </c>
      <c r="JH568" s="127" t="b">
        <f t="shared" ca="1" si="97"/>
        <v>1</v>
      </c>
      <c r="JI568" s="127" t="b">
        <f t="shared" ca="1" si="98"/>
        <v>1</v>
      </c>
      <c r="JJ568" s="129" t="b">
        <f t="shared" si="99"/>
        <v>0</v>
      </c>
    </row>
    <row r="569" spans="1:270" ht="28.9" customHeight="1" x14ac:dyDescent="0.2">
      <c r="A569" s="90" t="str">
        <f>IF(ISBLANK('Scheme Details'!A569),"",'Scheme Details'!A569)</f>
        <v/>
      </c>
      <c r="B569" s="87" t="str">
        <f>IF(ISBLANK('Scheme Details'!B569),"",'Scheme Details'!B569)</f>
        <v/>
      </c>
      <c r="C569" s="91" t="str">
        <f>IF(ISBLANK('Scheme Details'!C569),"",'Scheme Details'!C569)</f>
        <v/>
      </c>
      <c r="D569" s="92">
        <f>IF(ISBLANK('Scheme Details'!H569),0,'Scheme Details'!H569)</f>
        <v>0</v>
      </c>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c r="HT569" s="67"/>
      <c r="HU569" s="67"/>
      <c r="HV569" s="67"/>
      <c r="HW569" s="67"/>
      <c r="HX569" s="67"/>
      <c r="HY569" s="67"/>
      <c r="HZ569" s="67"/>
      <c r="IA569" s="67"/>
      <c r="IB569" s="67"/>
      <c r="IC569" s="67"/>
      <c r="ID569" s="67"/>
      <c r="IE569" s="67"/>
      <c r="IF569" s="67"/>
      <c r="IG569" s="67"/>
      <c r="IH569" s="67"/>
      <c r="II569" s="67"/>
      <c r="IJ569" s="67"/>
      <c r="IK569" s="67"/>
      <c r="IL569" s="67"/>
      <c r="IM569" s="67"/>
      <c r="IN569" s="67"/>
      <c r="IO569" s="67"/>
      <c r="IP569" s="67"/>
      <c r="IQ569" s="67"/>
      <c r="IR569" s="67"/>
      <c r="IS569" s="67"/>
      <c r="IT569" s="67"/>
      <c r="IU569" s="67"/>
      <c r="IV569" s="93">
        <f t="shared" si="89"/>
        <v>0</v>
      </c>
      <c r="IW569" s="25"/>
      <c r="IY569" s="125" t="str">
        <f>IF(JA569,VLOOKUP(MIN(JB569:JD569),'Data Validation (hidden)'!$E$2:$F$6,2,FALSE),IF(COUNTA(E569:IU569)&gt;0,"'Name of Collective Investment Scheme' missing but values entered in other columns",""))</f>
        <v/>
      </c>
      <c r="JA569" s="126" t="b">
        <f t="shared" si="90"/>
        <v>0</v>
      </c>
      <c r="JB569" s="127" t="str">
        <f t="shared" si="91"/>
        <v/>
      </c>
      <c r="JC569" s="128" t="str">
        <f t="shared" si="92"/>
        <v>3</v>
      </c>
      <c r="JD569" s="127" t="str">
        <f t="shared" ca="1" si="93"/>
        <v/>
      </c>
      <c r="JE569" s="127" t="b">
        <f t="shared" ca="1" si="94"/>
        <v>1</v>
      </c>
      <c r="JF569" s="127" t="b">
        <f t="shared" ca="1" si="95"/>
        <v>1</v>
      </c>
      <c r="JG569" s="127" t="b">
        <f t="shared" ca="1" si="96"/>
        <v>1</v>
      </c>
      <c r="JH569" s="127" t="b">
        <f t="shared" ca="1" si="97"/>
        <v>1</v>
      </c>
      <c r="JI569" s="127" t="b">
        <f t="shared" ca="1" si="98"/>
        <v>1</v>
      </c>
      <c r="JJ569" s="129" t="b">
        <f t="shared" si="99"/>
        <v>0</v>
      </c>
    </row>
    <row r="570" spans="1:270" ht="28.9" customHeight="1" x14ac:dyDescent="0.2">
      <c r="A570" s="90" t="str">
        <f>IF(ISBLANK('Scheme Details'!A570),"",'Scheme Details'!A570)</f>
        <v/>
      </c>
      <c r="B570" s="87" t="str">
        <f>IF(ISBLANK('Scheme Details'!B570),"",'Scheme Details'!B570)</f>
        <v/>
      </c>
      <c r="C570" s="91" t="str">
        <f>IF(ISBLANK('Scheme Details'!C570),"",'Scheme Details'!C570)</f>
        <v/>
      </c>
      <c r="D570" s="92">
        <f>IF(ISBLANK('Scheme Details'!H570),0,'Scheme Details'!H570)</f>
        <v>0</v>
      </c>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c r="HT570" s="67"/>
      <c r="HU570" s="67"/>
      <c r="HV570" s="67"/>
      <c r="HW570" s="67"/>
      <c r="HX570" s="67"/>
      <c r="HY570" s="67"/>
      <c r="HZ570" s="67"/>
      <c r="IA570" s="67"/>
      <c r="IB570" s="67"/>
      <c r="IC570" s="67"/>
      <c r="ID570" s="67"/>
      <c r="IE570" s="67"/>
      <c r="IF570" s="67"/>
      <c r="IG570" s="67"/>
      <c r="IH570" s="67"/>
      <c r="II570" s="67"/>
      <c r="IJ570" s="67"/>
      <c r="IK570" s="67"/>
      <c r="IL570" s="67"/>
      <c r="IM570" s="67"/>
      <c r="IN570" s="67"/>
      <c r="IO570" s="67"/>
      <c r="IP570" s="67"/>
      <c r="IQ570" s="67"/>
      <c r="IR570" s="67"/>
      <c r="IS570" s="67"/>
      <c r="IT570" s="67"/>
      <c r="IU570" s="67"/>
      <c r="IV570" s="93">
        <f t="shared" si="89"/>
        <v>0</v>
      </c>
      <c r="IW570" s="25"/>
      <c r="IY570" s="125" t="str">
        <f>IF(JA570,VLOOKUP(MIN(JB570:JD570),'Data Validation (hidden)'!$E$2:$F$6,2,FALSE),IF(COUNTA(E570:IU570)&gt;0,"'Name of Collective Investment Scheme' missing but values entered in other columns",""))</f>
        <v/>
      </c>
      <c r="JA570" s="126" t="b">
        <f t="shared" si="90"/>
        <v>0</v>
      </c>
      <c r="JB570" s="127" t="str">
        <f t="shared" si="91"/>
        <v/>
      </c>
      <c r="JC570" s="128" t="str">
        <f t="shared" si="92"/>
        <v>3</v>
      </c>
      <c r="JD570" s="127" t="str">
        <f t="shared" ca="1" si="93"/>
        <v/>
      </c>
      <c r="JE570" s="127" t="b">
        <f t="shared" ca="1" si="94"/>
        <v>1</v>
      </c>
      <c r="JF570" s="127" t="b">
        <f t="shared" ca="1" si="95"/>
        <v>1</v>
      </c>
      <c r="JG570" s="127" t="b">
        <f t="shared" ca="1" si="96"/>
        <v>1</v>
      </c>
      <c r="JH570" s="127" t="b">
        <f t="shared" ca="1" si="97"/>
        <v>1</v>
      </c>
      <c r="JI570" s="127" t="b">
        <f t="shared" ca="1" si="98"/>
        <v>1</v>
      </c>
      <c r="JJ570" s="129" t="b">
        <f t="shared" si="99"/>
        <v>0</v>
      </c>
    </row>
    <row r="571" spans="1:270" ht="28.9" customHeight="1" x14ac:dyDescent="0.2">
      <c r="A571" s="90" t="str">
        <f>IF(ISBLANK('Scheme Details'!A571),"",'Scheme Details'!A571)</f>
        <v/>
      </c>
      <c r="B571" s="87" t="str">
        <f>IF(ISBLANK('Scheme Details'!B571),"",'Scheme Details'!B571)</f>
        <v/>
      </c>
      <c r="C571" s="91" t="str">
        <f>IF(ISBLANK('Scheme Details'!C571),"",'Scheme Details'!C571)</f>
        <v/>
      </c>
      <c r="D571" s="92">
        <f>IF(ISBLANK('Scheme Details'!H571),0,'Scheme Details'!H571)</f>
        <v>0</v>
      </c>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c r="HT571" s="67"/>
      <c r="HU571" s="67"/>
      <c r="HV571" s="67"/>
      <c r="HW571" s="67"/>
      <c r="HX571" s="67"/>
      <c r="HY571" s="67"/>
      <c r="HZ571" s="67"/>
      <c r="IA571" s="67"/>
      <c r="IB571" s="67"/>
      <c r="IC571" s="67"/>
      <c r="ID571" s="67"/>
      <c r="IE571" s="67"/>
      <c r="IF571" s="67"/>
      <c r="IG571" s="67"/>
      <c r="IH571" s="67"/>
      <c r="II571" s="67"/>
      <c r="IJ571" s="67"/>
      <c r="IK571" s="67"/>
      <c r="IL571" s="67"/>
      <c r="IM571" s="67"/>
      <c r="IN571" s="67"/>
      <c r="IO571" s="67"/>
      <c r="IP571" s="67"/>
      <c r="IQ571" s="67"/>
      <c r="IR571" s="67"/>
      <c r="IS571" s="67"/>
      <c r="IT571" s="67"/>
      <c r="IU571" s="67"/>
      <c r="IV571" s="93">
        <f t="shared" si="89"/>
        <v>0</v>
      </c>
      <c r="IW571" s="25"/>
      <c r="IY571" s="125" t="str">
        <f>IF(JA571,VLOOKUP(MIN(JB571:JD571),'Data Validation (hidden)'!$E$2:$F$6,2,FALSE),IF(COUNTA(E571:IU571)&gt;0,"'Name of Collective Investment Scheme' missing but values entered in other columns",""))</f>
        <v/>
      </c>
      <c r="JA571" s="126" t="b">
        <f t="shared" si="90"/>
        <v>0</v>
      </c>
      <c r="JB571" s="127" t="str">
        <f t="shared" si="91"/>
        <v/>
      </c>
      <c r="JC571" s="128" t="str">
        <f t="shared" si="92"/>
        <v>3</v>
      </c>
      <c r="JD571" s="127" t="str">
        <f t="shared" ca="1" si="93"/>
        <v/>
      </c>
      <c r="JE571" s="127" t="b">
        <f t="shared" ca="1" si="94"/>
        <v>1</v>
      </c>
      <c r="JF571" s="127" t="b">
        <f t="shared" ca="1" si="95"/>
        <v>1</v>
      </c>
      <c r="JG571" s="127" t="b">
        <f t="shared" ca="1" si="96"/>
        <v>1</v>
      </c>
      <c r="JH571" s="127" t="b">
        <f t="shared" ca="1" si="97"/>
        <v>1</v>
      </c>
      <c r="JI571" s="127" t="b">
        <f t="shared" ca="1" si="98"/>
        <v>1</v>
      </c>
      <c r="JJ571" s="129" t="b">
        <f t="shared" si="99"/>
        <v>0</v>
      </c>
    </row>
    <row r="572" spans="1:270" ht="28.9" customHeight="1" x14ac:dyDescent="0.2">
      <c r="A572" s="90" t="str">
        <f>IF(ISBLANK('Scheme Details'!A572),"",'Scheme Details'!A572)</f>
        <v/>
      </c>
      <c r="B572" s="87" t="str">
        <f>IF(ISBLANK('Scheme Details'!B572),"",'Scheme Details'!B572)</f>
        <v/>
      </c>
      <c r="C572" s="91" t="str">
        <f>IF(ISBLANK('Scheme Details'!C572),"",'Scheme Details'!C572)</f>
        <v/>
      </c>
      <c r="D572" s="92">
        <f>IF(ISBLANK('Scheme Details'!H572),0,'Scheme Details'!H572)</f>
        <v>0</v>
      </c>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c r="HT572" s="67"/>
      <c r="HU572" s="67"/>
      <c r="HV572" s="67"/>
      <c r="HW572" s="67"/>
      <c r="HX572" s="67"/>
      <c r="HY572" s="67"/>
      <c r="HZ572" s="67"/>
      <c r="IA572" s="67"/>
      <c r="IB572" s="67"/>
      <c r="IC572" s="67"/>
      <c r="ID572" s="67"/>
      <c r="IE572" s="67"/>
      <c r="IF572" s="67"/>
      <c r="IG572" s="67"/>
      <c r="IH572" s="67"/>
      <c r="II572" s="67"/>
      <c r="IJ572" s="67"/>
      <c r="IK572" s="67"/>
      <c r="IL572" s="67"/>
      <c r="IM572" s="67"/>
      <c r="IN572" s="67"/>
      <c r="IO572" s="67"/>
      <c r="IP572" s="67"/>
      <c r="IQ572" s="67"/>
      <c r="IR572" s="67"/>
      <c r="IS572" s="67"/>
      <c r="IT572" s="67"/>
      <c r="IU572" s="67"/>
      <c r="IV572" s="93">
        <f t="shared" si="89"/>
        <v>0</v>
      </c>
      <c r="IW572" s="25"/>
      <c r="IY572" s="125" t="str">
        <f>IF(JA572,VLOOKUP(MIN(JB572:JD572),'Data Validation (hidden)'!$E$2:$F$6,2,FALSE),IF(COUNTA(E572:IU572)&gt;0,"'Name of Collective Investment Scheme' missing but values entered in other columns",""))</f>
        <v/>
      </c>
      <c r="JA572" s="126" t="b">
        <f t="shared" si="90"/>
        <v>0</v>
      </c>
      <c r="JB572" s="127" t="str">
        <f t="shared" si="91"/>
        <v/>
      </c>
      <c r="JC572" s="128" t="str">
        <f t="shared" si="92"/>
        <v>3</v>
      </c>
      <c r="JD572" s="127" t="str">
        <f t="shared" ca="1" si="93"/>
        <v/>
      </c>
      <c r="JE572" s="127" t="b">
        <f t="shared" ca="1" si="94"/>
        <v>1</v>
      </c>
      <c r="JF572" s="127" t="b">
        <f t="shared" ca="1" si="95"/>
        <v>1</v>
      </c>
      <c r="JG572" s="127" t="b">
        <f t="shared" ca="1" si="96"/>
        <v>1</v>
      </c>
      <c r="JH572" s="127" t="b">
        <f t="shared" ca="1" si="97"/>
        <v>1</v>
      </c>
      <c r="JI572" s="127" t="b">
        <f t="shared" ca="1" si="98"/>
        <v>1</v>
      </c>
      <c r="JJ572" s="129" t="b">
        <f t="shared" si="99"/>
        <v>0</v>
      </c>
    </row>
    <row r="573" spans="1:270" ht="28.9" customHeight="1" x14ac:dyDescent="0.2">
      <c r="A573" s="90" t="str">
        <f>IF(ISBLANK('Scheme Details'!A573),"",'Scheme Details'!A573)</f>
        <v/>
      </c>
      <c r="B573" s="87" t="str">
        <f>IF(ISBLANK('Scheme Details'!B573),"",'Scheme Details'!B573)</f>
        <v/>
      </c>
      <c r="C573" s="91" t="str">
        <f>IF(ISBLANK('Scheme Details'!C573),"",'Scheme Details'!C573)</f>
        <v/>
      </c>
      <c r="D573" s="92">
        <f>IF(ISBLANK('Scheme Details'!H573),0,'Scheme Details'!H573)</f>
        <v>0</v>
      </c>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c r="HT573" s="67"/>
      <c r="HU573" s="67"/>
      <c r="HV573" s="67"/>
      <c r="HW573" s="67"/>
      <c r="HX573" s="67"/>
      <c r="HY573" s="67"/>
      <c r="HZ573" s="67"/>
      <c r="IA573" s="67"/>
      <c r="IB573" s="67"/>
      <c r="IC573" s="67"/>
      <c r="ID573" s="67"/>
      <c r="IE573" s="67"/>
      <c r="IF573" s="67"/>
      <c r="IG573" s="67"/>
      <c r="IH573" s="67"/>
      <c r="II573" s="67"/>
      <c r="IJ573" s="67"/>
      <c r="IK573" s="67"/>
      <c r="IL573" s="67"/>
      <c r="IM573" s="67"/>
      <c r="IN573" s="67"/>
      <c r="IO573" s="67"/>
      <c r="IP573" s="67"/>
      <c r="IQ573" s="67"/>
      <c r="IR573" s="67"/>
      <c r="IS573" s="67"/>
      <c r="IT573" s="67"/>
      <c r="IU573" s="67"/>
      <c r="IV573" s="93">
        <f t="shared" si="89"/>
        <v>0</v>
      </c>
      <c r="IW573" s="25"/>
      <c r="IY573" s="125" t="str">
        <f>IF(JA573,VLOOKUP(MIN(JB573:JD573),'Data Validation (hidden)'!$E$2:$F$6,2,FALSE),IF(COUNTA(E573:IU573)&gt;0,"'Name of Collective Investment Scheme' missing but values entered in other columns",""))</f>
        <v/>
      </c>
      <c r="JA573" s="126" t="b">
        <f t="shared" si="90"/>
        <v>0</v>
      </c>
      <c r="JB573" s="127" t="str">
        <f t="shared" si="91"/>
        <v/>
      </c>
      <c r="JC573" s="128" t="str">
        <f t="shared" si="92"/>
        <v>3</v>
      </c>
      <c r="JD573" s="127" t="str">
        <f t="shared" ca="1" si="93"/>
        <v/>
      </c>
      <c r="JE573" s="127" t="b">
        <f t="shared" ca="1" si="94"/>
        <v>1</v>
      </c>
      <c r="JF573" s="127" t="b">
        <f t="shared" ca="1" si="95"/>
        <v>1</v>
      </c>
      <c r="JG573" s="127" t="b">
        <f t="shared" ca="1" si="96"/>
        <v>1</v>
      </c>
      <c r="JH573" s="127" t="b">
        <f t="shared" ca="1" si="97"/>
        <v>1</v>
      </c>
      <c r="JI573" s="127" t="b">
        <f t="shared" ca="1" si="98"/>
        <v>1</v>
      </c>
      <c r="JJ573" s="129" t="b">
        <f t="shared" si="99"/>
        <v>0</v>
      </c>
    </row>
    <row r="574" spans="1:270" ht="28.9" customHeight="1" x14ac:dyDescent="0.2">
      <c r="A574" s="90" t="str">
        <f>IF(ISBLANK('Scheme Details'!A574),"",'Scheme Details'!A574)</f>
        <v/>
      </c>
      <c r="B574" s="87" t="str">
        <f>IF(ISBLANK('Scheme Details'!B574),"",'Scheme Details'!B574)</f>
        <v/>
      </c>
      <c r="C574" s="91" t="str">
        <f>IF(ISBLANK('Scheme Details'!C574),"",'Scheme Details'!C574)</f>
        <v/>
      </c>
      <c r="D574" s="92">
        <f>IF(ISBLANK('Scheme Details'!H574),0,'Scheme Details'!H574)</f>
        <v>0</v>
      </c>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c r="HT574" s="67"/>
      <c r="HU574" s="67"/>
      <c r="HV574" s="67"/>
      <c r="HW574" s="67"/>
      <c r="HX574" s="67"/>
      <c r="HY574" s="67"/>
      <c r="HZ574" s="67"/>
      <c r="IA574" s="67"/>
      <c r="IB574" s="67"/>
      <c r="IC574" s="67"/>
      <c r="ID574" s="67"/>
      <c r="IE574" s="67"/>
      <c r="IF574" s="67"/>
      <c r="IG574" s="67"/>
      <c r="IH574" s="67"/>
      <c r="II574" s="67"/>
      <c r="IJ574" s="67"/>
      <c r="IK574" s="67"/>
      <c r="IL574" s="67"/>
      <c r="IM574" s="67"/>
      <c r="IN574" s="67"/>
      <c r="IO574" s="67"/>
      <c r="IP574" s="67"/>
      <c r="IQ574" s="67"/>
      <c r="IR574" s="67"/>
      <c r="IS574" s="67"/>
      <c r="IT574" s="67"/>
      <c r="IU574" s="67"/>
      <c r="IV574" s="93">
        <f t="shared" si="89"/>
        <v>0</v>
      </c>
      <c r="IW574" s="25"/>
      <c r="IY574" s="125" t="str">
        <f>IF(JA574,VLOOKUP(MIN(JB574:JD574),'Data Validation (hidden)'!$E$2:$F$6,2,FALSE),IF(COUNTA(E574:IU574)&gt;0,"'Name of Collective Investment Scheme' missing but values entered in other columns",""))</f>
        <v/>
      </c>
      <c r="JA574" s="126" t="b">
        <f t="shared" si="90"/>
        <v>0</v>
      </c>
      <c r="JB574" s="127" t="str">
        <f t="shared" si="91"/>
        <v/>
      </c>
      <c r="JC574" s="128" t="str">
        <f t="shared" si="92"/>
        <v>3</v>
      </c>
      <c r="JD574" s="127" t="str">
        <f t="shared" ca="1" si="93"/>
        <v/>
      </c>
      <c r="JE574" s="127" t="b">
        <f t="shared" ca="1" si="94"/>
        <v>1</v>
      </c>
      <c r="JF574" s="127" t="b">
        <f t="shared" ca="1" si="95"/>
        <v>1</v>
      </c>
      <c r="JG574" s="127" t="b">
        <f t="shared" ca="1" si="96"/>
        <v>1</v>
      </c>
      <c r="JH574" s="127" t="b">
        <f t="shared" ca="1" si="97"/>
        <v>1</v>
      </c>
      <c r="JI574" s="127" t="b">
        <f t="shared" ca="1" si="98"/>
        <v>1</v>
      </c>
      <c r="JJ574" s="129" t="b">
        <f t="shared" si="99"/>
        <v>0</v>
      </c>
    </row>
    <row r="575" spans="1:270" ht="28.9" customHeight="1" x14ac:dyDescent="0.2">
      <c r="A575" s="90" t="str">
        <f>IF(ISBLANK('Scheme Details'!A575),"",'Scheme Details'!A575)</f>
        <v/>
      </c>
      <c r="B575" s="87" t="str">
        <f>IF(ISBLANK('Scheme Details'!B575),"",'Scheme Details'!B575)</f>
        <v/>
      </c>
      <c r="C575" s="91" t="str">
        <f>IF(ISBLANK('Scheme Details'!C575),"",'Scheme Details'!C575)</f>
        <v/>
      </c>
      <c r="D575" s="92">
        <f>IF(ISBLANK('Scheme Details'!H575),0,'Scheme Details'!H575)</f>
        <v>0</v>
      </c>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c r="HT575" s="67"/>
      <c r="HU575" s="67"/>
      <c r="HV575" s="67"/>
      <c r="HW575" s="67"/>
      <c r="HX575" s="67"/>
      <c r="HY575" s="67"/>
      <c r="HZ575" s="67"/>
      <c r="IA575" s="67"/>
      <c r="IB575" s="67"/>
      <c r="IC575" s="67"/>
      <c r="ID575" s="67"/>
      <c r="IE575" s="67"/>
      <c r="IF575" s="67"/>
      <c r="IG575" s="67"/>
      <c r="IH575" s="67"/>
      <c r="II575" s="67"/>
      <c r="IJ575" s="67"/>
      <c r="IK575" s="67"/>
      <c r="IL575" s="67"/>
      <c r="IM575" s="67"/>
      <c r="IN575" s="67"/>
      <c r="IO575" s="67"/>
      <c r="IP575" s="67"/>
      <c r="IQ575" s="67"/>
      <c r="IR575" s="67"/>
      <c r="IS575" s="67"/>
      <c r="IT575" s="67"/>
      <c r="IU575" s="67"/>
      <c r="IV575" s="93">
        <f t="shared" si="89"/>
        <v>0</v>
      </c>
      <c r="IW575" s="25"/>
      <c r="IY575" s="125" t="str">
        <f>IF(JA575,VLOOKUP(MIN(JB575:JD575),'Data Validation (hidden)'!$E$2:$F$6,2,FALSE),IF(COUNTA(E575:IU575)&gt;0,"'Name of Collective Investment Scheme' missing but values entered in other columns",""))</f>
        <v/>
      </c>
      <c r="JA575" s="126" t="b">
        <f t="shared" si="90"/>
        <v>0</v>
      </c>
      <c r="JB575" s="127" t="str">
        <f t="shared" si="91"/>
        <v/>
      </c>
      <c r="JC575" s="128" t="str">
        <f t="shared" si="92"/>
        <v>3</v>
      </c>
      <c r="JD575" s="127" t="str">
        <f t="shared" ca="1" si="93"/>
        <v/>
      </c>
      <c r="JE575" s="127" t="b">
        <f t="shared" ca="1" si="94"/>
        <v>1</v>
      </c>
      <c r="JF575" s="127" t="b">
        <f t="shared" ca="1" si="95"/>
        <v>1</v>
      </c>
      <c r="JG575" s="127" t="b">
        <f t="shared" ca="1" si="96"/>
        <v>1</v>
      </c>
      <c r="JH575" s="127" t="b">
        <f t="shared" ca="1" si="97"/>
        <v>1</v>
      </c>
      <c r="JI575" s="127" t="b">
        <f t="shared" ca="1" si="98"/>
        <v>1</v>
      </c>
      <c r="JJ575" s="129" t="b">
        <f t="shared" si="99"/>
        <v>0</v>
      </c>
    </row>
    <row r="576" spans="1:270" ht="28.9" customHeight="1" x14ac:dyDescent="0.2">
      <c r="A576" s="90" t="str">
        <f>IF(ISBLANK('Scheme Details'!A576),"",'Scheme Details'!A576)</f>
        <v/>
      </c>
      <c r="B576" s="87" t="str">
        <f>IF(ISBLANK('Scheme Details'!B576),"",'Scheme Details'!B576)</f>
        <v/>
      </c>
      <c r="C576" s="91" t="str">
        <f>IF(ISBLANK('Scheme Details'!C576),"",'Scheme Details'!C576)</f>
        <v/>
      </c>
      <c r="D576" s="92">
        <f>IF(ISBLANK('Scheme Details'!H576),0,'Scheme Details'!H576)</f>
        <v>0</v>
      </c>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c r="HT576" s="67"/>
      <c r="HU576" s="67"/>
      <c r="HV576" s="67"/>
      <c r="HW576" s="67"/>
      <c r="HX576" s="67"/>
      <c r="HY576" s="67"/>
      <c r="HZ576" s="67"/>
      <c r="IA576" s="67"/>
      <c r="IB576" s="67"/>
      <c r="IC576" s="67"/>
      <c r="ID576" s="67"/>
      <c r="IE576" s="67"/>
      <c r="IF576" s="67"/>
      <c r="IG576" s="67"/>
      <c r="IH576" s="67"/>
      <c r="II576" s="67"/>
      <c r="IJ576" s="67"/>
      <c r="IK576" s="67"/>
      <c r="IL576" s="67"/>
      <c r="IM576" s="67"/>
      <c r="IN576" s="67"/>
      <c r="IO576" s="67"/>
      <c r="IP576" s="67"/>
      <c r="IQ576" s="67"/>
      <c r="IR576" s="67"/>
      <c r="IS576" s="67"/>
      <c r="IT576" s="67"/>
      <c r="IU576" s="67"/>
      <c r="IV576" s="93">
        <f t="shared" si="89"/>
        <v>0</v>
      </c>
      <c r="IW576" s="25"/>
      <c r="IY576" s="125" t="str">
        <f>IF(JA576,VLOOKUP(MIN(JB576:JD576),'Data Validation (hidden)'!$E$2:$F$6,2,FALSE),IF(COUNTA(E576:IU576)&gt;0,"'Name of Collective Investment Scheme' missing but values entered in other columns",""))</f>
        <v/>
      </c>
      <c r="JA576" s="126" t="b">
        <f t="shared" si="90"/>
        <v>0</v>
      </c>
      <c r="JB576" s="127" t="str">
        <f t="shared" si="91"/>
        <v/>
      </c>
      <c r="JC576" s="128" t="str">
        <f t="shared" si="92"/>
        <v>3</v>
      </c>
      <c r="JD576" s="127" t="str">
        <f t="shared" ca="1" si="93"/>
        <v/>
      </c>
      <c r="JE576" s="127" t="b">
        <f t="shared" ca="1" si="94"/>
        <v>1</v>
      </c>
      <c r="JF576" s="127" t="b">
        <f t="shared" ca="1" si="95"/>
        <v>1</v>
      </c>
      <c r="JG576" s="127" t="b">
        <f t="shared" ca="1" si="96"/>
        <v>1</v>
      </c>
      <c r="JH576" s="127" t="b">
        <f t="shared" ca="1" si="97"/>
        <v>1</v>
      </c>
      <c r="JI576" s="127" t="b">
        <f t="shared" ca="1" si="98"/>
        <v>1</v>
      </c>
      <c r="JJ576" s="129" t="b">
        <f t="shared" si="99"/>
        <v>0</v>
      </c>
    </row>
    <row r="577" spans="1:270" ht="28.9" customHeight="1" x14ac:dyDescent="0.2">
      <c r="A577" s="90" t="str">
        <f>IF(ISBLANK('Scheme Details'!A577),"",'Scheme Details'!A577)</f>
        <v/>
      </c>
      <c r="B577" s="87" t="str">
        <f>IF(ISBLANK('Scheme Details'!B577),"",'Scheme Details'!B577)</f>
        <v/>
      </c>
      <c r="C577" s="91" t="str">
        <f>IF(ISBLANK('Scheme Details'!C577),"",'Scheme Details'!C577)</f>
        <v/>
      </c>
      <c r="D577" s="92">
        <f>IF(ISBLANK('Scheme Details'!H577),0,'Scheme Details'!H577)</f>
        <v>0</v>
      </c>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c r="HT577" s="67"/>
      <c r="HU577" s="67"/>
      <c r="HV577" s="67"/>
      <c r="HW577" s="67"/>
      <c r="HX577" s="67"/>
      <c r="HY577" s="67"/>
      <c r="HZ577" s="67"/>
      <c r="IA577" s="67"/>
      <c r="IB577" s="67"/>
      <c r="IC577" s="67"/>
      <c r="ID577" s="67"/>
      <c r="IE577" s="67"/>
      <c r="IF577" s="67"/>
      <c r="IG577" s="67"/>
      <c r="IH577" s="67"/>
      <c r="II577" s="67"/>
      <c r="IJ577" s="67"/>
      <c r="IK577" s="67"/>
      <c r="IL577" s="67"/>
      <c r="IM577" s="67"/>
      <c r="IN577" s="67"/>
      <c r="IO577" s="67"/>
      <c r="IP577" s="67"/>
      <c r="IQ577" s="67"/>
      <c r="IR577" s="67"/>
      <c r="IS577" s="67"/>
      <c r="IT577" s="67"/>
      <c r="IU577" s="67"/>
      <c r="IV577" s="93">
        <f t="shared" si="89"/>
        <v>0</v>
      </c>
      <c r="IW577" s="25"/>
      <c r="IY577" s="125" t="str">
        <f>IF(JA577,VLOOKUP(MIN(JB577:JD577),'Data Validation (hidden)'!$E$2:$F$6,2,FALSE),IF(COUNTA(E577:IU577)&gt;0,"'Name of Collective Investment Scheme' missing but values entered in other columns",""))</f>
        <v/>
      </c>
      <c r="JA577" s="126" t="b">
        <f t="shared" si="90"/>
        <v>0</v>
      </c>
      <c r="JB577" s="127" t="str">
        <f t="shared" si="91"/>
        <v/>
      </c>
      <c r="JC577" s="128" t="str">
        <f t="shared" si="92"/>
        <v>3</v>
      </c>
      <c r="JD577" s="127" t="str">
        <f t="shared" ca="1" si="93"/>
        <v/>
      </c>
      <c r="JE577" s="127" t="b">
        <f t="shared" ca="1" si="94"/>
        <v>1</v>
      </c>
      <c r="JF577" s="127" t="b">
        <f t="shared" ca="1" si="95"/>
        <v>1</v>
      </c>
      <c r="JG577" s="127" t="b">
        <f t="shared" ca="1" si="96"/>
        <v>1</v>
      </c>
      <c r="JH577" s="127" t="b">
        <f t="shared" ca="1" si="97"/>
        <v>1</v>
      </c>
      <c r="JI577" s="127" t="b">
        <f t="shared" ca="1" si="98"/>
        <v>1</v>
      </c>
      <c r="JJ577" s="129" t="b">
        <f t="shared" si="99"/>
        <v>0</v>
      </c>
    </row>
    <row r="578" spans="1:270" ht="28.9" customHeight="1" x14ac:dyDescent="0.2">
      <c r="A578" s="90" t="str">
        <f>IF(ISBLANK('Scheme Details'!A578),"",'Scheme Details'!A578)</f>
        <v/>
      </c>
      <c r="B578" s="87" t="str">
        <f>IF(ISBLANK('Scheme Details'!B578),"",'Scheme Details'!B578)</f>
        <v/>
      </c>
      <c r="C578" s="91" t="str">
        <f>IF(ISBLANK('Scheme Details'!C578),"",'Scheme Details'!C578)</f>
        <v/>
      </c>
      <c r="D578" s="92">
        <f>IF(ISBLANK('Scheme Details'!H578),0,'Scheme Details'!H578)</f>
        <v>0</v>
      </c>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c r="HT578" s="67"/>
      <c r="HU578" s="67"/>
      <c r="HV578" s="67"/>
      <c r="HW578" s="67"/>
      <c r="HX578" s="67"/>
      <c r="HY578" s="67"/>
      <c r="HZ578" s="67"/>
      <c r="IA578" s="67"/>
      <c r="IB578" s="67"/>
      <c r="IC578" s="67"/>
      <c r="ID578" s="67"/>
      <c r="IE578" s="67"/>
      <c r="IF578" s="67"/>
      <c r="IG578" s="67"/>
      <c r="IH578" s="67"/>
      <c r="II578" s="67"/>
      <c r="IJ578" s="67"/>
      <c r="IK578" s="67"/>
      <c r="IL578" s="67"/>
      <c r="IM578" s="67"/>
      <c r="IN578" s="67"/>
      <c r="IO578" s="67"/>
      <c r="IP578" s="67"/>
      <c r="IQ578" s="67"/>
      <c r="IR578" s="67"/>
      <c r="IS578" s="67"/>
      <c r="IT578" s="67"/>
      <c r="IU578" s="67"/>
      <c r="IV578" s="93">
        <f t="shared" si="89"/>
        <v>0</v>
      </c>
      <c r="IW578" s="25"/>
      <c r="IY578" s="125" t="str">
        <f>IF(JA578,VLOOKUP(MIN(JB578:JD578),'Data Validation (hidden)'!$E$2:$F$6,2,FALSE),IF(COUNTA(E578:IU578)&gt;0,"'Name of Collective Investment Scheme' missing but values entered in other columns",""))</f>
        <v/>
      </c>
      <c r="JA578" s="126" t="b">
        <f t="shared" si="90"/>
        <v>0</v>
      </c>
      <c r="JB578" s="127" t="str">
        <f t="shared" si="91"/>
        <v/>
      </c>
      <c r="JC578" s="128" t="str">
        <f t="shared" si="92"/>
        <v>3</v>
      </c>
      <c r="JD578" s="127" t="str">
        <f t="shared" ca="1" si="93"/>
        <v/>
      </c>
      <c r="JE578" s="127" t="b">
        <f t="shared" ca="1" si="94"/>
        <v>1</v>
      </c>
      <c r="JF578" s="127" t="b">
        <f t="shared" ca="1" si="95"/>
        <v>1</v>
      </c>
      <c r="JG578" s="127" t="b">
        <f t="shared" ca="1" si="96"/>
        <v>1</v>
      </c>
      <c r="JH578" s="127" t="b">
        <f t="shared" ca="1" si="97"/>
        <v>1</v>
      </c>
      <c r="JI578" s="127" t="b">
        <f t="shared" ca="1" si="98"/>
        <v>1</v>
      </c>
      <c r="JJ578" s="129" t="b">
        <f t="shared" si="99"/>
        <v>0</v>
      </c>
    </row>
    <row r="579" spans="1:270" ht="28.9" customHeight="1" x14ac:dyDescent="0.2">
      <c r="A579" s="90" t="str">
        <f>IF(ISBLANK('Scheme Details'!A579),"",'Scheme Details'!A579)</f>
        <v/>
      </c>
      <c r="B579" s="87" t="str">
        <f>IF(ISBLANK('Scheme Details'!B579),"",'Scheme Details'!B579)</f>
        <v/>
      </c>
      <c r="C579" s="91" t="str">
        <f>IF(ISBLANK('Scheme Details'!C579),"",'Scheme Details'!C579)</f>
        <v/>
      </c>
      <c r="D579" s="92">
        <f>IF(ISBLANK('Scheme Details'!H579),0,'Scheme Details'!H579)</f>
        <v>0</v>
      </c>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c r="HT579" s="67"/>
      <c r="HU579" s="67"/>
      <c r="HV579" s="67"/>
      <c r="HW579" s="67"/>
      <c r="HX579" s="67"/>
      <c r="HY579" s="67"/>
      <c r="HZ579" s="67"/>
      <c r="IA579" s="67"/>
      <c r="IB579" s="67"/>
      <c r="IC579" s="67"/>
      <c r="ID579" s="67"/>
      <c r="IE579" s="67"/>
      <c r="IF579" s="67"/>
      <c r="IG579" s="67"/>
      <c r="IH579" s="67"/>
      <c r="II579" s="67"/>
      <c r="IJ579" s="67"/>
      <c r="IK579" s="67"/>
      <c r="IL579" s="67"/>
      <c r="IM579" s="67"/>
      <c r="IN579" s="67"/>
      <c r="IO579" s="67"/>
      <c r="IP579" s="67"/>
      <c r="IQ579" s="67"/>
      <c r="IR579" s="67"/>
      <c r="IS579" s="67"/>
      <c r="IT579" s="67"/>
      <c r="IU579" s="67"/>
      <c r="IV579" s="93">
        <f t="shared" si="89"/>
        <v>0</v>
      </c>
      <c r="IW579" s="25"/>
      <c r="IY579" s="125" t="str">
        <f>IF(JA579,VLOOKUP(MIN(JB579:JD579),'Data Validation (hidden)'!$E$2:$F$6,2,FALSE),IF(COUNTA(E579:IU579)&gt;0,"'Name of Collective Investment Scheme' missing but values entered in other columns",""))</f>
        <v/>
      </c>
      <c r="JA579" s="126" t="b">
        <f t="shared" si="90"/>
        <v>0</v>
      </c>
      <c r="JB579" s="127" t="str">
        <f t="shared" si="91"/>
        <v/>
      </c>
      <c r="JC579" s="128" t="str">
        <f t="shared" si="92"/>
        <v>3</v>
      </c>
      <c r="JD579" s="127" t="str">
        <f t="shared" ca="1" si="93"/>
        <v/>
      </c>
      <c r="JE579" s="127" t="b">
        <f t="shared" ca="1" si="94"/>
        <v>1</v>
      </c>
      <c r="JF579" s="127" t="b">
        <f t="shared" ca="1" si="95"/>
        <v>1</v>
      </c>
      <c r="JG579" s="127" t="b">
        <f t="shared" ca="1" si="96"/>
        <v>1</v>
      </c>
      <c r="JH579" s="127" t="b">
        <f t="shared" ca="1" si="97"/>
        <v>1</v>
      </c>
      <c r="JI579" s="127" t="b">
        <f t="shared" ca="1" si="98"/>
        <v>1</v>
      </c>
      <c r="JJ579" s="129" t="b">
        <f t="shared" si="99"/>
        <v>0</v>
      </c>
    </row>
    <row r="580" spans="1:270" ht="28.9" customHeight="1" x14ac:dyDescent="0.2">
      <c r="A580" s="90" t="str">
        <f>IF(ISBLANK('Scheme Details'!A580),"",'Scheme Details'!A580)</f>
        <v/>
      </c>
      <c r="B580" s="87" t="str">
        <f>IF(ISBLANK('Scheme Details'!B580),"",'Scheme Details'!B580)</f>
        <v/>
      </c>
      <c r="C580" s="91" t="str">
        <f>IF(ISBLANK('Scheme Details'!C580),"",'Scheme Details'!C580)</f>
        <v/>
      </c>
      <c r="D580" s="92">
        <f>IF(ISBLANK('Scheme Details'!H580),0,'Scheme Details'!H580)</f>
        <v>0</v>
      </c>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c r="HT580" s="67"/>
      <c r="HU580" s="67"/>
      <c r="HV580" s="67"/>
      <c r="HW580" s="67"/>
      <c r="HX580" s="67"/>
      <c r="HY580" s="67"/>
      <c r="HZ580" s="67"/>
      <c r="IA580" s="67"/>
      <c r="IB580" s="67"/>
      <c r="IC580" s="67"/>
      <c r="ID580" s="67"/>
      <c r="IE580" s="67"/>
      <c r="IF580" s="67"/>
      <c r="IG580" s="67"/>
      <c r="IH580" s="67"/>
      <c r="II580" s="67"/>
      <c r="IJ580" s="67"/>
      <c r="IK580" s="67"/>
      <c r="IL580" s="67"/>
      <c r="IM580" s="67"/>
      <c r="IN580" s="67"/>
      <c r="IO580" s="67"/>
      <c r="IP580" s="67"/>
      <c r="IQ580" s="67"/>
      <c r="IR580" s="67"/>
      <c r="IS580" s="67"/>
      <c r="IT580" s="67"/>
      <c r="IU580" s="67"/>
      <c r="IV580" s="93">
        <f t="shared" si="89"/>
        <v>0</v>
      </c>
      <c r="IW580" s="25"/>
      <c r="IY580" s="125" t="str">
        <f>IF(JA580,VLOOKUP(MIN(JB580:JD580),'Data Validation (hidden)'!$E$2:$F$6,2,FALSE),IF(COUNTA(E580:IU580)&gt;0,"'Name of Collective Investment Scheme' missing but values entered in other columns",""))</f>
        <v/>
      </c>
      <c r="JA580" s="126" t="b">
        <f t="shared" si="90"/>
        <v>0</v>
      </c>
      <c r="JB580" s="127" t="str">
        <f t="shared" si="91"/>
        <v/>
      </c>
      <c r="JC580" s="128" t="str">
        <f t="shared" si="92"/>
        <v>3</v>
      </c>
      <c r="JD580" s="127" t="str">
        <f t="shared" ca="1" si="93"/>
        <v/>
      </c>
      <c r="JE580" s="127" t="b">
        <f t="shared" ca="1" si="94"/>
        <v>1</v>
      </c>
      <c r="JF580" s="127" t="b">
        <f t="shared" ca="1" si="95"/>
        <v>1</v>
      </c>
      <c r="JG580" s="127" t="b">
        <f t="shared" ca="1" si="96"/>
        <v>1</v>
      </c>
      <c r="JH580" s="127" t="b">
        <f t="shared" ca="1" si="97"/>
        <v>1</v>
      </c>
      <c r="JI580" s="127" t="b">
        <f t="shared" ca="1" si="98"/>
        <v>1</v>
      </c>
      <c r="JJ580" s="129" t="b">
        <f t="shared" si="99"/>
        <v>0</v>
      </c>
    </row>
    <row r="581" spans="1:270" ht="28.9" customHeight="1" x14ac:dyDescent="0.2">
      <c r="A581" s="90" t="str">
        <f>IF(ISBLANK('Scheme Details'!A581),"",'Scheme Details'!A581)</f>
        <v/>
      </c>
      <c r="B581" s="87" t="str">
        <f>IF(ISBLANK('Scheme Details'!B581),"",'Scheme Details'!B581)</f>
        <v/>
      </c>
      <c r="C581" s="91" t="str">
        <f>IF(ISBLANK('Scheme Details'!C581),"",'Scheme Details'!C581)</f>
        <v/>
      </c>
      <c r="D581" s="92">
        <f>IF(ISBLANK('Scheme Details'!H581),0,'Scheme Details'!H581)</f>
        <v>0</v>
      </c>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c r="HT581" s="67"/>
      <c r="HU581" s="67"/>
      <c r="HV581" s="67"/>
      <c r="HW581" s="67"/>
      <c r="HX581" s="67"/>
      <c r="HY581" s="67"/>
      <c r="HZ581" s="67"/>
      <c r="IA581" s="67"/>
      <c r="IB581" s="67"/>
      <c r="IC581" s="67"/>
      <c r="ID581" s="67"/>
      <c r="IE581" s="67"/>
      <c r="IF581" s="67"/>
      <c r="IG581" s="67"/>
      <c r="IH581" s="67"/>
      <c r="II581" s="67"/>
      <c r="IJ581" s="67"/>
      <c r="IK581" s="67"/>
      <c r="IL581" s="67"/>
      <c r="IM581" s="67"/>
      <c r="IN581" s="67"/>
      <c r="IO581" s="67"/>
      <c r="IP581" s="67"/>
      <c r="IQ581" s="67"/>
      <c r="IR581" s="67"/>
      <c r="IS581" s="67"/>
      <c r="IT581" s="67"/>
      <c r="IU581" s="67"/>
      <c r="IV581" s="93">
        <f t="shared" si="89"/>
        <v>0</v>
      </c>
      <c r="IW581" s="25"/>
      <c r="IY581" s="125" t="str">
        <f>IF(JA581,VLOOKUP(MIN(JB581:JD581),'Data Validation (hidden)'!$E$2:$F$6,2,FALSE),IF(COUNTA(E581:IU581)&gt;0,"'Name of Collective Investment Scheme' missing but values entered in other columns",""))</f>
        <v/>
      </c>
      <c r="JA581" s="126" t="b">
        <f t="shared" si="90"/>
        <v>0</v>
      </c>
      <c r="JB581" s="127" t="str">
        <f t="shared" si="91"/>
        <v/>
      </c>
      <c r="JC581" s="128" t="str">
        <f t="shared" si="92"/>
        <v>3</v>
      </c>
      <c r="JD581" s="127" t="str">
        <f t="shared" ca="1" si="93"/>
        <v/>
      </c>
      <c r="JE581" s="127" t="b">
        <f t="shared" ca="1" si="94"/>
        <v>1</v>
      </c>
      <c r="JF581" s="127" t="b">
        <f t="shared" ca="1" si="95"/>
        <v>1</v>
      </c>
      <c r="JG581" s="127" t="b">
        <f t="shared" ca="1" si="96"/>
        <v>1</v>
      </c>
      <c r="JH581" s="127" t="b">
        <f t="shared" ca="1" si="97"/>
        <v>1</v>
      </c>
      <c r="JI581" s="127" t="b">
        <f t="shared" ca="1" si="98"/>
        <v>1</v>
      </c>
      <c r="JJ581" s="129" t="b">
        <f t="shared" si="99"/>
        <v>0</v>
      </c>
    </row>
    <row r="582" spans="1:270" ht="28.9" customHeight="1" x14ac:dyDescent="0.2">
      <c r="A582" s="90" t="str">
        <f>IF(ISBLANK('Scheme Details'!A582),"",'Scheme Details'!A582)</f>
        <v/>
      </c>
      <c r="B582" s="87" t="str">
        <f>IF(ISBLANK('Scheme Details'!B582),"",'Scheme Details'!B582)</f>
        <v/>
      </c>
      <c r="C582" s="91" t="str">
        <f>IF(ISBLANK('Scheme Details'!C582),"",'Scheme Details'!C582)</f>
        <v/>
      </c>
      <c r="D582" s="92">
        <f>IF(ISBLANK('Scheme Details'!H582),0,'Scheme Details'!H582)</f>
        <v>0</v>
      </c>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c r="HT582" s="67"/>
      <c r="HU582" s="67"/>
      <c r="HV582" s="67"/>
      <c r="HW582" s="67"/>
      <c r="HX582" s="67"/>
      <c r="HY582" s="67"/>
      <c r="HZ582" s="67"/>
      <c r="IA582" s="67"/>
      <c r="IB582" s="67"/>
      <c r="IC582" s="67"/>
      <c r="ID582" s="67"/>
      <c r="IE582" s="67"/>
      <c r="IF582" s="67"/>
      <c r="IG582" s="67"/>
      <c r="IH582" s="67"/>
      <c r="II582" s="67"/>
      <c r="IJ582" s="67"/>
      <c r="IK582" s="67"/>
      <c r="IL582" s="67"/>
      <c r="IM582" s="67"/>
      <c r="IN582" s="67"/>
      <c r="IO582" s="67"/>
      <c r="IP582" s="67"/>
      <c r="IQ582" s="67"/>
      <c r="IR582" s="67"/>
      <c r="IS582" s="67"/>
      <c r="IT582" s="67"/>
      <c r="IU582" s="67"/>
      <c r="IV582" s="93">
        <f t="shared" si="89"/>
        <v>0</v>
      </c>
      <c r="IW582" s="25"/>
      <c r="IY582" s="125" t="str">
        <f>IF(JA582,VLOOKUP(MIN(JB582:JD582),'Data Validation (hidden)'!$E$2:$F$6,2,FALSE),IF(COUNTA(E582:IU582)&gt;0,"'Name of Collective Investment Scheme' missing but values entered in other columns",""))</f>
        <v/>
      </c>
      <c r="JA582" s="126" t="b">
        <f t="shared" si="90"/>
        <v>0</v>
      </c>
      <c r="JB582" s="127" t="str">
        <f t="shared" si="91"/>
        <v/>
      </c>
      <c r="JC582" s="128" t="str">
        <f t="shared" si="92"/>
        <v>3</v>
      </c>
      <c r="JD582" s="127" t="str">
        <f t="shared" ca="1" si="93"/>
        <v/>
      </c>
      <c r="JE582" s="127" t="b">
        <f t="shared" ca="1" si="94"/>
        <v>1</v>
      </c>
      <c r="JF582" s="127" t="b">
        <f t="shared" ca="1" si="95"/>
        <v>1</v>
      </c>
      <c r="JG582" s="127" t="b">
        <f t="shared" ca="1" si="96"/>
        <v>1</v>
      </c>
      <c r="JH582" s="127" t="b">
        <f t="shared" ca="1" si="97"/>
        <v>1</v>
      </c>
      <c r="JI582" s="127" t="b">
        <f t="shared" ca="1" si="98"/>
        <v>1</v>
      </c>
      <c r="JJ582" s="129" t="b">
        <f t="shared" si="99"/>
        <v>0</v>
      </c>
    </row>
    <row r="583" spans="1:270" ht="28.9" customHeight="1" x14ac:dyDescent="0.2">
      <c r="A583" s="90" t="str">
        <f>IF(ISBLANK('Scheme Details'!A583),"",'Scheme Details'!A583)</f>
        <v/>
      </c>
      <c r="B583" s="87" t="str">
        <f>IF(ISBLANK('Scheme Details'!B583),"",'Scheme Details'!B583)</f>
        <v/>
      </c>
      <c r="C583" s="91" t="str">
        <f>IF(ISBLANK('Scheme Details'!C583),"",'Scheme Details'!C583)</f>
        <v/>
      </c>
      <c r="D583" s="92">
        <f>IF(ISBLANK('Scheme Details'!H583),0,'Scheme Details'!H583)</f>
        <v>0</v>
      </c>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c r="HT583" s="67"/>
      <c r="HU583" s="67"/>
      <c r="HV583" s="67"/>
      <c r="HW583" s="67"/>
      <c r="HX583" s="67"/>
      <c r="HY583" s="67"/>
      <c r="HZ583" s="67"/>
      <c r="IA583" s="67"/>
      <c r="IB583" s="67"/>
      <c r="IC583" s="67"/>
      <c r="ID583" s="67"/>
      <c r="IE583" s="67"/>
      <c r="IF583" s="67"/>
      <c r="IG583" s="67"/>
      <c r="IH583" s="67"/>
      <c r="II583" s="67"/>
      <c r="IJ583" s="67"/>
      <c r="IK583" s="67"/>
      <c r="IL583" s="67"/>
      <c r="IM583" s="67"/>
      <c r="IN583" s="67"/>
      <c r="IO583" s="67"/>
      <c r="IP583" s="67"/>
      <c r="IQ583" s="67"/>
      <c r="IR583" s="67"/>
      <c r="IS583" s="67"/>
      <c r="IT583" s="67"/>
      <c r="IU583" s="67"/>
      <c r="IV583" s="93">
        <f t="shared" si="89"/>
        <v>0</v>
      </c>
      <c r="IW583" s="25"/>
      <c r="IY583" s="125" t="str">
        <f>IF(JA583,VLOOKUP(MIN(JB583:JD583),'Data Validation (hidden)'!$E$2:$F$6,2,FALSE),IF(COUNTA(E583:IU583)&gt;0,"'Name of Collective Investment Scheme' missing but values entered in other columns",""))</f>
        <v/>
      </c>
      <c r="JA583" s="126" t="b">
        <f t="shared" si="90"/>
        <v>0</v>
      </c>
      <c r="JB583" s="127" t="str">
        <f t="shared" si="91"/>
        <v/>
      </c>
      <c r="JC583" s="128" t="str">
        <f t="shared" si="92"/>
        <v>3</v>
      </c>
      <c r="JD583" s="127" t="str">
        <f t="shared" ca="1" si="93"/>
        <v/>
      </c>
      <c r="JE583" s="127" t="b">
        <f t="shared" ca="1" si="94"/>
        <v>1</v>
      </c>
      <c r="JF583" s="127" t="b">
        <f t="shared" ca="1" si="95"/>
        <v>1</v>
      </c>
      <c r="JG583" s="127" t="b">
        <f t="shared" ca="1" si="96"/>
        <v>1</v>
      </c>
      <c r="JH583" s="127" t="b">
        <f t="shared" ca="1" si="97"/>
        <v>1</v>
      </c>
      <c r="JI583" s="127" t="b">
        <f t="shared" ca="1" si="98"/>
        <v>1</v>
      </c>
      <c r="JJ583" s="129" t="b">
        <f t="shared" si="99"/>
        <v>0</v>
      </c>
    </row>
    <row r="584" spans="1:270" ht="28.9" customHeight="1" x14ac:dyDescent="0.2">
      <c r="A584" s="90" t="str">
        <f>IF(ISBLANK('Scheme Details'!A584),"",'Scheme Details'!A584)</f>
        <v/>
      </c>
      <c r="B584" s="87" t="str">
        <f>IF(ISBLANK('Scheme Details'!B584),"",'Scheme Details'!B584)</f>
        <v/>
      </c>
      <c r="C584" s="91" t="str">
        <f>IF(ISBLANK('Scheme Details'!C584),"",'Scheme Details'!C584)</f>
        <v/>
      </c>
      <c r="D584" s="92">
        <f>IF(ISBLANK('Scheme Details'!H584),0,'Scheme Details'!H584)</f>
        <v>0</v>
      </c>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c r="HT584" s="67"/>
      <c r="HU584" s="67"/>
      <c r="HV584" s="67"/>
      <c r="HW584" s="67"/>
      <c r="HX584" s="67"/>
      <c r="HY584" s="67"/>
      <c r="HZ584" s="67"/>
      <c r="IA584" s="67"/>
      <c r="IB584" s="67"/>
      <c r="IC584" s="67"/>
      <c r="ID584" s="67"/>
      <c r="IE584" s="67"/>
      <c r="IF584" s="67"/>
      <c r="IG584" s="67"/>
      <c r="IH584" s="67"/>
      <c r="II584" s="67"/>
      <c r="IJ584" s="67"/>
      <c r="IK584" s="67"/>
      <c r="IL584" s="67"/>
      <c r="IM584" s="67"/>
      <c r="IN584" s="67"/>
      <c r="IO584" s="67"/>
      <c r="IP584" s="67"/>
      <c r="IQ584" s="67"/>
      <c r="IR584" s="67"/>
      <c r="IS584" s="67"/>
      <c r="IT584" s="67"/>
      <c r="IU584" s="67"/>
      <c r="IV584" s="93">
        <f t="shared" si="89"/>
        <v>0</v>
      </c>
      <c r="IW584" s="25"/>
      <c r="IY584" s="125" t="str">
        <f>IF(JA584,VLOOKUP(MIN(JB584:JD584),'Data Validation (hidden)'!$E$2:$F$6,2,FALSE),IF(COUNTA(E584:IU584)&gt;0,"'Name of Collective Investment Scheme' missing but values entered in other columns",""))</f>
        <v/>
      </c>
      <c r="JA584" s="126" t="b">
        <f t="shared" si="90"/>
        <v>0</v>
      </c>
      <c r="JB584" s="127" t="str">
        <f t="shared" si="91"/>
        <v/>
      </c>
      <c r="JC584" s="128" t="str">
        <f t="shared" si="92"/>
        <v>3</v>
      </c>
      <c r="JD584" s="127" t="str">
        <f t="shared" ca="1" si="93"/>
        <v/>
      </c>
      <c r="JE584" s="127" t="b">
        <f t="shared" ca="1" si="94"/>
        <v>1</v>
      </c>
      <c r="JF584" s="127" t="b">
        <f t="shared" ca="1" si="95"/>
        <v>1</v>
      </c>
      <c r="JG584" s="127" t="b">
        <f t="shared" ca="1" si="96"/>
        <v>1</v>
      </c>
      <c r="JH584" s="127" t="b">
        <f t="shared" ca="1" si="97"/>
        <v>1</v>
      </c>
      <c r="JI584" s="127" t="b">
        <f t="shared" ca="1" si="98"/>
        <v>1</v>
      </c>
      <c r="JJ584" s="129" t="b">
        <f t="shared" si="99"/>
        <v>0</v>
      </c>
    </row>
    <row r="585" spans="1:270" ht="28.9" customHeight="1" x14ac:dyDescent="0.2">
      <c r="A585" s="90" t="str">
        <f>IF(ISBLANK('Scheme Details'!A585),"",'Scheme Details'!A585)</f>
        <v/>
      </c>
      <c r="B585" s="87" t="str">
        <f>IF(ISBLANK('Scheme Details'!B585),"",'Scheme Details'!B585)</f>
        <v/>
      </c>
      <c r="C585" s="91" t="str">
        <f>IF(ISBLANK('Scheme Details'!C585),"",'Scheme Details'!C585)</f>
        <v/>
      </c>
      <c r="D585" s="92">
        <f>IF(ISBLANK('Scheme Details'!H585),0,'Scheme Details'!H585)</f>
        <v>0</v>
      </c>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c r="HT585" s="67"/>
      <c r="HU585" s="67"/>
      <c r="HV585" s="67"/>
      <c r="HW585" s="67"/>
      <c r="HX585" s="67"/>
      <c r="HY585" s="67"/>
      <c r="HZ585" s="67"/>
      <c r="IA585" s="67"/>
      <c r="IB585" s="67"/>
      <c r="IC585" s="67"/>
      <c r="ID585" s="67"/>
      <c r="IE585" s="67"/>
      <c r="IF585" s="67"/>
      <c r="IG585" s="67"/>
      <c r="IH585" s="67"/>
      <c r="II585" s="67"/>
      <c r="IJ585" s="67"/>
      <c r="IK585" s="67"/>
      <c r="IL585" s="67"/>
      <c r="IM585" s="67"/>
      <c r="IN585" s="67"/>
      <c r="IO585" s="67"/>
      <c r="IP585" s="67"/>
      <c r="IQ585" s="67"/>
      <c r="IR585" s="67"/>
      <c r="IS585" s="67"/>
      <c r="IT585" s="67"/>
      <c r="IU585" s="67"/>
      <c r="IV585" s="93">
        <f t="shared" ref="IV585:IV648" si="100">(SUM(E585:IU585))</f>
        <v>0</v>
      </c>
      <c r="IW585" s="25"/>
      <c r="IY585" s="125" t="str">
        <f>IF(JA585,VLOOKUP(MIN(JB585:JD585),'Data Validation (hidden)'!$E$2:$F$6,2,FALSE),IF(COUNTA(E585:IU585)&gt;0,"'Name of Collective Investment Scheme' missing but values entered in other columns",""))</f>
        <v/>
      </c>
      <c r="JA585" s="126" t="b">
        <f t="shared" ref="JA585:JA648" si="101">A585&lt;&gt;""</f>
        <v>0</v>
      </c>
      <c r="JB585" s="127" t="str">
        <f t="shared" ref="JB585:JB648" si="102">IF(IV585&lt;&gt;D585,1,"")</f>
        <v/>
      </c>
      <c r="JC585" s="128" t="str">
        <f t="shared" ref="JC585:JC648" si="103">IF(COUNT(JB585:JB585)=0,"3","")</f>
        <v>3</v>
      </c>
      <c r="JD585" s="127" t="str">
        <f t="shared" ref="JD585:JD648" ca="1" si="104">IF(AND(JE585,JF585,JG585,JH585,JI585)=TRUE,"",2)</f>
        <v/>
      </c>
      <c r="JE585" s="127" t="b">
        <f t="shared" ref="JE585:JE648" ca="1" si="105">IF(CELL("format",A585) = "G",TRUE,FALSE)</f>
        <v>1</v>
      </c>
      <c r="JF585" s="127" t="b">
        <f t="shared" ref="JF585:JF648" ca="1" si="106">IF(CELL("format",B585) = "F0",TRUE,FALSE)</f>
        <v>1</v>
      </c>
      <c r="JG585" s="127" t="b">
        <f t="shared" ref="JG585:JG648" ca="1" si="107">IF(CELL("format",D585) = "F0",TRUE,FALSE)</f>
        <v>1</v>
      </c>
      <c r="JH585" s="127" t="b">
        <f t="shared" ref="JH585:JH648" ca="1" si="108">IF(CELL("format",E585) = "F0",TRUE,FALSE)</f>
        <v>1</v>
      </c>
      <c r="JI585" s="127" t="b">
        <f t="shared" ref="JI585:JI648" ca="1" si="109">IF(CELL("format",IV585) = "F0",TRUE,FALSE)</f>
        <v>1</v>
      </c>
      <c r="JJ585" s="129" t="b">
        <f t="shared" ref="JJ585:JJ648" si="110">IF(IY585="",FALSE,IF(IY585="OK",FALSE,TRUE))</f>
        <v>0</v>
      </c>
    </row>
    <row r="586" spans="1:270" ht="28.9" customHeight="1" x14ac:dyDescent="0.2">
      <c r="A586" s="90" t="str">
        <f>IF(ISBLANK('Scheme Details'!A586),"",'Scheme Details'!A586)</f>
        <v/>
      </c>
      <c r="B586" s="87" t="str">
        <f>IF(ISBLANK('Scheme Details'!B586),"",'Scheme Details'!B586)</f>
        <v/>
      </c>
      <c r="C586" s="91" t="str">
        <f>IF(ISBLANK('Scheme Details'!C586),"",'Scheme Details'!C586)</f>
        <v/>
      </c>
      <c r="D586" s="92">
        <f>IF(ISBLANK('Scheme Details'!H586),0,'Scheme Details'!H586)</f>
        <v>0</v>
      </c>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c r="HT586" s="67"/>
      <c r="HU586" s="67"/>
      <c r="HV586" s="67"/>
      <c r="HW586" s="67"/>
      <c r="HX586" s="67"/>
      <c r="HY586" s="67"/>
      <c r="HZ586" s="67"/>
      <c r="IA586" s="67"/>
      <c r="IB586" s="67"/>
      <c r="IC586" s="67"/>
      <c r="ID586" s="67"/>
      <c r="IE586" s="67"/>
      <c r="IF586" s="67"/>
      <c r="IG586" s="67"/>
      <c r="IH586" s="67"/>
      <c r="II586" s="67"/>
      <c r="IJ586" s="67"/>
      <c r="IK586" s="67"/>
      <c r="IL586" s="67"/>
      <c r="IM586" s="67"/>
      <c r="IN586" s="67"/>
      <c r="IO586" s="67"/>
      <c r="IP586" s="67"/>
      <c r="IQ586" s="67"/>
      <c r="IR586" s="67"/>
      <c r="IS586" s="67"/>
      <c r="IT586" s="67"/>
      <c r="IU586" s="67"/>
      <c r="IV586" s="93">
        <f t="shared" si="100"/>
        <v>0</v>
      </c>
      <c r="IW586" s="25"/>
      <c r="IY586" s="125" t="str">
        <f>IF(JA586,VLOOKUP(MIN(JB586:JD586),'Data Validation (hidden)'!$E$2:$F$6,2,FALSE),IF(COUNTA(E586:IU586)&gt;0,"'Name of Collective Investment Scheme' missing but values entered in other columns",""))</f>
        <v/>
      </c>
      <c r="JA586" s="126" t="b">
        <f t="shared" si="101"/>
        <v>0</v>
      </c>
      <c r="JB586" s="127" t="str">
        <f t="shared" si="102"/>
        <v/>
      </c>
      <c r="JC586" s="128" t="str">
        <f t="shared" si="103"/>
        <v>3</v>
      </c>
      <c r="JD586" s="127" t="str">
        <f t="shared" ca="1" si="104"/>
        <v/>
      </c>
      <c r="JE586" s="127" t="b">
        <f t="shared" ca="1" si="105"/>
        <v>1</v>
      </c>
      <c r="JF586" s="127" t="b">
        <f t="shared" ca="1" si="106"/>
        <v>1</v>
      </c>
      <c r="JG586" s="127" t="b">
        <f t="shared" ca="1" si="107"/>
        <v>1</v>
      </c>
      <c r="JH586" s="127" t="b">
        <f t="shared" ca="1" si="108"/>
        <v>1</v>
      </c>
      <c r="JI586" s="127" t="b">
        <f t="shared" ca="1" si="109"/>
        <v>1</v>
      </c>
      <c r="JJ586" s="129" t="b">
        <f t="shared" si="110"/>
        <v>0</v>
      </c>
    </row>
    <row r="587" spans="1:270" ht="28.9" customHeight="1" x14ac:dyDescent="0.2">
      <c r="A587" s="90" t="str">
        <f>IF(ISBLANK('Scheme Details'!A587),"",'Scheme Details'!A587)</f>
        <v/>
      </c>
      <c r="B587" s="87" t="str">
        <f>IF(ISBLANK('Scheme Details'!B587),"",'Scheme Details'!B587)</f>
        <v/>
      </c>
      <c r="C587" s="91" t="str">
        <f>IF(ISBLANK('Scheme Details'!C587),"",'Scheme Details'!C587)</f>
        <v/>
      </c>
      <c r="D587" s="92">
        <f>IF(ISBLANK('Scheme Details'!H587),0,'Scheme Details'!H587)</f>
        <v>0</v>
      </c>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c r="HT587" s="67"/>
      <c r="HU587" s="67"/>
      <c r="HV587" s="67"/>
      <c r="HW587" s="67"/>
      <c r="HX587" s="67"/>
      <c r="HY587" s="67"/>
      <c r="HZ587" s="67"/>
      <c r="IA587" s="67"/>
      <c r="IB587" s="67"/>
      <c r="IC587" s="67"/>
      <c r="ID587" s="67"/>
      <c r="IE587" s="67"/>
      <c r="IF587" s="67"/>
      <c r="IG587" s="67"/>
      <c r="IH587" s="67"/>
      <c r="II587" s="67"/>
      <c r="IJ587" s="67"/>
      <c r="IK587" s="67"/>
      <c r="IL587" s="67"/>
      <c r="IM587" s="67"/>
      <c r="IN587" s="67"/>
      <c r="IO587" s="67"/>
      <c r="IP587" s="67"/>
      <c r="IQ587" s="67"/>
      <c r="IR587" s="67"/>
      <c r="IS587" s="67"/>
      <c r="IT587" s="67"/>
      <c r="IU587" s="67"/>
      <c r="IV587" s="93">
        <f t="shared" si="100"/>
        <v>0</v>
      </c>
      <c r="IW587" s="25"/>
      <c r="IY587" s="125" t="str">
        <f>IF(JA587,VLOOKUP(MIN(JB587:JD587),'Data Validation (hidden)'!$E$2:$F$6,2,FALSE),IF(COUNTA(E587:IU587)&gt;0,"'Name of Collective Investment Scheme' missing but values entered in other columns",""))</f>
        <v/>
      </c>
      <c r="JA587" s="126" t="b">
        <f t="shared" si="101"/>
        <v>0</v>
      </c>
      <c r="JB587" s="127" t="str">
        <f t="shared" si="102"/>
        <v/>
      </c>
      <c r="JC587" s="128" t="str">
        <f t="shared" si="103"/>
        <v>3</v>
      </c>
      <c r="JD587" s="127" t="str">
        <f t="shared" ca="1" si="104"/>
        <v/>
      </c>
      <c r="JE587" s="127" t="b">
        <f t="shared" ca="1" si="105"/>
        <v>1</v>
      </c>
      <c r="JF587" s="127" t="b">
        <f t="shared" ca="1" si="106"/>
        <v>1</v>
      </c>
      <c r="JG587" s="127" t="b">
        <f t="shared" ca="1" si="107"/>
        <v>1</v>
      </c>
      <c r="JH587" s="127" t="b">
        <f t="shared" ca="1" si="108"/>
        <v>1</v>
      </c>
      <c r="JI587" s="127" t="b">
        <f t="shared" ca="1" si="109"/>
        <v>1</v>
      </c>
      <c r="JJ587" s="129" t="b">
        <f t="shared" si="110"/>
        <v>0</v>
      </c>
    </row>
    <row r="588" spans="1:270" ht="28.9" customHeight="1" x14ac:dyDescent="0.2">
      <c r="A588" s="90" t="str">
        <f>IF(ISBLANK('Scheme Details'!A588),"",'Scheme Details'!A588)</f>
        <v/>
      </c>
      <c r="B588" s="87" t="str">
        <f>IF(ISBLANK('Scheme Details'!B588),"",'Scheme Details'!B588)</f>
        <v/>
      </c>
      <c r="C588" s="91" t="str">
        <f>IF(ISBLANK('Scheme Details'!C588),"",'Scheme Details'!C588)</f>
        <v/>
      </c>
      <c r="D588" s="92">
        <f>IF(ISBLANK('Scheme Details'!H588),0,'Scheme Details'!H588)</f>
        <v>0</v>
      </c>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c r="HT588" s="67"/>
      <c r="HU588" s="67"/>
      <c r="HV588" s="67"/>
      <c r="HW588" s="67"/>
      <c r="HX588" s="67"/>
      <c r="HY588" s="67"/>
      <c r="HZ588" s="67"/>
      <c r="IA588" s="67"/>
      <c r="IB588" s="67"/>
      <c r="IC588" s="67"/>
      <c r="ID588" s="67"/>
      <c r="IE588" s="67"/>
      <c r="IF588" s="67"/>
      <c r="IG588" s="67"/>
      <c r="IH588" s="67"/>
      <c r="II588" s="67"/>
      <c r="IJ588" s="67"/>
      <c r="IK588" s="67"/>
      <c r="IL588" s="67"/>
      <c r="IM588" s="67"/>
      <c r="IN588" s="67"/>
      <c r="IO588" s="67"/>
      <c r="IP588" s="67"/>
      <c r="IQ588" s="67"/>
      <c r="IR588" s="67"/>
      <c r="IS588" s="67"/>
      <c r="IT588" s="67"/>
      <c r="IU588" s="67"/>
      <c r="IV588" s="93">
        <f t="shared" si="100"/>
        <v>0</v>
      </c>
      <c r="IW588" s="25"/>
      <c r="IY588" s="125" t="str">
        <f>IF(JA588,VLOOKUP(MIN(JB588:JD588),'Data Validation (hidden)'!$E$2:$F$6,2,FALSE),IF(COUNTA(E588:IU588)&gt;0,"'Name of Collective Investment Scheme' missing but values entered in other columns",""))</f>
        <v/>
      </c>
      <c r="JA588" s="126" t="b">
        <f t="shared" si="101"/>
        <v>0</v>
      </c>
      <c r="JB588" s="127" t="str">
        <f t="shared" si="102"/>
        <v/>
      </c>
      <c r="JC588" s="128" t="str">
        <f t="shared" si="103"/>
        <v>3</v>
      </c>
      <c r="JD588" s="127" t="str">
        <f t="shared" ca="1" si="104"/>
        <v/>
      </c>
      <c r="JE588" s="127" t="b">
        <f t="shared" ca="1" si="105"/>
        <v>1</v>
      </c>
      <c r="JF588" s="127" t="b">
        <f t="shared" ca="1" si="106"/>
        <v>1</v>
      </c>
      <c r="JG588" s="127" t="b">
        <f t="shared" ca="1" si="107"/>
        <v>1</v>
      </c>
      <c r="JH588" s="127" t="b">
        <f t="shared" ca="1" si="108"/>
        <v>1</v>
      </c>
      <c r="JI588" s="127" t="b">
        <f t="shared" ca="1" si="109"/>
        <v>1</v>
      </c>
      <c r="JJ588" s="129" t="b">
        <f t="shared" si="110"/>
        <v>0</v>
      </c>
    </row>
    <row r="589" spans="1:270" ht="28.9" customHeight="1" x14ac:dyDescent="0.2">
      <c r="A589" s="90" t="str">
        <f>IF(ISBLANK('Scheme Details'!A589),"",'Scheme Details'!A589)</f>
        <v/>
      </c>
      <c r="B589" s="87" t="str">
        <f>IF(ISBLANK('Scheme Details'!B589),"",'Scheme Details'!B589)</f>
        <v/>
      </c>
      <c r="C589" s="91" t="str">
        <f>IF(ISBLANK('Scheme Details'!C589),"",'Scheme Details'!C589)</f>
        <v/>
      </c>
      <c r="D589" s="92">
        <f>IF(ISBLANK('Scheme Details'!H589),0,'Scheme Details'!H589)</f>
        <v>0</v>
      </c>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c r="HT589" s="67"/>
      <c r="HU589" s="67"/>
      <c r="HV589" s="67"/>
      <c r="HW589" s="67"/>
      <c r="HX589" s="67"/>
      <c r="HY589" s="67"/>
      <c r="HZ589" s="67"/>
      <c r="IA589" s="67"/>
      <c r="IB589" s="67"/>
      <c r="IC589" s="67"/>
      <c r="ID589" s="67"/>
      <c r="IE589" s="67"/>
      <c r="IF589" s="67"/>
      <c r="IG589" s="67"/>
      <c r="IH589" s="67"/>
      <c r="II589" s="67"/>
      <c r="IJ589" s="67"/>
      <c r="IK589" s="67"/>
      <c r="IL589" s="67"/>
      <c r="IM589" s="67"/>
      <c r="IN589" s="67"/>
      <c r="IO589" s="67"/>
      <c r="IP589" s="67"/>
      <c r="IQ589" s="67"/>
      <c r="IR589" s="67"/>
      <c r="IS589" s="67"/>
      <c r="IT589" s="67"/>
      <c r="IU589" s="67"/>
      <c r="IV589" s="93">
        <f t="shared" si="100"/>
        <v>0</v>
      </c>
      <c r="IW589" s="25"/>
      <c r="IY589" s="125" t="str">
        <f>IF(JA589,VLOOKUP(MIN(JB589:JD589),'Data Validation (hidden)'!$E$2:$F$6,2,FALSE),IF(COUNTA(E589:IU589)&gt;0,"'Name of Collective Investment Scheme' missing but values entered in other columns",""))</f>
        <v/>
      </c>
      <c r="JA589" s="126" t="b">
        <f t="shared" si="101"/>
        <v>0</v>
      </c>
      <c r="JB589" s="127" t="str">
        <f t="shared" si="102"/>
        <v/>
      </c>
      <c r="JC589" s="128" t="str">
        <f t="shared" si="103"/>
        <v>3</v>
      </c>
      <c r="JD589" s="127" t="str">
        <f t="shared" ca="1" si="104"/>
        <v/>
      </c>
      <c r="JE589" s="127" t="b">
        <f t="shared" ca="1" si="105"/>
        <v>1</v>
      </c>
      <c r="JF589" s="127" t="b">
        <f t="shared" ca="1" si="106"/>
        <v>1</v>
      </c>
      <c r="JG589" s="127" t="b">
        <f t="shared" ca="1" si="107"/>
        <v>1</v>
      </c>
      <c r="JH589" s="127" t="b">
        <f t="shared" ca="1" si="108"/>
        <v>1</v>
      </c>
      <c r="JI589" s="127" t="b">
        <f t="shared" ca="1" si="109"/>
        <v>1</v>
      </c>
      <c r="JJ589" s="129" t="b">
        <f t="shared" si="110"/>
        <v>0</v>
      </c>
    </row>
    <row r="590" spans="1:270" ht="28.9" customHeight="1" x14ac:dyDescent="0.2">
      <c r="A590" s="90" t="str">
        <f>IF(ISBLANK('Scheme Details'!A590),"",'Scheme Details'!A590)</f>
        <v/>
      </c>
      <c r="B590" s="87" t="str">
        <f>IF(ISBLANK('Scheme Details'!B590),"",'Scheme Details'!B590)</f>
        <v/>
      </c>
      <c r="C590" s="91" t="str">
        <f>IF(ISBLANK('Scheme Details'!C590),"",'Scheme Details'!C590)</f>
        <v/>
      </c>
      <c r="D590" s="92">
        <f>IF(ISBLANK('Scheme Details'!H590),0,'Scheme Details'!H590)</f>
        <v>0</v>
      </c>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c r="HT590" s="67"/>
      <c r="HU590" s="67"/>
      <c r="HV590" s="67"/>
      <c r="HW590" s="67"/>
      <c r="HX590" s="67"/>
      <c r="HY590" s="67"/>
      <c r="HZ590" s="67"/>
      <c r="IA590" s="67"/>
      <c r="IB590" s="67"/>
      <c r="IC590" s="67"/>
      <c r="ID590" s="67"/>
      <c r="IE590" s="67"/>
      <c r="IF590" s="67"/>
      <c r="IG590" s="67"/>
      <c r="IH590" s="67"/>
      <c r="II590" s="67"/>
      <c r="IJ590" s="67"/>
      <c r="IK590" s="67"/>
      <c r="IL590" s="67"/>
      <c r="IM590" s="67"/>
      <c r="IN590" s="67"/>
      <c r="IO590" s="67"/>
      <c r="IP590" s="67"/>
      <c r="IQ590" s="67"/>
      <c r="IR590" s="67"/>
      <c r="IS590" s="67"/>
      <c r="IT590" s="67"/>
      <c r="IU590" s="67"/>
      <c r="IV590" s="93">
        <f t="shared" si="100"/>
        <v>0</v>
      </c>
      <c r="IW590" s="25"/>
      <c r="IY590" s="125" t="str">
        <f>IF(JA590,VLOOKUP(MIN(JB590:JD590),'Data Validation (hidden)'!$E$2:$F$6,2,FALSE),IF(COUNTA(E590:IU590)&gt;0,"'Name of Collective Investment Scheme' missing but values entered in other columns",""))</f>
        <v/>
      </c>
      <c r="JA590" s="126" t="b">
        <f t="shared" si="101"/>
        <v>0</v>
      </c>
      <c r="JB590" s="127" t="str">
        <f t="shared" si="102"/>
        <v/>
      </c>
      <c r="JC590" s="128" t="str">
        <f t="shared" si="103"/>
        <v>3</v>
      </c>
      <c r="JD590" s="127" t="str">
        <f t="shared" ca="1" si="104"/>
        <v/>
      </c>
      <c r="JE590" s="127" t="b">
        <f t="shared" ca="1" si="105"/>
        <v>1</v>
      </c>
      <c r="JF590" s="127" t="b">
        <f t="shared" ca="1" si="106"/>
        <v>1</v>
      </c>
      <c r="JG590" s="127" t="b">
        <f t="shared" ca="1" si="107"/>
        <v>1</v>
      </c>
      <c r="JH590" s="127" t="b">
        <f t="shared" ca="1" si="108"/>
        <v>1</v>
      </c>
      <c r="JI590" s="127" t="b">
        <f t="shared" ca="1" si="109"/>
        <v>1</v>
      </c>
      <c r="JJ590" s="129" t="b">
        <f t="shared" si="110"/>
        <v>0</v>
      </c>
    </row>
    <row r="591" spans="1:270" ht="28.9" customHeight="1" x14ac:dyDescent="0.2">
      <c r="A591" s="90" t="str">
        <f>IF(ISBLANK('Scheme Details'!A591),"",'Scheme Details'!A591)</f>
        <v/>
      </c>
      <c r="B591" s="87" t="str">
        <f>IF(ISBLANK('Scheme Details'!B591),"",'Scheme Details'!B591)</f>
        <v/>
      </c>
      <c r="C591" s="91" t="str">
        <f>IF(ISBLANK('Scheme Details'!C591),"",'Scheme Details'!C591)</f>
        <v/>
      </c>
      <c r="D591" s="92">
        <f>IF(ISBLANK('Scheme Details'!H591),0,'Scheme Details'!H591)</f>
        <v>0</v>
      </c>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c r="HT591" s="67"/>
      <c r="HU591" s="67"/>
      <c r="HV591" s="67"/>
      <c r="HW591" s="67"/>
      <c r="HX591" s="67"/>
      <c r="HY591" s="67"/>
      <c r="HZ591" s="67"/>
      <c r="IA591" s="67"/>
      <c r="IB591" s="67"/>
      <c r="IC591" s="67"/>
      <c r="ID591" s="67"/>
      <c r="IE591" s="67"/>
      <c r="IF591" s="67"/>
      <c r="IG591" s="67"/>
      <c r="IH591" s="67"/>
      <c r="II591" s="67"/>
      <c r="IJ591" s="67"/>
      <c r="IK591" s="67"/>
      <c r="IL591" s="67"/>
      <c r="IM591" s="67"/>
      <c r="IN591" s="67"/>
      <c r="IO591" s="67"/>
      <c r="IP591" s="67"/>
      <c r="IQ591" s="67"/>
      <c r="IR591" s="67"/>
      <c r="IS591" s="67"/>
      <c r="IT591" s="67"/>
      <c r="IU591" s="67"/>
      <c r="IV591" s="93">
        <f t="shared" si="100"/>
        <v>0</v>
      </c>
      <c r="IW591" s="25"/>
      <c r="IY591" s="125" t="str">
        <f>IF(JA591,VLOOKUP(MIN(JB591:JD591),'Data Validation (hidden)'!$E$2:$F$6,2,FALSE),IF(COUNTA(E591:IU591)&gt;0,"'Name of Collective Investment Scheme' missing but values entered in other columns",""))</f>
        <v/>
      </c>
      <c r="JA591" s="126" t="b">
        <f t="shared" si="101"/>
        <v>0</v>
      </c>
      <c r="JB591" s="127" t="str">
        <f t="shared" si="102"/>
        <v/>
      </c>
      <c r="JC591" s="128" t="str">
        <f t="shared" si="103"/>
        <v>3</v>
      </c>
      <c r="JD591" s="127" t="str">
        <f t="shared" ca="1" si="104"/>
        <v/>
      </c>
      <c r="JE591" s="127" t="b">
        <f t="shared" ca="1" si="105"/>
        <v>1</v>
      </c>
      <c r="JF591" s="127" t="b">
        <f t="shared" ca="1" si="106"/>
        <v>1</v>
      </c>
      <c r="JG591" s="127" t="b">
        <f t="shared" ca="1" si="107"/>
        <v>1</v>
      </c>
      <c r="JH591" s="127" t="b">
        <f t="shared" ca="1" si="108"/>
        <v>1</v>
      </c>
      <c r="JI591" s="127" t="b">
        <f t="shared" ca="1" si="109"/>
        <v>1</v>
      </c>
      <c r="JJ591" s="129" t="b">
        <f t="shared" si="110"/>
        <v>0</v>
      </c>
    </row>
    <row r="592" spans="1:270" ht="28.9" customHeight="1" x14ac:dyDescent="0.2">
      <c r="A592" s="90" t="str">
        <f>IF(ISBLANK('Scheme Details'!A592),"",'Scheme Details'!A592)</f>
        <v/>
      </c>
      <c r="B592" s="87" t="str">
        <f>IF(ISBLANK('Scheme Details'!B592),"",'Scheme Details'!B592)</f>
        <v/>
      </c>
      <c r="C592" s="91" t="str">
        <f>IF(ISBLANK('Scheme Details'!C592),"",'Scheme Details'!C592)</f>
        <v/>
      </c>
      <c r="D592" s="92">
        <f>IF(ISBLANK('Scheme Details'!H592),0,'Scheme Details'!H592)</f>
        <v>0</v>
      </c>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c r="HT592" s="67"/>
      <c r="HU592" s="67"/>
      <c r="HV592" s="67"/>
      <c r="HW592" s="67"/>
      <c r="HX592" s="67"/>
      <c r="HY592" s="67"/>
      <c r="HZ592" s="67"/>
      <c r="IA592" s="67"/>
      <c r="IB592" s="67"/>
      <c r="IC592" s="67"/>
      <c r="ID592" s="67"/>
      <c r="IE592" s="67"/>
      <c r="IF592" s="67"/>
      <c r="IG592" s="67"/>
      <c r="IH592" s="67"/>
      <c r="II592" s="67"/>
      <c r="IJ592" s="67"/>
      <c r="IK592" s="67"/>
      <c r="IL592" s="67"/>
      <c r="IM592" s="67"/>
      <c r="IN592" s="67"/>
      <c r="IO592" s="67"/>
      <c r="IP592" s="67"/>
      <c r="IQ592" s="67"/>
      <c r="IR592" s="67"/>
      <c r="IS592" s="67"/>
      <c r="IT592" s="67"/>
      <c r="IU592" s="67"/>
      <c r="IV592" s="93">
        <f t="shared" si="100"/>
        <v>0</v>
      </c>
      <c r="IW592" s="25"/>
      <c r="IY592" s="125" t="str">
        <f>IF(JA592,VLOOKUP(MIN(JB592:JD592),'Data Validation (hidden)'!$E$2:$F$6,2,FALSE),IF(COUNTA(E592:IU592)&gt;0,"'Name of Collective Investment Scheme' missing but values entered in other columns",""))</f>
        <v/>
      </c>
      <c r="JA592" s="126" t="b">
        <f t="shared" si="101"/>
        <v>0</v>
      </c>
      <c r="JB592" s="127" t="str">
        <f t="shared" si="102"/>
        <v/>
      </c>
      <c r="JC592" s="128" t="str">
        <f t="shared" si="103"/>
        <v>3</v>
      </c>
      <c r="JD592" s="127" t="str">
        <f t="shared" ca="1" si="104"/>
        <v/>
      </c>
      <c r="JE592" s="127" t="b">
        <f t="shared" ca="1" si="105"/>
        <v>1</v>
      </c>
      <c r="JF592" s="127" t="b">
        <f t="shared" ca="1" si="106"/>
        <v>1</v>
      </c>
      <c r="JG592" s="127" t="b">
        <f t="shared" ca="1" si="107"/>
        <v>1</v>
      </c>
      <c r="JH592" s="127" t="b">
        <f t="shared" ca="1" si="108"/>
        <v>1</v>
      </c>
      <c r="JI592" s="127" t="b">
        <f t="shared" ca="1" si="109"/>
        <v>1</v>
      </c>
      <c r="JJ592" s="129" t="b">
        <f t="shared" si="110"/>
        <v>0</v>
      </c>
    </row>
    <row r="593" spans="1:270" ht="28.9" customHeight="1" x14ac:dyDescent="0.2">
      <c r="A593" s="90" t="str">
        <f>IF(ISBLANK('Scheme Details'!A593),"",'Scheme Details'!A593)</f>
        <v/>
      </c>
      <c r="B593" s="87" t="str">
        <f>IF(ISBLANK('Scheme Details'!B593),"",'Scheme Details'!B593)</f>
        <v/>
      </c>
      <c r="C593" s="91" t="str">
        <f>IF(ISBLANK('Scheme Details'!C593),"",'Scheme Details'!C593)</f>
        <v/>
      </c>
      <c r="D593" s="92">
        <f>IF(ISBLANK('Scheme Details'!H593),0,'Scheme Details'!H593)</f>
        <v>0</v>
      </c>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c r="HT593" s="67"/>
      <c r="HU593" s="67"/>
      <c r="HV593" s="67"/>
      <c r="HW593" s="67"/>
      <c r="HX593" s="67"/>
      <c r="HY593" s="67"/>
      <c r="HZ593" s="67"/>
      <c r="IA593" s="67"/>
      <c r="IB593" s="67"/>
      <c r="IC593" s="67"/>
      <c r="ID593" s="67"/>
      <c r="IE593" s="67"/>
      <c r="IF593" s="67"/>
      <c r="IG593" s="67"/>
      <c r="IH593" s="67"/>
      <c r="II593" s="67"/>
      <c r="IJ593" s="67"/>
      <c r="IK593" s="67"/>
      <c r="IL593" s="67"/>
      <c r="IM593" s="67"/>
      <c r="IN593" s="67"/>
      <c r="IO593" s="67"/>
      <c r="IP593" s="67"/>
      <c r="IQ593" s="67"/>
      <c r="IR593" s="67"/>
      <c r="IS593" s="67"/>
      <c r="IT593" s="67"/>
      <c r="IU593" s="67"/>
      <c r="IV593" s="93">
        <f t="shared" si="100"/>
        <v>0</v>
      </c>
      <c r="IW593" s="25"/>
      <c r="IY593" s="125" t="str">
        <f>IF(JA593,VLOOKUP(MIN(JB593:JD593),'Data Validation (hidden)'!$E$2:$F$6,2,FALSE),IF(COUNTA(E593:IU593)&gt;0,"'Name of Collective Investment Scheme' missing but values entered in other columns",""))</f>
        <v/>
      </c>
      <c r="JA593" s="126" t="b">
        <f t="shared" si="101"/>
        <v>0</v>
      </c>
      <c r="JB593" s="127" t="str">
        <f t="shared" si="102"/>
        <v/>
      </c>
      <c r="JC593" s="128" t="str">
        <f t="shared" si="103"/>
        <v>3</v>
      </c>
      <c r="JD593" s="127" t="str">
        <f t="shared" ca="1" si="104"/>
        <v/>
      </c>
      <c r="JE593" s="127" t="b">
        <f t="shared" ca="1" si="105"/>
        <v>1</v>
      </c>
      <c r="JF593" s="127" t="b">
        <f t="shared" ca="1" si="106"/>
        <v>1</v>
      </c>
      <c r="JG593" s="127" t="b">
        <f t="shared" ca="1" si="107"/>
        <v>1</v>
      </c>
      <c r="JH593" s="127" t="b">
        <f t="shared" ca="1" si="108"/>
        <v>1</v>
      </c>
      <c r="JI593" s="127" t="b">
        <f t="shared" ca="1" si="109"/>
        <v>1</v>
      </c>
      <c r="JJ593" s="129" t="b">
        <f t="shared" si="110"/>
        <v>0</v>
      </c>
    </row>
    <row r="594" spans="1:270" ht="28.9" customHeight="1" x14ac:dyDescent="0.2">
      <c r="A594" s="90" t="str">
        <f>IF(ISBLANK('Scheme Details'!A594),"",'Scheme Details'!A594)</f>
        <v/>
      </c>
      <c r="B594" s="87" t="str">
        <f>IF(ISBLANK('Scheme Details'!B594),"",'Scheme Details'!B594)</f>
        <v/>
      </c>
      <c r="C594" s="91" t="str">
        <f>IF(ISBLANK('Scheme Details'!C594),"",'Scheme Details'!C594)</f>
        <v/>
      </c>
      <c r="D594" s="92">
        <f>IF(ISBLANK('Scheme Details'!H594),0,'Scheme Details'!H594)</f>
        <v>0</v>
      </c>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c r="HT594" s="67"/>
      <c r="HU594" s="67"/>
      <c r="HV594" s="67"/>
      <c r="HW594" s="67"/>
      <c r="HX594" s="67"/>
      <c r="HY594" s="67"/>
      <c r="HZ594" s="67"/>
      <c r="IA594" s="67"/>
      <c r="IB594" s="67"/>
      <c r="IC594" s="67"/>
      <c r="ID594" s="67"/>
      <c r="IE594" s="67"/>
      <c r="IF594" s="67"/>
      <c r="IG594" s="67"/>
      <c r="IH594" s="67"/>
      <c r="II594" s="67"/>
      <c r="IJ594" s="67"/>
      <c r="IK594" s="67"/>
      <c r="IL594" s="67"/>
      <c r="IM594" s="67"/>
      <c r="IN594" s="67"/>
      <c r="IO594" s="67"/>
      <c r="IP594" s="67"/>
      <c r="IQ594" s="67"/>
      <c r="IR594" s="67"/>
      <c r="IS594" s="67"/>
      <c r="IT594" s="67"/>
      <c r="IU594" s="67"/>
      <c r="IV594" s="93">
        <f t="shared" si="100"/>
        <v>0</v>
      </c>
      <c r="IW594" s="25"/>
      <c r="IY594" s="125" t="str">
        <f>IF(JA594,VLOOKUP(MIN(JB594:JD594),'Data Validation (hidden)'!$E$2:$F$6,2,FALSE),IF(COUNTA(E594:IU594)&gt;0,"'Name of Collective Investment Scheme' missing but values entered in other columns",""))</f>
        <v/>
      </c>
      <c r="JA594" s="126" t="b">
        <f t="shared" si="101"/>
        <v>0</v>
      </c>
      <c r="JB594" s="127" t="str">
        <f t="shared" si="102"/>
        <v/>
      </c>
      <c r="JC594" s="128" t="str">
        <f t="shared" si="103"/>
        <v>3</v>
      </c>
      <c r="JD594" s="127" t="str">
        <f t="shared" ca="1" si="104"/>
        <v/>
      </c>
      <c r="JE594" s="127" t="b">
        <f t="shared" ca="1" si="105"/>
        <v>1</v>
      </c>
      <c r="JF594" s="127" t="b">
        <f t="shared" ca="1" si="106"/>
        <v>1</v>
      </c>
      <c r="JG594" s="127" t="b">
        <f t="shared" ca="1" si="107"/>
        <v>1</v>
      </c>
      <c r="JH594" s="127" t="b">
        <f t="shared" ca="1" si="108"/>
        <v>1</v>
      </c>
      <c r="JI594" s="127" t="b">
        <f t="shared" ca="1" si="109"/>
        <v>1</v>
      </c>
      <c r="JJ594" s="129" t="b">
        <f t="shared" si="110"/>
        <v>0</v>
      </c>
    </row>
    <row r="595" spans="1:270" ht="28.9" customHeight="1" x14ac:dyDescent="0.2">
      <c r="A595" s="90" t="str">
        <f>IF(ISBLANK('Scheme Details'!A595),"",'Scheme Details'!A595)</f>
        <v/>
      </c>
      <c r="B595" s="87" t="str">
        <f>IF(ISBLANK('Scheme Details'!B595),"",'Scheme Details'!B595)</f>
        <v/>
      </c>
      <c r="C595" s="91" t="str">
        <f>IF(ISBLANK('Scheme Details'!C595),"",'Scheme Details'!C595)</f>
        <v/>
      </c>
      <c r="D595" s="92">
        <f>IF(ISBLANK('Scheme Details'!H595),0,'Scheme Details'!H595)</f>
        <v>0</v>
      </c>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c r="HT595" s="67"/>
      <c r="HU595" s="67"/>
      <c r="HV595" s="67"/>
      <c r="HW595" s="67"/>
      <c r="HX595" s="67"/>
      <c r="HY595" s="67"/>
      <c r="HZ595" s="67"/>
      <c r="IA595" s="67"/>
      <c r="IB595" s="67"/>
      <c r="IC595" s="67"/>
      <c r="ID595" s="67"/>
      <c r="IE595" s="67"/>
      <c r="IF595" s="67"/>
      <c r="IG595" s="67"/>
      <c r="IH595" s="67"/>
      <c r="II595" s="67"/>
      <c r="IJ595" s="67"/>
      <c r="IK595" s="67"/>
      <c r="IL595" s="67"/>
      <c r="IM595" s="67"/>
      <c r="IN595" s="67"/>
      <c r="IO595" s="67"/>
      <c r="IP595" s="67"/>
      <c r="IQ595" s="67"/>
      <c r="IR595" s="67"/>
      <c r="IS595" s="67"/>
      <c r="IT595" s="67"/>
      <c r="IU595" s="67"/>
      <c r="IV595" s="93">
        <f t="shared" si="100"/>
        <v>0</v>
      </c>
      <c r="IW595" s="25"/>
      <c r="IY595" s="125" t="str">
        <f>IF(JA595,VLOOKUP(MIN(JB595:JD595),'Data Validation (hidden)'!$E$2:$F$6,2,FALSE),IF(COUNTA(E595:IU595)&gt;0,"'Name of Collective Investment Scheme' missing but values entered in other columns",""))</f>
        <v/>
      </c>
      <c r="JA595" s="126" t="b">
        <f t="shared" si="101"/>
        <v>0</v>
      </c>
      <c r="JB595" s="127" t="str">
        <f t="shared" si="102"/>
        <v/>
      </c>
      <c r="JC595" s="128" t="str">
        <f t="shared" si="103"/>
        <v>3</v>
      </c>
      <c r="JD595" s="127" t="str">
        <f t="shared" ca="1" si="104"/>
        <v/>
      </c>
      <c r="JE595" s="127" t="b">
        <f t="shared" ca="1" si="105"/>
        <v>1</v>
      </c>
      <c r="JF595" s="127" t="b">
        <f t="shared" ca="1" si="106"/>
        <v>1</v>
      </c>
      <c r="JG595" s="127" t="b">
        <f t="shared" ca="1" si="107"/>
        <v>1</v>
      </c>
      <c r="JH595" s="127" t="b">
        <f t="shared" ca="1" si="108"/>
        <v>1</v>
      </c>
      <c r="JI595" s="127" t="b">
        <f t="shared" ca="1" si="109"/>
        <v>1</v>
      </c>
      <c r="JJ595" s="129" t="b">
        <f t="shared" si="110"/>
        <v>0</v>
      </c>
    </row>
    <row r="596" spans="1:270" ht="28.9" customHeight="1" x14ac:dyDescent="0.2">
      <c r="A596" s="90" t="str">
        <f>IF(ISBLANK('Scheme Details'!A596),"",'Scheme Details'!A596)</f>
        <v/>
      </c>
      <c r="B596" s="87" t="str">
        <f>IF(ISBLANK('Scheme Details'!B596),"",'Scheme Details'!B596)</f>
        <v/>
      </c>
      <c r="C596" s="91" t="str">
        <f>IF(ISBLANK('Scheme Details'!C596),"",'Scheme Details'!C596)</f>
        <v/>
      </c>
      <c r="D596" s="92">
        <f>IF(ISBLANK('Scheme Details'!H596),0,'Scheme Details'!H596)</f>
        <v>0</v>
      </c>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c r="HT596" s="67"/>
      <c r="HU596" s="67"/>
      <c r="HV596" s="67"/>
      <c r="HW596" s="67"/>
      <c r="HX596" s="67"/>
      <c r="HY596" s="67"/>
      <c r="HZ596" s="67"/>
      <c r="IA596" s="67"/>
      <c r="IB596" s="67"/>
      <c r="IC596" s="67"/>
      <c r="ID596" s="67"/>
      <c r="IE596" s="67"/>
      <c r="IF596" s="67"/>
      <c r="IG596" s="67"/>
      <c r="IH596" s="67"/>
      <c r="II596" s="67"/>
      <c r="IJ596" s="67"/>
      <c r="IK596" s="67"/>
      <c r="IL596" s="67"/>
      <c r="IM596" s="67"/>
      <c r="IN596" s="67"/>
      <c r="IO596" s="67"/>
      <c r="IP596" s="67"/>
      <c r="IQ596" s="67"/>
      <c r="IR596" s="67"/>
      <c r="IS596" s="67"/>
      <c r="IT596" s="67"/>
      <c r="IU596" s="67"/>
      <c r="IV596" s="93">
        <f t="shared" si="100"/>
        <v>0</v>
      </c>
      <c r="IW596" s="25"/>
      <c r="IY596" s="125" t="str">
        <f>IF(JA596,VLOOKUP(MIN(JB596:JD596),'Data Validation (hidden)'!$E$2:$F$6,2,FALSE),IF(COUNTA(E596:IU596)&gt;0,"'Name of Collective Investment Scheme' missing but values entered in other columns",""))</f>
        <v/>
      </c>
      <c r="JA596" s="126" t="b">
        <f t="shared" si="101"/>
        <v>0</v>
      </c>
      <c r="JB596" s="127" t="str">
        <f t="shared" si="102"/>
        <v/>
      </c>
      <c r="JC596" s="128" t="str">
        <f t="shared" si="103"/>
        <v>3</v>
      </c>
      <c r="JD596" s="127" t="str">
        <f t="shared" ca="1" si="104"/>
        <v/>
      </c>
      <c r="JE596" s="127" t="b">
        <f t="shared" ca="1" si="105"/>
        <v>1</v>
      </c>
      <c r="JF596" s="127" t="b">
        <f t="shared" ca="1" si="106"/>
        <v>1</v>
      </c>
      <c r="JG596" s="127" t="b">
        <f t="shared" ca="1" si="107"/>
        <v>1</v>
      </c>
      <c r="JH596" s="127" t="b">
        <f t="shared" ca="1" si="108"/>
        <v>1</v>
      </c>
      <c r="JI596" s="127" t="b">
        <f t="shared" ca="1" si="109"/>
        <v>1</v>
      </c>
      <c r="JJ596" s="129" t="b">
        <f t="shared" si="110"/>
        <v>0</v>
      </c>
    </row>
    <row r="597" spans="1:270" ht="28.9" customHeight="1" x14ac:dyDescent="0.2">
      <c r="A597" s="90" t="str">
        <f>IF(ISBLANK('Scheme Details'!A597),"",'Scheme Details'!A597)</f>
        <v/>
      </c>
      <c r="B597" s="87" t="str">
        <f>IF(ISBLANK('Scheme Details'!B597),"",'Scheme Details'!B597)</f>
        <v/>
      </c>
      <c r="C597" s="91" t="str">
        <f>IF(ISBLANK('Scheme Details'!C597),"",'Scheme Details'!C597)</f>
        <v/>
      </c>
      <c r="D597" s="92">
        <f>IF(ISBLANK('Scheme Details'!H597),0,'Scheme Details'!H597)</f>
        <v>0</v>
      </c>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c r="HT597" s="67"/>
      <c r="HU597" s="67"/>
      <c r="HV597" s="67"/>
      <c r="HW597" s="67"/>
      <c r="HX597" s="67"/>
      <c r="HY597" s="67"/>
      <c r="HZ597" s="67"/>
      <c r="IA597" s="67"/>
      <c r="IB597" s="67"/>
      <c r="IC597" s="67"/>
      <c r="ID597" s="67"/>
      <c r="IE597" s="67"/>
      <c r="IF597" s="67"/>
      <c r="IG597" s="67"/>
      <c r="IH597" s="67"/>
      <c r="II597" s="67"/>
      <c r="IJ597" s="67"/>
      <c r="IK597" s="67"/>
      <c r="IL597" s="67"/>
      <c r="IM597" s="67"/>
      <c r="IN597" s="67"/>
      <c r="IO597" s="67"/>
      <c r="IP597" s="67"/>
      <c r="IQ597" s="67"/>
      <c r="IR597" s="67"/>
      <c r="IS597" s="67"/>
      <c r="IT597" s="67"/>
      <c r="IU597" s="67"/>
      <c r="IV597" s="93">
        <f t="shared" si="100"/>
        <v>0</v>
      </c>
      <c r="IW597" s="25"/>
      <c r="IY597" s="125" t="str">
        <f>IF(JA597,VLOOKUP(MIN(JB597:JD597),'Data Validation (hidden)'!$E$2:$F$6,2,FALSE),IF(COUNTA(E597:IU597)&gt;0,"'Name of Collective Investment Scheme' missing but values entered in other columns",""))</f>
        <v/>
      </c>
      <c r="JA597" s="126" t="b">
        <f t="shared" si="101"/>
        <v>0</v>
      </c>
      <c r="JB597" s="127" t="str">
        <f t="shared" si="102"/>
        <v/>
      </c>
      <c r="JC597" s="128" t="str">
        <f t="shared" si="103"/>
        <v>3</v>
      </c>
      <c r="JD597" s="127" t="str">
        <f t="shared" ca="1" si="104"/>
        <v/>
      </c>
      <c r="JE597" s="127" t="b">
        <f t="shared" ca="1" si="105"/>
        <v>1</v>
      </c>
      <c r="JF597" s="127" t="b">
        <f t="shared" ca="1" si="106"/>
        <v>1</v>
      </c>
      <c r="JG597" s="127" t="b">
        <f t="shared" ca="1" si="107"/>
        <v>1</v>
      </c>
      <c r="JH597" s="127" t="b">
        <f t="shared" ca="1" si="108"/>
        <v>1</v>
      </c>
      <c r="JI597" s="127" t="b">
        <f t="shared" ca="1" si="109"/>
        <v>1</v>
      </c>
      <c r="JJ597" s="129" t="b">
        <f t="shared" si="110"/>
        <v>0</v>
      </c>
    </row>
    <row r="598" spans="1:270" ht="28.9" customHeight="1" x14ac:dyDescent="0.2">
      <c r="A598" s="90" t="str">
        <f>IF(ISBLANK('Scheme Details'!A598),"",'Scheme Details'!A598)</f>
        <v/>
      </c>
      <c r="B598" s="87" t="str">
        <f>IF(ISBLANK('Scheme Details'!B598),"",'Scheme Details'!B598)</f>
        <v/>
      </c>
      <c r="C598" s="91" t="str">
        <f>IF(ISBLANK('Scheme Details'!C598),"",'Scheme Details'!C598)</f>
        <v/>
      </c>
      <c r="D598" s="92">
        <f>IF(ISBLANK('Scheme Details'!H598),0,'Scheme Details'!H598)</f>
        <v>0</v>
      </c>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c r="HT598" s="67"/>
      <c r="HU598" s="67"/>
      <c r="HV598" s="67"/>
      <c r="HW598" s="67"/>
      <c r="HX598" s="67"/>
      <c r="HY598" s="67"/>
      <c r="HZ598" s="67"/>
      <c r="IA598" s="67"/>
      <c r="IB598" s="67"/>
      <c r="IC598" s="67"/>
      <c r="ID598" s="67"/>
      <c r="IE598" s="67"/>
      <c r="IF598" s="67"/>
      <c r="IG598" s="67"/>
      <c r="IH598" s="67"/>
      <c r="II598" s="67"/>
      <c r="IJ598" s="67"/>
      <c r="IK598" s="67"/>
      <c r="IL598" s="67"/>
      <c r="IM598" s="67"/>
      <c r="IN598" s="67"/>
      <c r="IO598" s="67"/>
      <c r="IP598" s="67"/>
      <c r="IQ598" s="67"/>
      <c r="IR598" s="67"/>
      <c r="IS598" s="67"/>
      <c r="IT598" s="67"/>
      <c r="IU598" s="67"/>
      <c r="IV598" s="93">
        <f t="shared" si="100"/>
        <v>0</v>
      </c>
      <c r="IW598" s="25"/>
      <c r="IY598" s="125" t="str">
        <f>IF(JA598,VLOOKUP(MIN(JB598:JD598),'Data Validation (hidden)'!$E$2:$F$6,2,FALSE),IF(COUNTA(E598:IU598)&gt;0,"'Name of Collective Investment Scheme' missing but values entered in other columns",""))</f>
        <v/>
      </c>
      <c r="JA598" s="126" t="b">
        <f t="shared" si="101"/>
        <v>0</v>
      </c>
      <c r="JB598" s="127" t="str">
        <f t="shared" si="102"/>
        <v/>
      </c>
      <c r="JC598" s="128" t="str">
        <f t="shared" si="103"/>
        <v>3</v>
      </c>
      <c r="JD598" s="127" t="str">
        <f t="shared" ca="1" si="104"/>
        <v/>
      </c>
      <c r="JE598" s="127" t="b">
        <f t="shared" ca="1" si="105"/>
        <v>1</v>
      </c>
      <c r="JF598" s="127" t="b">
        <f t="shared" ca="1" si="106"/>
        <v>1</v>
      </c>
      <c r="JG598" s="127" t="b">
        <f t="shared" ca="1" si="107"/>
        <v>1</v>
      </c>
      <c r="JH598" s="127" t="b">
        <f t="shared" ca="1" si="108"/>
        <v>1</v>
      </c>
      <c r="JI598" s="127" t="b">
        <f t="shared" ca="1" si="109"/>
        <v>1</v>
      </c>
      <c r="JJ598" s="129" t="b">
        <f t="shared" si="110"/>
        <v>0</v>
      </c>
    </row>
    <row r="599" spans="1:270" ht="28.9" customHeight="1" x14ac:dyDescent="0.2">
      <c r="A599" s="90" t="str">
        <f>IF(ISBLANK('Scheme Details'!A599),"",'Scheme Details'!A599)</f>
        <v/>
      </c>
      <c r="B599" s="87" t="str">
        <f>IF(ISBLANK('Scheme Details'!B599),"",'Scheme Details'!B599)</f>
        <v/>
      </c>
      <c r="C599" s="91" t="str">
        <f>IF(ISBLANK('Scheme Details'!C599),"",'Scheme Details'!C599)</f>
        <v/>
      </c>
      <c r="D599" s="92">
        <f>IF(ISBLANK('Scheme Details'!H599),0,'Scheme Details'!H599)</f>
        <v>0</v>
      </c>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c r="HT599" s="67"/>
      <c r="HU599" s="67"/>
      <c r="HV599" s="67"/>
      <c r="HW599" s="67"/>
      <c r="HX599" s="67"/>
      <c r="HY599" s="67"/>
      <c r="HZ599" s="67"/>
      <c r="IA599" s="67"/>
      <c r="IB599" s="67"/>
      <c r="IC599" s="67"/>
      <c r="ID599" s="67"/>
      <c r="IE599" s="67"/>
      <c r="IF599" s="67"/>
      <c r="IG599" s="67"/>
      <c r="IH599" s="67"/>
      <c r="II599" s="67"/>
      <c r="IJ599" s="67"/>
      <c r="IK599" s="67"/>
      <c r="IL599" s="67"/>
      <c r="IM599" s="67"/>
      <c r="IN599" s="67"/>
      <c r="IO599" s="67"/>
      <c r="IP599" s="67"/>
      <c r="IQ599" s="67"/>
      <c r="IR599" s="67"/>
      <c r="IS599" s="67"/>
      <c r="IT599" s="67"/>
      <c r="IU599" s="67"/>
      <c r="IV599" s="93">
        <f t="shared" si="100"/>
        <v>0</v>
      </c>
      <c r="IW599" s="25"/>
      <c r="IY599" s="125" t="str">
        <f>IF(JA599,VLOOKUP(MIN(JB599:JD599),'Data Validation (hidden)'!$E$2:$F$6,2,FALSE),IF(COUNTA(E599:IU599)&gt;0,"'Name of Collective Investment Scheme' missing but values entered in other columns",""))</f>
        <v/>
      </c>
      <c r="JA599" s="126" t="b">
        <f t="shared" si="101"/>
        <v>0</v>
      </c>
      <c r="JB599" s="127" t="str">
        <f t="shared" si="102"/>
        <v/>
      </c>
      <c r="JC599" s="128" t="str">
        <f t="shared" si="103"/>
        <v>3</v>
      </c>
      <c r="JD599" s="127" t="str">
        <f t="shared" ca="1" si="104"/>
        <v/>
      </c>
      <c r="JE599" s="127" t="b">
        <f t="shared" ca="1" si="105"/>
        <v>1</v>
      </c>
      <c r="JF599" s="127" t="b">
        <f t="shared" ca="1" si="106"/>
        <v>1</v>
      </c>
      <c r="JG599" s="127" t="b">
        <f t="shared" ca="1" si="107"/>
        <v>1</v>
      </c>
      <c r="JH599" s="127" t="b">
        <f t="shared" ca="1" si="108"/>
        <v>1</v>
      </c>
      <c r="JI599" s="127" t="b">
        <f t="shared" ca="1" si="109"/>
        <v>1</v>
      </c>
      <c r="JJ599" s="129" t="b">
        <f t="shared" si="110"/>
        <v>0</v>
      </c>
    </row>
    <row r="600" spans="1:270" ht="28.9" customHeight="1" x14ac:dyDescent="0.2">
      <c r="A600" s="90" t="str">
        <f>IF(ISBLANK('Scheme Details'!A600),"",'Scheme Details'!A600)</f>
        <v/>
      </c>
      <c r="B600" s="87" t="str">
        <f>IF(ISBLANK('Scheme Details'!B600),"",'Scheme Details'!B600)</f>
        <v/>
      </c>
      <c r="C600" s="91" t="str">
        <f>IF(ISBLANK('Scheme Details'!C600),"",'Scheme Details'!C600)</f>
        <v/>
      </c>
      <c r="D600" s="92">
        <f>IF(ISBLANK('Scheme Details'!H600),0,'Scheme Details'!H600)</f>
        <v>0</v>
      </c>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c r="HT600" s="67"/>
      <c r="HU600" s="67"/>
      <c r="HV600" s="67"/>
      <c r="HW600" s="67"/>
      <c r="HX600" s="67"/>
      <c r="HY600" s="67"/>
      <c r="HZ600" s="67"/>
      <c r="IA600" s="67"/>
      <c r="IB600" s="67"/>
      <c r="IC600" s="67"/>
      <c r="ID600" s="67"/>
      <c r="IE600" s="67"/>
      <c r="IF600" s="67"/>
      <c r="IG600" s="67"/>
      <c r="IH600" s="67"/>
      <c r="II600" s="67"/>
      <c r="IJ600" s="67"/>
      <c r="IK600" s="67"/>
      <c r="IL600" s="67"/>
      <c r="IM600" s="67"/>
      <c r="IN600" s="67"/>
      <c r="IO600" s="67"/>
      <c r="IP600" s="67"/>
      <c r="IQ600" s="67"/>
      <c r="IR600" s="67"/>
      <c r="IS600" s="67"/>
      <c r="IT600" s="67"/>
      <c r="IU600" s="67"/>
      <c r="IV600" s="93">
        <f t="shared" si="100"/>
        <v>0</v>
      </c>
      <c r="IW600" s="25"/>
      <c r="IY600" s="125" t="str">
        <f>IF(JA600,VLOOKUP(MIN(JB600:JD600),'Data Validation (hidden)'!$E$2:$F$6,2,FALSE),IF(COUNTA(E600:IU600)&gt;0,"'Name of Collective Investment Scheme' missing but values entered in other columns",""))</f>
        <v/>
      </c>
      <c r="JA600" s="126" t="b">
        <f t="shared" si="101"/>
        <v>0</v>
      </c>
      <c r="JB600" s="127" t="str">
        <f t="shared" si="102"/>
        <v/>
      </c>
      <c r="JC600" s="128" t="str">
        <f t="shared" si="103"/>
        <v>3</v>
      </c>
      <c r="JD600" s="127" t="str">
        <f t="shared" ca="1" si="104"/>
        <v/>
      </c>
      <c r="JE600" s="127" t="b">
        <f t="shared" ca="1" si="105"/>
        <v>1</v>
      </c>
      <c r="JF600" s="127" t="b">
        <f t="shared" ca="1" si="106"/>
        <v>1</v>
      </c>
      <c r="JG600" s="127" t="b">
        <f t="shared" ca="1" si="107"/>
        <v>1</v>
      </c>
      <c r="JH600" s="127" t="b">
        <f t="shared" ca="1" si="108"/>
        <v>1</v>
      </c>
      <c r="JI600" s="127" t="b">
        <f t="shared" ca="1" si="109"/>
        <v>1</v>
      </c>
      <c r="JJ600" s="129" t="b">
        <f t="shared" si="110"/>
        <v>0</v>
      </c>
    </row>
    <row r="601" spans="1:270" ht="28.9" customHeight="1" x14ac:dyDescent="0.2">
      <c r="A601" s="90" t="str">
        <f>IF(ISBLANK('Scheme Details'!A601),"",'Scheme Details'!A601)</f>
        <v/>
      </c>
      <c r="B601" s="87" t="str">
        <f>IF(ISBLANK('Scheme Details'!B601),"",'Scheme Details'!B601)</f>
        <v/>
      </c>
      <c r="C601" s="91" t="str">
        <f>IF(ISBLANK('Scheme Details'!C601),"",'Scheme Details'!C601)</f>
        <v/>
      </c>
      <c r="D601" s="92">
        <f>IF(ISBLANK('Scheme Details'!H601),0,'Scheme Details'!H601)</f>
        <v>0</v>
      </c>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c r="HT601" s="67"/>
      <c r="HU601" s="67"/>
      <c r="HV601" s="67"/>
      <c r="HW601" s="67"/>
      <c r="HX601" s="67"/>
      <c r="HY601" s="67"/>
      <c r="HZ601" s="67"/>
      <c r="IA601" s="67"/>
      <c r="IB601" s="67"/>
      <c r="IC601" s="67"/>
      <c r="ID601" s="67"/>
      <c r="IE601" s="67"/>
      <c r="IF601" s="67"/>
      <c r="IG601" s="67"/>
      <c r="IH601" s="67"/>
      <c r="II601" s="67"/>
      <c r="IJ601" s="67"/>
      <c r="IK601" s="67"/>
      <c r="IL601" s="67"/>
      <c r="IM601" s="67"/>
      <c r="IN601" s="67"/>
      <c r="IO601" s="67"/>
      <c r="IP601" s="67"/>
      <c r="IQ601" s="67"/>
      <c r="IR601" s="67"/>
      <c r="IS601" s="67"/>
      <c r="IT601" s="67"/>
      <c r="IU601" s="67"/>
      <c r="IV601" s="93">
        <f t="shared" si="100"/>
        <v>0</v>
      </c>
      <c r="IW601" s="25"/>
      <c r="IY601" s="125" t="str">
        <f>IF(JA601,VLOOKUP(MIN(JB601:JD601),'Data Validation (hidden)'!$E$2:$F$6,2,FALSE),IF(COUNTA(E601:IU601)&gt;0,"'Name of Collective Investment Scheme' missing but values entered in other columns",""))</f>
        <v/>
      </c>
      <c r="JA601" s="126" t="b">
        <f t="shared" si="101"/>
        <v>0</v>
      </c>
      <c r="JB601" s="127" t="str">
        <f t="shared" si="102"/>
        <v/>
      </c>
      <c r="JC601" s="128" t="str">
        <f t="shared" si="103"/>
        <v>3</v>
      </c>
      <c r="JD601" s="127" t="str">
        <f t="shared" ca="1" si="104"/>
        <v/>
      </c>
      <c r="JE601" s="127" t="b">
        <f t="shared" ca="1" si="105"/>
        <v>1</v>
      </c>
      <c r="JF601" s="127" t="b">
        <f t="shared" ca="1" si="106"/>
        <v>1</v>
      </c>
      <c r="JG601" s="127" t="b">
        <f t="shared" ca="1" si="107"/>
        <v>1</v>
      </c>
      <c r="JH601" s="127" t="b">
        <f t="shared" ca="1" si="108"/>
        <v>1</v>
      </c>
      <c r="JI601" s="127" t="b">
        <f t="shared" ca="1" si="109"/>
        <v>1</v>
      </c>
      <c r="JJ601" s="129" t="b">
        <f t="shared" si="110"/>
        <v>0</v>
      </c>
    </row>
    <row r="602" spans="1:270" ht="28.9" customHeight="1" x14ac:dyDescent="0.2">
      <c r="A602" s="90" t="str">
        <f>IF(ISBLANK('Scheme Details'!A602),"",'Scheme Details'!A602)</f>
        <v/>
      </c>
      <c r="B602" s="87" t="str">
        <f>IF(ISBLANK('Scheme Details'!B602),"",'Scheme Details'!B602)</f>
        <v/>
      </c>
      <c r="C602" s="91" t="str">
        <f>IF(ISBLANK('Scheme Details'!C602),"",'Scheme Details'!C602)</f>
        <v/>
      </c>
      <c r="D602" s="92">
        <f>IF(ISBLANK('Scheme Details'!H602),0,'Scheme Details'!H602)</f>
        <v>0</v>
      </c>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c r="HT602" s="67"/>
      <c r="HU602" s="67"/>
      <c r="HV602" s="67"/>
      <c r="HW602" s="67"/>
      <c r="HX602" s="67"/>
      <c r="HY602" s="67"/>
      <c r="HZ602" s="67"/>
      <c r="IA602" s="67"/>
      <c r="IB602" s="67"/>
      <c r="IC602" s="67"/>
      <c r="ID602" s="67"/>
      <c r="IE602" s="67"/>
      <c r="IF602" s="67"/>
      <c r="IG602" s="67"/>
      <c r="IH602" s="67"/>
      <c r="II602" s="67"/>
      <c r="IJ602" s="67"/>
      <c r="IK602" s="67"/>
      <c r="IL602" s="67"/>
      <c r="IM602" s="67"/>
      <c r="IN602" s="67"/>
      <c r="IO602" s="67"/>
      <c r="IP602" s="67"/>
      <c r="IQ602" s="67"/>
      <c r="IR602" s="67"/>
      <c r="IS602" s="67"/>
      <c r="IT602" s="67"/>
      <c r="IU602" s="67"/>
      <c r="IV602" s="93">
        <f t="shared" si="100"/>
        <v>0</v>
      </c>
      <c r="IW602" s="25"/>
      <c r="IY602" s="125" t="str">
        <f>IF(JA602,VLOOKUP(MIN(JB602:JD602),'Data Validation (hidden)'!$E$2:$F$6,2,FALSE),IF(COUNTA(E602:IU602)&gt;0,"'Name of Collective Investment Scheme' missing but values entered in other columns",""))</f>
        <v/>
      </c>
      <c r="JA602" s="126" t="b">
        <f t="shared" si="101"/>
        <v>0</v>
      </c>
      <c r="JB602" s="127" t="str">
        <f t="shared" si="102"/>
        <v/>
      </c>
      <c r="JC602" s="128" t="str">
        <f t="shared" si="103"/>
        <v>3</v>
      </c>
      <c r="JD602" s="127" t="str">
        <f t="shared" ca="1" si="104"/>
        <v/>
      </c>
      <c r="JE602" s="127" t="b">
        <f t="shared" ca="1" si="105"/>
        <v>1</v>
      </c>
      <c r="JF602" s="127" t="b">
        <f t="shared" ca="1" si="106"/>
        <v>1</v>
      </c>
      <c r="JG602" s="127" t="b">
        <f t="shared" ca="1" si="107"/>
        <v>1</v>
      </c>
      <c r="JH602" s="127" t="b">
        <f t="shared" ca="1" si="108"/>
        <v>1</v>
      </c>
      <c r="JI602" s="127" t="b">
        <f t="shared" ca="1" si="109"/>
        <v>1</v>
      </c>
      <c r="JJ602" s="129" t="b">
        <f t="shared" si="110"/>
        <v>0</v>
      </c>
    </row>
    <row r="603" spans="1:270" ht="28.9" customHeight="1" x14ac:dyDescent="0.2">
      <c r="A603" s="90" t="str">
        <f>IF(ISBLANK('Scheme Details'!A603),"",'Scheme Details'!A603)</f>
        <v/>
      </c>
      <c r="B603" s="87" t="str">
        <f>IF(ISBLANK('Scheme Details'!B603),"",'Scheme Details'!B603)</f>
        <v/>
      </c>
      <c r="C603" s="91" t="str">
        <f>IF(ISBLANK('Scheme Details'!C603),"",'Scheme Details'!C603)</f>
        <v/>
      </c>
      <c r="D603" s="92">
        <f>IF(ISBLANK('Scheme Details'!H603),0,'Scheme Details'!H603)</f>
        <v>0</v>
      </c>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c r="HT603" s="67"/>
      <c r="HU603" s="67"/>
      <c r="HV603" s="67"/>
      <c r="HW603" s="67"/>
      <c r="HX603" s="67"/>
      <c r="HY603" s="67"/>
      <c r="HZ603" s="67"/>
      <c r="IA603" s="67"/>
      <c r="IB603" s="67"/>
      <c r="IC603" s="67"/>
      <c r="ID603" s="67"/>
      <c r="IE603" s="67"/>
      <c r="IF603" s="67"/>
      <c r="IG603" s="67"/>
      <c r="IH603" s="67"/>
      <c r="II603" s="67"/>
      <c r="IJ603" s="67"/>
      <c r="IK603" s="67"/>
      <c r="IL603" s="67"/>
      <c r="IM603" s="67"/>
      <c r="IN603" s="67"/>
      <c r="IO603" s="67"/>
      <c r="IP603" s="67"/>
      <c r="IQ603" s="67"/>
      <c r="IR603" s="67"/>
      <c r="IS603" s="67"/>
      <c r="IT603" s="67"/>
      <c r="IU603" s="67"/>
      <c r="IV603" s="93">
        <f t="shared" si="100"/>
        <v>0</v>
      </c>
      <c r="IW603" s="25"/>
      <c r="IY603" s="125" t="str">
        <f>IF(JA603,VLOOKUP(MIN(JB603:JD603),'Data Validation (hidden)'!$E$2:$F$6,2,FALSE),IF(COUNTA(E603:IU603)&gt;0,"'Name of Collective Investment Scheme' missing but values entered in other columns",""))</f>
        <v/>
      </c>
      <c r="JA603" s="126" t="b">
        <f t="shared" si="101"/>
        <v>0</v>
      </c>
      <c r="JB603" s="127" t="str">
        <f t="shared" si="102"/>
        <v/>
      </c>
      <c r="JC603" s="128" t="str">
        <f t="shared" si="103"/>
        <v>3</v>
      </c>
      <c r="JD603" s="127" t="str">
        <f t="shared" ca="1" si="104"/>
        <v/>
      </c>
      <c r="JE603" s="127" t="b">
        <f t="shared" ca="1" si="105"/>
        <v>1</v>
      </c>
      <c r="JF603" s="127" t="b">
        <f t="shared" ca="1" si="106"/>
        <v>1</v>
      </c>
      <c r="JG603" s="127" t="b">
        <f t="shared" ca="1" si="107"/>
        <v>1</v>
      </c>
      <c r="JH603" s="127" t="b">
        <f t="shared" ca="1" si="108"/>
        <v>1</v>
      </c>
      <c r="JI603" s="127" t="b">
        <f t="shared" ca="1" si="109"/>
        <v>1</v>
      </c>
      <c r="JJ603" s="129" t="b">
        <f t="shared" si="110"/>
        <v>0</v>
      </c>
    </row>
    <row r="604" spans="1:270" ht="28.9" customHeight="1" x14ac:dyDescent="0.2">
      <c r="A604" s="90" t="str">
        <f>IF(ISBLANK('Scheme Details'!A604),"",'Scheme Details'!A604)</f>
        <v/>
      </c>
      <c r="B604" s="87" t="str">
        <f>IF(ISBLANK('Scheme Details'!B604),"",'Scheme Details'!B604)</f>
        <v/>
      </c>
      <c r="C604" s="91" t="str">
        <f>IF(ISBLANK('Scheme Details'!C604),"",'Scheme Details'!C604)</f>
        <v/>
      </c>
      <c r="D604" s="92">
        <f>IF(ISBLANK('Scheme Details'!H604),0,'Scheme Details'!H604)</f>
        <v>0</v>
      </c>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c r="HT604" s="67"/>
      <c r="HU604" s="67"/>
      <c r="HV604" s="67"/>
      <c r="HW604" s="67"/>
      <c r="HX604" s="67"/>
      <c r="HY604" s="67"/>
      <c r="HZ604" s="67"/>
      <c r="IA604" s="67"/>
      <c r="IB604" s="67"/>
      <c r="IC604" s="67"/>
      <c r="ID604" s="67"/>
      <c r="IE604" s="67"/>
      <c r="IF604" s="67"/>
      <c r="IG604" s="67"/>
      <c r="IH604" s="67"/>
      <c r="II604" s="67"/>
      <c r="IJ604" s="67"/>
      <c r="IK604" s="67"/>
      <c r="IL604" s="67"/>
      <c r="IM604" s="67"/>
      <c r="IN604" s="67"/>
      <c r="IO604" s="67"/>
      <c r="IP604" s="67"/>
      <c r="IQ604" s="67"/>
      <c r="IR604" s="67"/>
      <c r="IS604" s="67"/>
      <c r="IT604" s="67"/>
      <c r="IU604" s="67"/>
      <c r="IV604" s="93">
        <f t="shared" si="100"/>
        <v>0</v>
      </c>
      <c r="IW604" s="25"/>
      <c r="IY604" s="125" t="str">
        <f>IF(JA604,VLOOKUP(MIN(JB604:JD604),'Data Validation (hidden)'!$E$2:$F$6,2,FALSE),IF(COUNTA(E604:IU604)&gt;0,"'Name of Collective Investment Scheme' missing but values entered in other columns",""))</f>
        <v/>
      </c>
      <c r="JA604" s="126" t="b">
        <f t="shared" si="101"/>
        <v>0</v>
      </c>
      <c r="JB604" s="127" t="str">
        <f t="shared" si="102"/>
        <v/>
      </c>
      <c r="JC604" s="128" t="str">
        <f t="shared" si="103"/>
        <v>3</v>
      </c>
      <c r="JD604" s="127" t="str">
        <f t="shared" ca="1" si="104"/>
        <v/>
      </c>
      <c r="JE604" s="127" t="b">
        <f t="shared" ca="1" si="105"/>
        <v>1</v>
      </c>
      <c r="JF604" s="127" t="b">
        <f t="shared" ca="1" si="106"/>
        <v>1</v>
      </c>
      <c r="JG604" s="127" t="b">
        <f t="shared" ca="1" si="107"/>
        <v>1</v>
      </c>
      <c r="JH604" s="127" t="b">
        <f t="shared" ca="1" si="108"/>
        <v>1</v>
      </c>
      <c r="JI604" s="127" t="b">
        <f t="shared" ca="1" si="109"/>
        <v>1</v>
      </c>
      <c r="JJ604" s="129" t="b">
        <f t="shared" si="110"/>
        <v>0</v>
      </c>
    </row>
    <row r="605" spans="1:270" ht="28.9" customHeight="1" x14ac:dyDescent="0.2">
      <c r="A605" s="90" t="str">
        <f>IF(ISBLANK('Scheme Details'!A605),"",'Scheme Details'!A605)</f>
        <v/>
      </c>
      <c r="B605" s="87" t="str">
        <f>IF(ISBLANK('Scheme Details'!B605),"",'Scheme Details'!B605)</f>
        <v/>
      </c>
      <c r="C605" s="91" t="str">
        <f>IF(ISBLANK('Scheme Details'!C605),"",'Scheme Details'!C605)</f>
        <v/>
      </c>
      <c r="D605" s="92">
        <f>IF(ISBLANK('Scheme Details'!H605),0,'Scheme Details'!H605)</f>
        <v>0</v>
      </c>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c r="HT605" s="67"/>
      <c r="HU605" s="67"/>
      <c r="HV605" s="67"/>
      <c r="HW605" s="67"/>
      <c r="HX605" s="67"/>
      <c r="HY605" s="67"/>
      <c r="HZ605" s="67"/>
      <c r="IA605" s="67"/>
      <c r="IB605" s="67"/>
      <c r="IC605" s="67"/>
      <c r="ID605" s="67"/>
      <c r="IE605" s="67"/>
      <c r="IF605" s="67"/>
      <c r="IG605" s="67"/>
      <c r="IH605" s="67"/>
      <c r="II605" s="67"/>
      <c r="IJ605" s="67"/>
      <c r="IK605" s="67"/>
      <c r="IL605" s="67"/>
      <c r="IM605" s="67"/>
      <c r="IN605" s="67"/>
      <c r="IO605" s="67"/>
      <c r="IP605" s="67"/>
      <c r="IQ605" s="67"/>
      <c r="IR605" s="67"/>
      <c r="IS605" s="67"/>
      <c r="IT605" s="67"/>
      <c r="IU605" s="67"/>
      <c r="IV605" s="93">
        <f t="shared" si="100"/>
        <v>0</v>
      </c>
      <c r="IW605" s="25"/>
      <c r="IY605" s="125" t="str">
        <f>IF(JA605,VLOOKUP(MIN(JB605:JD605),'Data Validation (hidden)'!$E$2:$F$6,2,FALSE),IF(COUNTA(E605:IU605)&gt;0,"'Name of Collective Investment Scheme' missing but values entered in other columns",""))</f>
        <v/>
      </c>
      <c r="JA605" s="126" t="b">
        <f t="shared" si="101"/>
        <v>0</v>
      </c>
      <c r="JB605" s="127" t="str">
        <f t="shared" si="102"/>
        <v/>
      </c>
      <c r="JC605" s="128" t="str">
        <f t="shared" si="103"/>
        <v>3</v>
      </c>
      <c r="JD605" s="127" t="str">
        <f t="shared" ca="1" si="104"/>
        <v/>
      </c>
      <c r="JE605" s="127" t="b">
        <f t="shared" ca="1" si="105"/>
        <v>1</v>
      </c>
      <c r="JF605" s="127" t="b">
        <f t="shared" ca="1" si="106"/>
        <v>1</v>
      </c>
      <c r="JG605" s="127" t="b">
        <f t="shared" ca="1" si="107"/>
        <v>1</v>
      </c>
      <c r="JH605" s="127" t="b">
        <f t="shared" ca="1" si="108"/>
        <v>1</v>
      </c>
      <c r="JI605" s="127" t="b">
        <f t="shared" ca="1" si="109"/>
        <v>1</v>
      </c>
      <c r="JJ605" s="129" t="b">
        <f t="shared" si="110"/>
        <v>0</v>
      </c>
    </row>
    <row r="606" spans="1:270" ht="28.9" customHeight="1" x14ac:dyDescent="0.2">
      <c r="A606" s="90" t="str">
        <f>IF(ISBLANK('Scheme Details'!A606),"",'Scheme Details'!A606)</f>
        <v/>
      </c>
      <c r="B606" s="87" t="str">
        <f>IF(ISBLANK('Scheme Details'!B606),"",'Scheme Details'!B606)</f>
        <v/>
      </c>
      <c r="C606" s="91" t="str">
        <f>IF(ISBLANK('Scheme Details'!C606),"",'Scheme Details'!C606)</f>
        <v/>
      </c>
      <c r="D606" s="92">
        <f>IF(ISBLANK('Scheme Details'!H606),0,'Scheme Details'!H606)</f>
        <v>0</v>
      </c>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c r="HT606" s="67"/>
      <c r="HU606" s="67"/>
      <c r="HV606" s="67"/>
      <c r="HW606" s="67"/>
      <c r="HX606" s="67"/>
      <c r="HY606" s="67"/>
      <c r="HZ606" s="67"/>
      <c r="IA606" s="67"/>
      <c r="IB606" s="67"/>
      <c r="IC606" s="67"/>
      <c r="ID606" s="67"/>
      <c r="IE606" s="67"/>
      <c r="IF606" s="67"/>
      <c r="IG606" s="67"/>
      <c r="IH606" s="67"/>
      <c r="II606" s="67"/>
      <c r="IJ606" s="67"/>
      <c r="IK606" s="67"/>
      <c r="IL606" s="67"/>
      <c r="IM606" s="67"/>
      <c r="IN606" s="67"/>
      <c r="IO606" s="67"/>
      <c r="IP606" s="67"/>
      <c r="IQ606" s="67"/>
      <c r="IR606" s="67"/>
      <c r="IS606" s="67"/>
      <c r="IT606" s="67"/>
      <c r="IU606" s="67"/>
      <c r="IV606" s="93">
        <f t="shared" si="100"/>
        <v>0</v>
      </c>
      <c r="IW606" s="25"/>
      <c r="IY606" s="125" t="str">
        <f>IF(JA606,VLOOKUP(MIN(JB606:JD606),'Data Validation (hidden)'!$E$2:$F$6,2,FALSE),IF(COUNTA(E606:IU606)&gt;0,"'Name of Collective Investment Scheme' missing but values entered in other columns",""))</f>
        <v/>
      </c>
      <c r="JA606" s="126" t="b">
        <f t="shared" si="101"/>
        <v>0</v>
      </c>
      <c r="JB606" s="127" t="str">
        <f t="shared" si="102"/>
        <v/>
      </c>
      <c r="JC606" s="128" t="str">
        <f t="shared" si="103"/>
        <v>3</v>
      </c>
      <c r="JD606" s="127" t="str">
        <f t="shared" ca="1" si="104"/>
        <v/>
      </c>
      <c r="JE606" s="127" t="b">
        <f t="shared" ca="1" si="105"/>
        <v>1</v>
      </c>
      <c r="JF606" s="127" t="b">
        <f t="shared" ca="1" si="106"/>
        <v>1</v>
      </c>
      <c r="JG606" s="127" t="b">
        <f t="shared" ca="1" si="107"/>
        <v>1</v>
      </c>
      <c r="JH606" s="127" t="b">
        <f t="shared" ca="1" si="108"/>
        <v>1</v>
      </c>
      <c r="JI606" s="127" t="b">
        <f t="shared" ca="1" si="109"/>
        <v>1</v>
      </c>
      <c r="JJ606" s="129" t="b">
        <f t="shared" si="110"/>
        <v>0</v>
      </c>
    </row>
    <row r="607" spans="1:270" ht="28.9" customHeight="1" x14ac:dyDescent="0.2">
      <c r="A607" s="90" t="str">
        <f>IF(ISBLANK('Scheme Details'!A607),"",'Scheme Details'!A607)</f>
        <v/>
      </c>
      <c r="B607" s="87" t="str">
        <f>IF(ISBLANK('Scheme Details'!B607),"",'Scheme Details'!B607)</f>
        <v/>
      </c>
      <c r="C607" s="91" t="str">
        <f>IF(ISBLANK('Scheme Details'!C607),"",'Scheme Details'!C607)</f>
        <v/>
      </c>
      <c r="D607" s="92">
        <f>IF(ISBLANK('Scheme Details'!H607),0,'Scheme Details'!H607)</f>
        <v>0</v>
      </c>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c r="HT607" s="67"/>
      <c r="HU607" s="67"/>
      <c r="HV607" s="67"/>
      <c r="HW607" s="67"/>
      <c r="HX607" s="67"/>
      <c r="HY607" s="67"/>
      <c r="HZ607" s="67"/>
      <c r="IA607" s="67"/>
      <c r="IB607" s="67"/>
      <c r="IC607" s="67"/>
      <c r="ID607" s="67"/>
      <c r="IE607" s="67"/>
      <c r="IF607" s="67"/>
      <c r="IG607" s="67"/>
      <c r="IH607" s="67"/>
      <c r="II607" s="67"/>
      <c r="IJ607" s="67"/>
      <c r="IK607" s="67"/>
      <c r="IL607" s="67"/>
      <c r="IM607" s="67"/>
      <c r="IN607" s="67"/>
      <c r="IO607" s="67"/>
      <c r="IP607" s="67"/>
      <c r="IQ607" s="67"/>
      <c r="IR607" s="67"/>
      <c r="IS607" s="67"/>
      <c r="IT607" s="67"/>
      <c r="IU607" s="67"/>
      <c r="IV607" s="93">
        <f t="shared" si="100"/>
        <v>0</v>
      </c>
      <c r="IW607" s="25"/>
      <c r="IY607" s="125" t="str">
        <f>IF(JA607,VLOOKUP(MIN(JB607:JD607),'Data Validation (hidden)'!$E$2:$F$6,2,FALSE),IF(COUNTA(E607:IU607)&gt;0,"'Name of Collective Investment Scheme' missing but values entered in other columns",""))</f>
        <v/>
      </c>
      <c r="JA607" s="126" t="b">
        <f t="shared" si="101"/>
        <v>0</v>
      </c>
      <c r="JB607" s="127" t="str">
        <f t="shared" si="102"/>
        <v/>
      </c>
      <c r="JC607" s="128" t="str">
        <f t="shared" si="103"/>
        <v>3</v>
      </c>
      <c r="JD607" s="127" t="str">
        <f t="shared" ca="1" si="104"/>
        <v/>
      </c>
      <c r="JE607" s="127" t="b">
        <f t="shared" ca="1" si="105"/>
        <v>1</v>
      </c>
      <c r="JF607" s="127" t="b">
        <f t="shared" ca="1" si="106"/>
        <v>1</v>
      </c>
      <c r="JG607" s="127" t="b">
        <f t="shared" ca="1" si="107"/>
        <v>1</v>
      </c>
      <c r="JH607" s="127" t="b">
        <f t="shared" ca="1" si="108"/>
        <v>1</v>
      </c>
      <c r="JI607" s="127" t="b">
        <f t="shared" ca="1" si="109"/>
        <v>1</v>
      </c>
      <c r="JJ607" s="129" t="b">
        <f t="shared" si="110"/>
        <v>0</v>
      </c>
    </row>
    <row r="608" spans="1:270" ht="28.9" customHeight="1" x14ac:dyDescent="0.2">
      <c r="A608" s="90" t="str">
        <f>IF(ISBLANK('Scheme Details'!A608),"",'Scheme Details'!A608)</f>
        <v/>
      </c>
      <c r="B608" s="87" t="str">
        <f>IF(ISBLANK('Scheme Details'!B608),"",'Scheme Details'!B608)</f>
        <v/>
      </c>
      <c r="C608" s="91" t="str">
        <f>IF(ISBLANK('Scheme Details'!C608),"",'Scheme Details'!C608)</f>
        <v/>
      </c>
      <c r="D608" s="92">
        <f>IF(ISBLANK('Scheme Details'!H608),0,'Scheme Details'!H608)</f>
        <v>0</v>
      </c>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c r="HT608" s="67"/>
      <c r="HU608" s="67"/>
      <c r="HV608" s="67"/>
      <c r="HW608" s="67"/>
      <c r="HX608" s="67"/>
      <c r="HY608" s="67"/>
      <c r="HZ608" s="67"/>
      <c r="IA608" s="67"/>
      <c r="IB608" s="67"/>
      <c r="IC608" s="67"/>
      <c r="ID608" s="67"/>
      <c r="IE608" s="67"/>
      <c r="IF608" s="67"/>
      <c r="IG608" s="67"/>
      <c r="IH608" s="67"/>
      <c r="II608" s="67"/>
      <c r="IJ608" s="67"/>
      <c r="IK608" s="67"/>
      <c r="IL608" s="67"/>
      <c r="IM608" s="67"/>
      <c r="IN608" s="67"/>
      <c r="IO608" s="67"/>
      <c r="IP608" s="67"/>
      <c r="IQ608" s="67"/>
      <c r="IR608" s="67"/>
      <c r="IS608" s="67"/>
      <c r="IT608" s="67"/>
      <c r="IU608" s="67"/>
      <c r="IV608" s="93">
        <f t="shared" si="100"/>
        <v>0</v>
      </c>
      <c r="IW608" s="25"/>
      <c r="IY608" s="125" t="str">
        <f>IF(JA608,VLOOKUP(MIN(JB608:JD608),'Data Validation (hidden)'!$E$2:$F$6,2,FALSE),IF(COUNTA(E608:IU608)&gt;0,"'Name of Collective Investment Scheme' missing but values entered in other columns",""))</f>
        <v/>
      </c>
      <c r="JA608" s="126" t="b">
        <f t="shared" si="101"/>
        <v>0</v>
      </c>
      <c r="JB608" s="127" t="str">
        <f t="shared" si="102"/>
        <v/>
      </c>
      <c r="JC608" s="128" t="str">
        <f t="shared" si="103"/>
        <v>3</v>
      </c>
      <c r="JD608" s="127" t="str">
        <f t="shared" ca="1" si="104"/>
        <v/>
      </c>
      <c r="JE608" s="127" t="b">
        <f t="shared" ca="1" si="105"/>
        <v>1</v>
      </c>
      <c r="JF608" s="127" t="b">
        <f t="shared" ca="1" si="106"/>
        <v>1</v>
      </c>
      <c r="JG608" s="127" t="b">
        <f t="shared" ca="1" si="107"/>
        <v>1</v>
      </c>
      <c r="JH608" s="127" t="b">
        <f t="shared" ca="1" si="108"/>
        <v>1</v>
      </c>
      <c r="JI608" s="127" t="b">
        <f t="shared" ca="1" si="109"/>
        <v>1</v>
      </c>
      <c r="JJ608" s="129" t="b">
        <f t="shared" si="110"/>
        <v>0</v>
      </c>
    </row>
    <row r="609" spans="1:270" ht="28.9" customHeight="1" x14ac:dyDescent="0.2">
      <c r="A609" s="90" t="str">
        <f>IF(ISBLANK('Scheme Details'!A609),"",'Scheme Details'!A609)</f>
        <v/>
      </c>
      <c r="B609" s="87" t="str">
        <f>IF(ISBLANK('Scheme Details'!B609),"",'Scheme Details'!B609)</f>
        <v/>
      </c>
      <c r="C609" s="91" t="str">
        <f>IF(ISBLANK('Scheme Details'!C609),"",'Scheme Details'!C609)</f>
        <v/>
      </c>
      <c r="D609" s="92">
        <f>IF(ISBLANK('Scheme Details'!H609),0,'Scheme Details'!H609)</f>
        <v>0</v>
      </c>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c r="CR609" s="67"/>
      <c r="CS609" s="67"/>
      <c r="CT609" s="67"/>
      <c r="CU609" s="67"/>
      <c r="CV609" s="67"/>
      <c r="CW609" s="67"/>
      <c r="CX609" s="67"/>
      <c r="CY609" s="67"/>
      <c r="CZ609" s="67"/>
      <c r="DA609" s="67"/>
      <c r="DB609" s="67"/>
      <c r="DC609" s="67"/>
      <c r="DD609" s="67"/>
      <c r="DE609" s="67"/>
      <c r="DF609" s="67"/>
      <c r="DG609" s="67"/>
      <c r="DH609" s="67"/>
      <c r="DI609" s="67"/>
      <c r="DJ609" s="67"/>
      <c r="DK609" s="67"/>
      <c r="DL609" s="67"/>
      <c r="DM609" s="67"/>
      <c r="DN609" s="67"/>
      <c r="DO609" s="67"/>
      <c r="DP609" s="67"/>
      <c r="DQ609" s="67"/>
      <c r="DR609" s="67"/>
      <c r="DS609" s="67"/>
      <c r="DT609" s="67"/>
      <c r="DU609" s="67"/>
      <c r="DV609" s="67"/>
      <c r="DW609" s="67"/>
      <c r="DX609" s="67"/>
      <c r="DY609" s="67"/>
      <c r="DZ609" s="67"/>
      <c r="EA609" s="67"/>
      <c r="EB609" s="67"/>
      <c r="EC609" s="67"/>
      <c r="ED609" s="67"/>
      <c r="EE609" s="67"/>
      <c r="EF609" s="67"/>
      <c r="EG609" s="67"/>
      <c r="EH609" s="67"/>
      <c r="EI609" s="67"/>
      <c r="EJ609" s="67"/>
      <c r="EK609" s="67"/>
      <c r="EL609" s="67"/>
      <c r="EM609" s="67"/>
      <c r="EN609" s="67"/>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c r="GN609" s="67"/>
      <c r="GO609" s="67"/>
      <c r="GP609" s="67"/>
      <c r="GQ609" s="67"/>
      <c r="GR609" s="67"/>
      <c r="GS609" s="67"/>
      <c r="GT609" s="67"/>
      <c r="GU609" s="67"/>
      <c r="GV609" s="67"/>
      <c r="GW609" s="67"/>
      <c r="GX609" s="67"/>
      <c r="GY609" s="67"/>
      <c r="GZ609" s="67"/>
      <c r="HA609" s="67"/>
      <c r="HB609" s="67"/>
      <c r="HC609" s="67"/>
      <c r="HD609" s="67"/>
      <c r="HE609" s="67"/>
      <c r="HF609" s="67"/>
      <c r="HG609" s="67"/>
      <c r="HH609" s="67"/>
      <c r="HI609" s="67"/>
      <c r="HJ609" s="67"/>
      <c r="HK609" s="67"/>
      <c r="HL609" s="67"/>
      <c r="HM609" s="67"/>
      <c r="HN609" s="67"/>
      <c r="HO609" s="67"/>
      <c r="HP609" s="67"/>
      <c r="HQ609" s="67"/>
      <c r="HR609" s="67"/>
      <c r="HS609" s="67"/>
      <c r="HT609" s="67"/>
      <c r="HU609" s="67"/>
      <c r="HV609" s="67"/>
      <c r="HW609" s="67"/>
      <c r="HX609" s="67"/>
      <c r="HY609" s="67"/>
      <c r="HZ609" s="67"/>
      <c r="IA609" s="67"/>
      <c r="IB609" s="67"/>
      <c r="IC609" s="67"/>
      <c r="ID609" s="67"/>
      <c r="IE609" s="67"/>
      <c r="IF609" s="67"/>
      <c r="IG609" s="67"/>
      <c r="IH609" s="67"/>
      <c r="II609" s="67"/>
      <c r="IJ609" s="67"/>
      <c r="IK609" s="67"/>
      <c r="IL609" s="67"/>
      <c r="IM609" s="67"/>
      <c r="IN609" s="67"/>
      <c r="IO609" s="67"/>
      <c r="IP609" s="67"/>
      <c r="IQ609" s="67"/>
      <c r="IR609" s="67"/>
      <c r="IS609" s="67"/>
      <c r="IT609" s="67"/>
      <c r="IU609" s="67"/>
      <c r="IV609" s="93">
        <f t="shared" si="100"/>
        <v>0</v>
      </c>
      <c r="IW609" s="25"/>
      <c r="IY609" s="125" t="str">
        <f>IF(JA609,VLOOKUP(MIN(JB609:JD609),'Data Validation (hidden)'!$E$2:$F$6,2,FALSE),IF(COUNTA(E609:IU609)&gt;0,"'Name of Collective Investment Scheme' missing but values entered in other columns",""))</f>
        <v/>
      </c>
      <c r="JA609" s="126" t="b">
        <f t="shared" si="101"/>
        <v>0</v>
      </c>
      <c r="JB609" s="127" t="str">
        <f t="shared" si="102"/>
        <v/>
      </c>
      <c r="JC609" s="128" t="str">
        <f t="shared" si="103"/>
        <v>3</v>
      </c>
      <c r="JD609" s="127" t="str">
        <f t="shared" ca="1" si="104"/>
        <v/>
      </c>
      <c r="JE609" s="127" t="b">
        <f t="shared" ca="1" si="105"/>
        <v>1</v>
      </c>
      <c r="JF609" s="127" t="b">
        <f t="shared" ca="1" si="106"/>
        <v>1</v>
      </c>
      <c r="JG609" s="127" t="b">
        <f t="shared" ca="1" si="107"/>
        <v>1</v>
      </c>
      <c r="JH609" s="127" t="b">
        <f t="shared" ca="1" si="108"/>
        <v>1</v>
      </c>
      <c r="JI609" s="127" t="b">
        <f t="shared" ca="1" si="109"/>
        <v>1</v>
      </c>
      <c r="JJ609" s="129" t="b">
        <f t="shared" si="110"/>
        <v>0</v>
      </c>
    </row>
    <row r="610" spans="1:270" ht="28.9" customHeight="1" x14ac:dyDescent="0.2">
      <c r="A610" s="90" t="str">
        <f>IF(ISBLANK('Scheme Details'!A610),"",'Scheme Details'!A610)</f>
        <v/>
      </c>
      <c r="B610" s="87" t="str">
        <f>IF(ISBLANK('Scheme Details'!B610),"",'Scheme Details'!B610)</f>
        <v/>
      </c>
      <c r="C610" s="91" t="str">
        <f>IF(ISBLANK('Scheme Details'!C610),"",'Scheme Details'!C610)</f>
        <v/>
      </c>
      <c r="D610" s="92">
        <f>IF(ISBLANK('Scheme Details'!H610),0,'Scheme Details'!H610)</f>
        <v>0</v>
      </c>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c r="CR610" s="67"/>
      <c r="CS610" s="67"/>
      <c r="CT610" s="67"/>
      <c r="CU610" s="67"/>
      <c r="CV610" s="67"/>
      <c r="CW610" s="67"/>
      <c r="CX610" s="67"/>
      <c r="CY610" s="67"/>
      <c r="CZ610" s="67"/>
      <c r="DA610" s="67"/>
      <c r="DB610" s="67"/>
      <c r="DC610" s="67"/>
      <c r="DD610" s="67"/>
      <c r="DE610" s="67"/>
      <c r="DF610" s="67"/>
      <c r="DG610" s="67"/>
      <c r="DH610" s="67"/>
      <c r="DI610" s="67"/>
      <c r="DJ610" s="67"/>
      <c r="DK610" s="67"/>
      <c r="DL610" s="67"/>
      <c r="DM610" s="67"/>
      <c r="DN610" s="67"/>
      <c r="DO610" s="67"/>
      <c r="DP610" s="67"/>
      <c r="DQ610" s="67"/>
      <c r="DR610" s="67"/>
      <c r="DS610" s="67"/>
      <c r="DT610" s="67"/>
      <c r="DU610" s="67"/>
      <c r="DV610" s="67"/>
      <c r="DW610" s="67"/>
      <c r="DX610" s="67"/>
      <c r="DY610" s="67"/>
      <c r="DZ610" s="67"/>
      <c r="EA610" s="67"/>
      <c r="EB610" s="67"/>
      <c r="EC610" s="67"/>
      <c r="ED610" s="67"/>
      <c r="EE610" s="67"/>
      <c r="EF610" s="67"/>
      <c r="EG610" s="67"/>
      <c r="EH610" s="67"/>
      <c r="EI610" s="67"/>
      <c r="EJ610" s="67"/>
      <c r="EK610" s="67"/>
      <c r="EL610" s="67"/>
      <c r="EM610" s="67"/>
      <c r="EN610" s="67"/>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c r="GN610" s="67"/>
      <c r="GO610" s="67"/>
      <c r="GP610" s="67"/>
      <c r="GQ610" s="67"/>
      <c r="GR610" s="67"/>
      <c r="GS610" s="67"/>
      <c r="GT610" s="67"/>
      <c r="GU610" s="67"/>
      <c r="GV610" s="67"/>
      <c r="GW610" s="67"/>
      <c r="GX610" s="67"/>
      <c r="GY610" s="67"/>
      <c r="GZ610" s="67"/>
      <c r="HA610" s="67"/>
      <c r="HB610" s="67"/>
      <c r="HC610" s="67"/>
      <c r="HD610" s="67"/>
      <c r="HE610" s="67"/>
      <c r="HF610" s="67"/>
      <c r="HG610" s="67"/>
      <c r="HH610" s="67"/>
      <c r="HI610" s="67"/>
      <c r="HJ610" s="67"/>
      <c r="HK610" s="67"/>
      <c r="HL610" s="67"/>
      <c r="HM610" s="67"/>
      <c r="HN610" s="67"/>
      <c r="HO610" s="67"/>
      <c r="HP610" s="67"/>
      <c r="HQ610" s="67"/>
      <c r="HR610" s="67"/>
      <c r="HS610" s="67"/>
      <c r="HT610" s="67"/>
      <c r="HU610" s="67"/>
      <c r="HV610" s="67"/>
      <c r="HW610" s="67"/>
      <c r="HX610" s="67"/>
      <c r="HY610" s="67"/>
      <c r="HZ610" s="67"/>
      <c r="IA610" s="67"/>
      <c r="IB610" s="67"/>
      <c r="IC610" s="67"/>
      <c r="ID610" s="67"/>
      <c r="IE610" s="67"/>
      <c r="IF610" s="67"/>
      <c r="IG610" s="67"/>
      <c r="IH610" s="67"/>
      <c r="II610" s="67"/>
      <c r="IJ610" s="67"/>
      <c r="IK610" s="67"/>
      <c r="IL610" s="67"/>
      <c r="IM610" s="67"/>
      <c r="IN610" s="67"/>
      <c r="IO610" s="67"/>
      <c r="IP610" s="67"/>
      <c r="IQ610" s="67"/>
      <c r="IR610" s="67"/>
      <c r="IS610" s="67"/>
      <c r="IT610" s="67"/>
      <c r="IU610" s="67"/>
      <c r="IV610" s="93">
        <f t="shared" si="100"/>
        <v>0</v>
      </c>
      <c r="IW610" s="25"/>
      <c r="IY610" s="125" t="str">
        <f>IF(JA610,VLOOKUP(MIN(JB610:JD610),'Data Validation (hidden)'!$E$2:$F$6,2,FALSE),IF(COUNTA(E610:IU610)&gt;0,"'Name of Collective Investment Scheme' missing but values entered in other columns",""))</f>
        <v/>
      </c>
      <c r="JA610" s="126" t="b">
        <f t="shared" si="101"/>
        <v>0</v>
      </c>
      <c r="JB610" s="127" t="str">
        <f t="shared" si="102"/>
        <v/>
      </c>
      <c r="JC610" s="128" t="str">
        <f t="shared" si="103"/>
        <v>3</v>
      </c>
      <c r="JD610" s="127" t="str">
        <f t="shared" ca="1" si="104"/>
        <v/>
      </c>
      <c r="JE610" s="127" t="b">
        <f t="shared" ca="1" si="105"/>
        <v>1</v>
      </c>
      <c r="JF610" s="127" t="b">
        <f t="shared" ca="1" si="106"/>
        <v>1</v>
      </c>
      <c r="JG610" s="127" t="b">
        <f t="shared" ca="1" si="107"/>
        <v>1</v>
      </c>
      <c r="JH610" s="127" t="b">
        <f t="shared" ca="1" si="108"/>
        <v>1</v>
      </c>
      <c r="JI610" s="127" t="b">
        <f t="shared" ca="1" si="109"/>
        <v>1</v>
      </c>
      <c r="JJ610" s="129" t="b">
        <f t="shared" si="110"/>
        <v>0</v>
      </c>
    </row>
    <row r="611" spans="1:270" ht="28.9" customHeight="1" x14ac:dyDescent="0.2">
      <c r="A611" s="90" t="str">
        <f>IF(ISBLANK('Scheme Details'!A611),"",'Scheme Details'!A611)</f>
        <v/>
      </c>
      <c r="B611" s="87" t="str">
        <f>IF(ISBLANK('Scheme Details'!B611),"",'Scheme Details'!B611)</f>
        <v/>
      </c>
      <c r="C611" s="91" t="str">
        <f>IF(ISBLANK('Scheme Details'!C611),"",'Scheme Details'!C611)</f>
        <v/>
      </c>
      <c r="D611" s="92">
        <f>IF(ISBLANK('Scheme Details'!H611),0,'Scheme Details'!H611)</f>
        <v>0</v>
      </c>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c r="CR611" s="67"/>
      <c r="CS611" s="67"/>
      <c r="CT611" s="67"/>
      <c r="CU611" s="67"/>
      <c r="CV611" s="67"/>
      <c r="CW611" s="67"/>
      <c r="CX611" s="67"/>
      <c r="CY611" s="67"/>
      <c r="CZ611" s="67"/>
      <c r="DA611" s="67"/>
      <c r="DB611" s="67"/>
      <c r="DC611" s="67"/>
      <c r="DD611" s="67"/>
      <c r="DE611" s="67"/>
      <c r="DF611" s="67"/>
      <c r="DG611" s="67"/>
      <c r="DH611" s="67"/>
      <c r="DI611" s="67"/>
      <c r="DJ611" s="67"/>
      <c r="DK611" s="67"/>
      <c r="DL611" s="67"/>
      <c r="DM611" s="67"/>
      <c r="DN611" s="67"/>
      <c r="DO611" s="67"/>
      <c r="DP611" s="67"/>
      <c r="DQ611" s="67"/>
      <c r="DR611" s="67"/>
      <c r="DS611" s="67"/>
      <c r="DT611" s="67"/>
      <c r="DU611" s="67"/>
      <c r="DV611" s="67"/>
      <c r="DW611" s="67"/>
      <c r="DX611" s="67"/>
      <c r="DY611" s="67"/>
      <c r="DZ611" s="67"/>
      <c r="EA611" s="67"/>
      <c r="EB611" s="67"/>
      <c r="EC611" s="67"/>
      <c r="ED611" s="67"/>
      <c r="EE611" s="67"/>
      <c r="EF611" s="67"/>
      <c r="EG611" s="67"/>
      <c r="EH611" s="67"/>
      <c r="EI611" s="67"/>
      <c r="EJ611" s="67"/>
      <c r="EK611" s="67"/>
      <c r="EL611" s="67"/>
      <c r="EM611" s="67"/>
      <c r="EN611" s="67"/>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c r="GN611" s="67"/>
      <c r="GO611" s="67"/>
      <c r="GP611" s="67"/>
      <c r="GQ611" s="67"/>
      <c r="GR611" s="67"/>
      <c r="GS611" s="67"/>
      <c r="GT611" s="67"/>
      <c r="GU611" s="67"/>
      <c r="GV611" s="67"/>
      <c r="GW611" s="67"/>
      <c r="GX611" s="67"/>
      <c r="GY611" s="67"/>
      <c r="GZ611" s="67"/>
      <c r="HA611" s="67"/>
      <c r="HB611" s="67"/>
      <c r="HC611" s="67"/>
      <c r="HD611" s="67"/>
      <c r="HE611" s="67"/>
      <c r="HF611" s="67"/>
      <c r="HG611" s="67"/>
      <c r="HH611" s="67"/>
      <c r="HI611" s="67"/>
      <c r="HJ611" s="67"/>
      <c r="HK611" s="67"/>
      <c r="HL611" s="67"/>
      <c r="HM611" s="67"/>
      <c r="HN611" s="67"/>
      <c r="HO611" s="67"/>
      <c r="HP611" s="67"/>
      <c r="HQ611" s="67"/>
      <c r="HR611" s="67"/>
      <c r="HS611" s="67"/>
      <c r="HT611" s="67"/>
      <c r="HU611" s="67"/>
      <c r="HV611" s="67"/>
      <c r="HW611" s="67"/>
      <c r="HX611" s="67"/>
      <c r="HY611" s="67"/>
      <c r="HZ611" s="67"/>
      <c r="IA611" s="67"/>
      <c r="IB611" s="67"/>
      <c r="IC611" s="67"/>
      <c r="ID611" s="67"/>
      <c r="IE611" s="67"/>
      <c r="IF611" s="67"/>
      <c r="IG611" s="67"/>
      <c r="IH611" s="67"/>
      <c r="II611" s="67"/>
      <c r="IJ611" s="67"/>
      <c r="IK611" s="67"/>
      <c r="IL611" s="67"/>
      <c r="IM611" s="67"/>
      <c r="IN611" s="67"/>
      <c r="IO611" s="67"/>
      <c r="IP611" s="67"/>
      <c r="IQ611" s="67"/>
      <c r="IR611" s="67"/>
      <c r="IS611" s="67"/>
      <c r="IT611" s="67"/>
      <c r="IU611" s="67"/>
      <c r="IV611" s="93">
        <f t="shared" si="100"/>
        <v>0</v>
      </c>
      <c r="IW611" s="25"/>
      <c r="IY611" s="125" t="str">
        <f>IF(JA611,VLOOKUP(MIN(JB611:JD611),'Data Validation (hidden)'!$E$2:$F$6,2,FALSE),IF(COUNTA(E611:IU611)&gt;0,"'Name of Collective Investment Scheme' missing but values entered in other columns",""))</f>
        <v/>
      </c>
      <c r="JA611" s="126" t="b">
        <f t="shared" si="101"/>
        <v>0</v>
      </c>
      <c r="JB611" s="127" t="str">
        <f t="shared" si="102"/>
        <v/>
      </c>
      <c r="JC611" s="128" t="str">
        <f t="shared" si="103"/>
        <v>3</v>
      </c>
      <c r="JD611" s="127" t="str">
        <f t="shared" ca="1" si="104"/>
        <v/>
      </c>
      <c r="JE611" s="127" t="b">
        <f t="shared" ca="1" si="105"/>
        <v>1</v>
      </c>
      <c r="JF611" s="127" t="b">
        <f t="shared" ca="1" si="106"/>
        <v>1</v>
      </c>
      <c r="JG611" s="127" t="b">
        <f t="shared" ca="1" si="107"/>
        <v>1</v>
      </c>
      <c r="JH611" s="127" t="b">
        <f t="shared" ca="1" si="108"/>
        <v>1</v>
      </c>
      <c r="JI611" s="127" t="b">
        <f t="shared" ca="1" si="109"/>
        <v>1</v>
      </c>
      <c r="JJ611" s="129" t="b">
        <f t="shared" si="110"/>
        <v>0</v>
      </c>
    </row>
    <row r="612" spans="1:270" ht="28.9" customHeight="1" x14ac:dyDescent="0.2">
      <c r="A612" s="90" t="str">
        <f>IF(ISBLANK('Scheme Details'!A612),"",'Scheme Details'!A612)</f>
        <v/>
      </c>
      <c r="B612" s="87" t="str">
        <f>IF(ISBLANK('Scheme Details'!B612),"",'Scheme Details'!B612)</f>
        <v/>
      </c>
      <c r="C612" s="91" t="str">
        <f>IF(ISBLANK('Scheme Details'!C612),"",'Scheme Details'!C612)</f>
        <v/>
      </c>
      <c r="D612" s="92">
        <f>IF(ISBLANK('Scheme Details'!H612),0,'Scheme Details'!H612)</f>
        <v>0</v>
      </c>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c r="CR612" s="67"/>
      <c r="CS612" s="67"/>
      <c r="CT612" s="67"/>
      <c r="CU612" s="67"/>
      <c r="CV612" s="67"/>
      <c r="CW612" s="67"/>
      <c r="CX612" s="67"/>
      <c r="CY612" s="67"/>
      <c r="CZ612" s="67"/>
      <c r="DA612" s="67"/>
      <c r="DB612" s="67"/>
      <c r="DC612" s="67"/>
      <c r="DD612" s="67"/>
      <c r="DE612" s="67"/>
      <c r="DF612" s="67"/>
      <c r="DG612" s="67"/>
      <c r="DH612" s="67"/>
      <c r="DI612" s="67"/>
      <c r="DJ612" s="67"/>
      <c r="DK612" s="67"/>
      <c r="DL612" s="67"/>
      <c r="DM612" s="67"/>
      <c r="DN612" s="67"/>
      <c r="DO612" s="67"/>
      <c r="DP612" s="67"/>
      <c r="DQ612" s="67"/>
      <c r="DR612" s="67"/>
      <c r="DS612" s="67"/>
      <c r="DT612" s="67"/>
      <c r="DU612" s="67"/>
      <c r="DV612" s="67"/>
      <c r="DW612" s="67"/>
      <c r="DX612" s="67"/>
      <c r="DY612" s="67"/>
      <c r="DZ612" s="67"/>
      <c r="EA612" s="67"/>
      <c r="EB612" s="67"/>
      <c r="EC612" s="67"/>
      <c r="ED612" s="67"/>
      <c r="EE612" s="67"/>
      <c r="EF612" s="67"/>
      <c r="EG612" s="67"/>
      <c r="EH612" s="67"/>
      <c r="EI612" s="67"/>
      <c r="EJ612" s="67"/>
      <c r="EK612" s="67"/>
      <c r="EL612" s="67"/>
      <c r="EM612" s="67"/>
      <c r="EN612" s="67"/>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c r="GN612" s="67"/>
      <c r="GO612" s="67"/>
      <c r="GP612" s="67"/>
      <c r="GQ612" s="67"/>
      <c r="GR612" s="67"/>
      <c r="GS612" s="67"/>
      <c r="GT612" s="67"/>
      <c r="GU612" s="67"/>
      <c r="GV612" s="67"/>
      <c r="GW612" s="67"/>
      <c r="GX612" s="67"/>
      <c r="GY612" s="67"/>
      <c r="GZ612" s="67"/>
      <c r="HA612" s="67"/>
      <c r="HB612" s="67"/>
      <c r="HC612" s="67"/>
      <c r="HD612" s="67"/>
      <c r="HE612" s="67"/>
      <c r="HF612" s="67"/>
      <c r="HG612" s="67"/>
      <c r="HH612" s="67"/>
      <c r="HI612" s="67"/>
      <c r="HJ612" s="67"/>
      <c r="HK612" s="67"/>
      <c r="HL612" s="67"/>
      <c r="HM612" s="67"/>
      <c r="HN612" s="67"/>
      <c r="HO612" s="67"/>
      <c r="HP612" s="67"/>
      <c r="HQ612" s="67"/>
      <c r="HR612" s="67"/>
      <c r="HS612" s="67"/>
      <c r="HT612" s="67"/>
      <c r="HU612" s="67"/>
      <c r="HV612" s="67"/>
      <c r="HW612" s="67"/>
      <c r="HX612" s="67"/>
      <c r="HY612" s="67"/>
      <c r="HZ612" s="67"/>
      <c r="IA612" s="67"/>
      <c r="IB612" s="67"/>
      <c r="IC612" s="67"/>
      <c r="ID612" s="67"/>
      <c r="IE612" s="67"/>
      <c r="IF612" s="67"/>
      <c r="IG612" s="67"/>
      <c r="IH612" s="67"/>
      <c r="II612" s="67"/>
      <c r="IJ612" s="67"/>
      <c r="IK612" s="67"/>
      <c r="IL612" s="67"/>
      <c r="IM612" s="67"/>
      <c r="IN612" s="67"/>
      <c r="IO612" s="67"/>
      <c r="IP612" s="67"/>
      <c r="IQ612" s="67"/>
      <c r="IR612" s="67"/>
      <c r="IS612" s="67"/>
      <c r="IT612" s="67"/>
      <c r="IU612" s="67"/>
      <c r="IV612" s="93">
        <f t="shared" si="100"/>
        <v>0</v>
      </c>
      <c r="IW612" s="25"/>
      <c r="IY612" s="125" t="str">
        <f>IF(JA612,VLOOKUP(MIN(JB612:JD612),'Data Validation (hidden)'!$E$2:$F$6,2,FALSE),IF(COUNTA(E612:IU612)&gt;0,"'Name of Collective Investment Scheme' missing but values entered in other columns",""))</f>
        <v/>
      </c>
      <c r="JA612" s="126" t="b">
        <f t="shared" si="101"/>
        <v>0</v>
      </c>
      <c r="JB612" s="127" t="str">
        <f t="shared" si="102"/>
        <v/>
      </c>
      <c r="JC612" s="128" t="str">
        <f t="shared" si="103"/>
        <v>3</v>
      </c>
      <c r="JD612" s="127" t="str">
        <f t="shared" ca="1" si="104"/>
        <v/>
      </c>
      <c r="JE612" s="127" t="b">
        <f t="shared" ca="1" si="105"/>
        <v>1</v>
      </c>
      <c r="JF612" s="127" t="b">
        <f t="shared" ca="1" si="106"/>
        <v>1</v>
      </c>
      <c r="JG612" s="127" t="b">
        <f t="shared" ca="1" si="107"/>
        <v>1</v>
      </c>
      <c r="JH612" s="127" t="b">
        <f t="shared" ca="1" si="108"/>
        <v>1</v>
      </c>
      <c r="JI612" s="127" t="b">
        <f t="shared" ca="1" si="109"/>
        <v>1</v>
      </c>
      <c r="JJ612" s="129" t="b">
        <f t="shared" si="110"/>
        <v>0</v>
      </c>
    </row>
    <row r="613" spans="1:270" ht="28.9" customHeight="1" x14ac:dyDescent="0.2">
      <c r="A613" s="90" t="str">
        <f>IF(ISBLANK('Scheme Details'!A613),"",'Scheme Details'!A613)</f>
        <v/>
      </c>
      <c r="B613" s="87" t="str">
        <f>IF(ISBLANK('Scheme Details'!B613),"",'Scheme Details'!B613)</f>
        <v/>
      </c>
      <c r="C613" s="91" t="str">
        <f>IF(ISBLANK('Scheme Details'!C613),"",'Scheme Details'!C613)</f>
        <v/>
      </c>
      <c r="D613" s="92">
        <f>IF(ISBLANK('Scheme Details'!H613),0,'Scheme Details'!H613)</f>
        <v>0</v>
      </c>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c r="CR613" s="67"/>
      <c r="CS613" s="67"/>
      <c r="CT613" s="67"/>
      <c r="CU613" s="67"/>
      <c r="CV613" s="67"/>
      <c r="CW613" s="67"/>
      <c r="CX613" s="67"/>
      <c r="CY613" s="67"/>
      <c r="CZ613" s="67"/>
      <c r="DA613" s="67"/>
      <c r="DB613" s="67"/>
      <c r="DC613" s="67"/>
      <c r="DD613" s="67"/>
      <c r="DE613" s="67"/>
      <c r="DF613" s="67"/>
      <c r="DG613" s="67"/>
      <c r="DH613" s="67"/>
      <c r="DI613" s="67"/>
      <c r="DJ613" s="67"/>
      <c r="DK613" s="67"/>
      <c r="DL613" s="67"/>
      <c r="DM613" s="67"/>
      <c r="DN613" s="67"/>
      <c r="DO613" s="67"/>
      <c r="DP613" s="67"/>
      <c r="DQ613" s="67"/>
      <c r="DR613" s="67"/>
      <c r="DS613" s="67"/>
      <c r="DT613" s="67"/>
      <c r="DU613" s="67"/>
      <c r="DV613" s="67"/>
      <c r="DW613" s="67"/>
      <c r="DX613" s="67"/>
      <c r="DY613" s="67"/>
      <c r="DZ613" s="67"/>
      <c r="EA613" s="67"/>
      <c r="EB613" s="67"/>
      <c r="EC613" s="67"/>
      <c r="ED613" s="67"/>
      <c r="EE613" s="67"/>
      <c r="EF613" s="67"/>
      <c r="EG613" s="67"/>
      <c r="EH613" s="67"/>
      <c r="EI613" s="67"/>
      <c r="EJ613" s="67"/>
      <c r="EK613" s="67"/>
      <c r="EL613" s="67"/>
      <c r="EM613" s="67"/>
      <c r="EN613" s="67"/>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c r="GN613" s="67"/>
      <c r="GO613" s="67"/>
      <c r="GP613" s="67"/>
      <c r="GQ613" s="67"/>
      <c r="GR613" s="67"/>
      <c r="GS613" s="67"/>
      <c r="GT613" s="67"/>
      <c r="GU613" s="67"/>
      <c r="GV613" s="67"/>
      <c r="GW613" s="67"/>
      <c r="GX613" s="67"/>
      <c r="GY613" s="67"/>
      <c r="GZ613" s="67"/>
      <c r="HA613" s="67"/>
      <c r="HB613" s="67"/>
      <c r="HC613" s="67"/>
      <c r="HD613" s="67"/>
      <c r="HE613" s="67"/>
      <c r="HF613" s="67"/>
      <c r="HG613" s="67"/>
      <c r="HH613" s="67"/>
      <c r="HI613" s="67"/>
      <c r="HJ613" s="67"/>
      <c r="HK613" s="67"/>
      <c r="HL613" s="67"/>
      <c r="HM613" s="67"/>
      <c r="HN613" s="67"/>
      <c r="HO613" s="67"/>
      <c r="HP613" s="67"/>
      <c r="HQ613" s="67"/>
      <c r="HR613" s="67"/>
      <c r="HS613" s="67"/>
      <c r="HT613" s="67"/>
      <c r="HU613" s="67"/>
      <c r="HV613" s="67"/>
      <c r="HW613" s="67"/>
      <c r="HX613" s="67"/>
      <c r="HY613" s="67"/>
      <c r="HZ613" s="67"/>
      <c r="IA613" s="67"/>
      <c r="IB613" s="67"/>
      <c r="IC613" s="67"/>
      <c r="ID613" s="67"/>
      <c r="IE613" s="67"/>
      <c r="IF613" s="67"/>
      <c r="IG613" s="67"/>
      <c r="IH613" s="67"/>
      <c r="II613" s="67"/>
      <c r="IJ613" s="67"/>
      <c r="IK613" s="67"/>
      <c r="IL613" s="67"/>
      <c r="IM613" s="67"/>
      <c r="IN613" s="67"/>
      <c r="IO613" s="67"/>
      <c r="IP613" s="67"/>
      <c r="IQ613" s="67"/>
      <c r="IR613" s="67"/>
      <c r="IS613" s="67"/>
      <c r="IT613" s="67"/>
      <c r="IU613" s="67"/>
      <c r="IV613" s="93">
        <f t="shared" si="100"/>
        <v>0</v>
      </c>
      <c r="IW613" s="25"/>
      <c r="IY613" s="125" t="str">
        <f>IF(JA613,VLOOKUP(MIN(JB613:JD613),'Data Validation (hidden)'!$E$2:$F$6,2,FALSE),IF(COUNTA(E613:IU613)&gt;0,"'Name of Collective Investment Scheme' missing but values entered in other columns",""))</f>
        <v/>
      </c>
      <c r="JA613" s="126" t="b">
        <f t="shared" si="101"/>
        <v>0</v>
      </c>
      <c r="JB613" s="127" t="str">
        <f t="shared" si="102"/>
        <v/>
      </c>
      <c r="JC613" s="128" t="str">
        <f t="shared" si="103"/>
        <v>3</v>
      </c>
      <c r="JD613" s="127" t="str">
        <f t="shared" ca="1" si="104"/>
        <v/>
      </c>
      <c r="JE613" s="127" t="b">
        <f t="shared" ca="1" si="105"/>
        <v>1</v>
      </c>
      <c r="JF613" s="127" t="b">
        <f t="shared" ca="1" si="106"/>
        <v>1</v>
      </c>
      <c r="JG613" s="127" t="b">
        <f t="shared" ca="1" si="107"/>
        <v>1</v>
      </c>
      <c r="JH613" s="127" t="b">
        <f t="shared" ca="1" si="108"/>
        <v>1</v>
      </c>
      <c r="JI613" s="127" t="b">
        <f t="shared" ca="1" si="109"/>
        <v>1</v>
      </c>
      <c r="JJ613" s="129" t="b">
        <f t="shared" si="110"/>
        <v>0</v>
      </c>
    </row>
    <row r="614" spans="1:270" ht="28.9" customHeight="1" x14ac:dyDescent="0.2">
      <c r="A614" s="90" t="str">
        <f>IF(ISBLANK('Scheme Details'!A614),"",'Scheme Details'!A614)</f>
        <v/>
      </c>
      <c r="B614" s="87" t="str">
        <f>IF(ISBLANK('Scheme Details'!B614),"",'Scheme Details'!B614)</f>
        <v/>
      </c>
      <c r="C614" s="91" t="str">
        <f>IF(ISBLANK('Scheme Details'!C614),"",'Scheme Details'!C614)</f>
        <v/>
      </c>
      <c r="D614" s="92">
        <f>IF(ISBLANK('Scheme Details'!H614),0,'Scheme Details'!H614)</f>
        <v>0</v>
      </c>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c r="CR614" s="67"/>
      <c r="CS614" s="67"/>
      <c r="CT614" s="67"/>
      <c r="CU614" s="67"/>
      <c r="CV614" s="67"/>
      <c r="CW614" s="67"/>
      <c r="CX614" s="67"/>
      <c r="CY614" s="67"/>
      <c r="CZ614" s="67"/>
      <c r="DA614" s="67"/>
      <c r="DB614" s="67"/>
      <c r="DC614" s="67"/>
      <c r="DD614" s="67"/>
      <c r="DE614" s="67"/>
      <c r="DF614" s="67"/>
      <c r="DG614" s="67"/>
      <c r="DH614" s="67"/>
      <c r="DI614" s="67"/>
      <c r="DJ614" s="67"/>
      <c r="DK614" s="67"/>
      <c r="DL614" s="67"/>
      <c r="DM614" s="67"/>
      <c r="DN614" s="67"/>
      <c r="DO614" s="67"/>
      <c r="DP614" s="67"/>
      <c r="DQ614" s="67"/>
      <c r="DR614" s="67"/>
      <c r="DS614" s="67"/>
      <c r="DT614" s="67"/>
      <c r="DU614" s="67"/>
      <c r="DV614" s="67"/>
      <c r="DW614" s="67"/>
      <c r="DX614" s="67"/>
      <c r="DY614" s="67"/>
      <c r="DZ614" s="67"/>
      <c r="EA614" s="67"/>
      <c r="EB614" s="67"/>
      <c r="EC614" s="67"/>
      <c r="ED614" s="67"/>
      <c r="EE614" s="67"/>
      <c r="EF614" s="67"/>
      <c r="EG614" s="67"/>
      <c r="EH614" s="67"/>
      <c r="EI614" s="67"/>
      <c r="EJ614" s="67"/>
      <c r="EK614" s="67"/>
      <c r="EL614" s="67"/>
      <c r="EM614" s="67"/>
      <c r="EN614" s="67"/>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c r="GN614" s="67"/>
      <c r="GO614" s="67"/>
      <c r="GP614" s="67"/>
      <c r="GQ614" s="67"/>
      <c r="GR614" s="67"/>
      <c r="GS614" s="67"/>
      <c r="GT614" s="67"/>
      <c r="GU614" s="67"/>
      <c r="GV614" s="67"/>
      <c r="GW614" s="67"/>
      <c r="GX614" s="67"/>
      <c r="GY614" s="67"/>
      <c r="GZ614" s="67"/>
      <c r="HA614" s="67"/>
      <c r="HB614" s="67"/>
      <c r="HC614" s="67"/>
      <c r="HD614" s="67"/>
      <c r="HE614" s="67"/>
      <c r="HF614" s="67"/>
      <c r="HG614" s="67"/>
      <c r="HH614" s="67"/>
      <c r="HI614" s="67"/>
      <c r="HJ614" s="67"/>
      <c r="HK614" s="67"/>
      <c r="HL614" s="67"/>
      <c r="HM614" s="67"/>
      <c r="HN614" s="67"/>
      <c r="HO614" s="67"/>
      <c r="HP614" s="67"/>
      <c r="HQ614" s="67"/>
      <c r="HR614" s="67"/>
      <c r="HS614" s="67"/>
      <c r="HT614" s="67"/>
      <c r="HU614" s="67"/>
      <c r="HV614" s="67"/>
      <c r="HW614" s="67"/>
      <c r="HX614" s="67"/>
      <c r="HY614" s="67"/>
      <c r="HZ614" s="67"/>
      <c r="IA614" s="67"/>
      <c r="IB614" s="67"/>
      <c r="IC614" s="67"/>
      <c r="ID614" s="67"/>
      <c r="IE614" s="67"/>
      <c r="IF614" s="67"/>
      <c r="IG614" s="67"/>
      <c r="IH614" s="67"/>
      <c r="II614" s="67"/>
      <c r="IJ614" s="67"/>
      <c r="IK614" s="67"/>
      <c r="IL614" s="67"/>
      <c r="IM614" s="67"/>
      <c r="IN614" s="67"/>
      <c r="IO614" s="67"/>
      <c r="IP614" s="67"/>
      <c r="IQ614" s="67"/>
      <c r="IR614" s="67"/>
      <c r="IS614" s="67"/>
      <c r="IT614" s="67"/>
      <c r="IU614" s="67"/>
      <c r="IV614" s="93">
        <f t="shared" si="100"/>
        <v>0</v>
      </c>
      <c r="IW614" s="25"/>
      <c r="IY614" s="125" t="str">
        <f>IF(JA614,VLOOKUP(MIN(JB614:JD614),'Data Validation (hidden)'!$E$2:$F$6,2,FALSE),IF(COUNTA(E614:IU614)&gt;0,"'Name of Collective Investment Scheme' missing but values entered in other columns",""))</f>
        <v/>
      </c>
      <c r="JA614" s="126" t="b">
        <f t="shared" si="101"/>
        <v>0</v>
      </c>
      <c r="JB614" s="127" t="str">
        <f t="shared" si="102"/>
        <v/>
      </c>
      <c r="JC614" s="128" t="str">
        <f t="shared" si="103"/>
        <v>3</v>
      </c>
      <c r="JD614" s="127" t="str">
        <f t="shared" ca="1" si="104"/>
        <v/>
      </c>
      <c r="JE614" s="127" t="b">
        <f t="shared" ca="1" si="105"/>
        <v>1</v>
      </c>
      <c r="JF614" s="127" t="b">
        <f t="shared" ca="1" si="106"/>
        <v>1</v>
      </c>
      <c r="JG614" s="127" t="b">
        <f t="shared" ca="1" si="107"/>
        <v>1</v>
      </c>
      <c r="JH614" s="127" t="b">
        <f t="shared" ca="1" si="108"/>
        <v>1</v>
      </c>
      <c r="JI614" s="127" t="b">
        <f t="shared" ca="1" si="109"/>
        <v>1</v>
      </c>
      <c r="JJ614" s="129" t="b">
        <f t="shared" si="110"/>
        <v>0</v>
      </c>
    </row>
    <row r="615" spans="1:270" ht="28.9" customHeight="1" x14ac:dyDescent="0.2">
      <c r="A615" s="90" t="str">
        <f>IF(ISBLANK('Scheme Details'!A615),"",'Scheme Details'!A615)</f>
        <v/>
      </c>
      <c r="B615" s="87" t="str">
        <f>IF(ISBLANK('Scheme Details'!B615),"",'Scheme Details'!B615)</f>
        <v/>
      </c>
      <c r="C615" s="91" t="str">
        <f>IF(ISBLANK('Scheme Details'!C615),"",'Scheme Details'!C615)</f>
        <v/>
      </c>
      <c r="D615" s="92">
        <f>IF(ISBLANK('Scheme Details'!H615),0,'Scheme Details'!H615)</f>
        <v>0</v>
      </c>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c r="CR615" s="67"/>
      <c r="CS615" s="67"/>
      <c r="CT615" s="67"/>
      <c r="CU615" s="67"/>
      <c r="CV615" s="67"/>
      <c r="CW615" s="67"/>
      <c r="CX615" s="67"/>
      <c r="CY615" s="67"/>
      <c r="CZ615" s="67"/>
      <c r="DA615" s="67"/>
      <c r="DB615" s="67"/>
      <c r="DC615" s="67"/>
      <c r="DD615" s="67"/>
      <c r="DE615" s="67"/>
      <c r="DF615" s="67"/>
      <c r="DG615" s="67"/>
      <c r="DH615" s="67"/>
      <c r="DI615" s="67"/>
      <c r="DJ615" s="67"/>
      <c r="DK615" s="67"/>
      <c r="DL615" s="67"/>
      <c r="DM615" s="67"/>
      <c r="DN615" s="67"/>
      <c r="DO615" s="67"/>
      <c r="DP615" s="67"/>
      <c r="DQ615" s="67"/>
      <c r="DR615" s="67"/>
      <c r="DS615" s="67"/>
      <c r="DT615" s="67"/>
      <c r="DU615" s="67"/>
      <c r="DV615" s="67"/>
      <c r="DW615" s="67"/>
      <c r="DX615" s="67"/>
      <c r="DY615" s="67"/>
      <c r="DZ615" s="67"/>
      <c r="EA615" s="67"/>
      <c r="EB615" s="67"/>
      <c r="EC615" s="67"/>
      <c r="ED615" s="67"/>
      <c r="EE615" s="67"/>
      <c r="EF615" s="67"/>
      <c r="EG615" s="67"/>
      <c r="EH615" s="67"/>
      <c r="EI615" s="67"/>
      <c r="EJ615" s="67"/>
      <c r="EK615" s="67"/>
      <c r="EL615" s="67"/>
      <c r="EM615" s="67"/>
      <c r="EN615" s="67"/>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c r="GN615" s="67"/>
      <c r="GO615" s="67"/>
      <c r="GP615" s="67"/>
      <c r="GQ615" s="67"/>
      <c r="GR615" s="67"/>
      <c r="GS615" s="67"/>
      <c r="GT615" s="67"/>
      <c r="GU615" s="67"/>
      <c r="GV615" s="67"/>
      <c r="GW615" s="67"/>
      <c r="GX615" s="67"/>
      <c r="GY615" s="67"/>
      <c r="GZ615" s="67"/>
      <c r="HA615" s="67"/>
      <c r="HB615" s="67"/>
      <c r="HC615" s="67"/>
      <c r="HD615" s="67"/>
      <c r="HE615" s="67"/>
      <c r="HF615" s="67"/>
      <c r="HG615" s="67"/>
      <c r="HH615" s="67"/>
      <c r="HI615" s="67"/>
      <c r="HJ615" s="67"/>
      <c r="HK615" s="67"/>
      <c r="HL615" s="67"/>
      <c r="HM615" s="67"/>
      <c r="HN615" s="67"/>
      <c r="HO615" s="67"/>
      <c r="HP615" s="67"/>
      <c r="HQ615" s="67"/>
      <c r="HR615" s="67"/>
      <c r="HS615" s="67"/>
      <c r="HT615" s="67"/>
      <c r="HU615" s="67"/>
      <c r="HV615" s="67"/>
      <c r="HW615" s="67"/>
      <c r="HX615" s="67"/>
      <c r="HY615" s="67"/>
      <c r="HZ615" s="67"/>
      <c r="IA615" s="67"/>
      <c r="IB615" s="67"/>
      <c r="IC615" s="67"/>
      <c r="ID615" s="67"/>
      <c r="IE615" s="67"/>
      <c r="IF615" s="67"/>
      <c r="IG615" s="67"/>
      <c r="IH615" s="67"/>
      <c r="II615" s="67"/>
      <c r="IJ615" s="67"/>
      <c r="IK615" s="67"/>
      <c r="IL615" s="67"/>
      <c r="IM615" s="67"/>
      <c r="IN615" s="67"/>
      <c r="IO615" s="67"/>
      <c r="IP615" s="67"/>
      <c r="IQ615" s="67"/>
      <c r="IR615" s="67"/>
      <c r="IS615" s="67"/>
      <c r="IT615" s="67"/>
      <c r="IU615" s="67"/>
      <c r="IV615" s="93">
        <f t="shared" si="100"/>
        <v>0</v>
      </c>
      <c r="IW615" s="25"/>
      <c r="IY615" s="125" t="str">
        <f>IF(JA615,VLOOKUP(MIN(JB615:JD615),'Data Validation (hidden)'!$E$2:$F$6,2,FALSE),IF(COUNTA(E615:IU615)&gt;0,"'Name of Collective Investment Scheme' missing but values entered in other columns",""))</f>
        <v/>
      </c>
      <c r="JA615" s="126" t="b">
        <f t="shared" si="101"/>
        <v>0</v>
      </c>
      <c r="JB615" s="127" t="str">
        <f t="shared" si="102"/>
        <v/>
      </c>
      <c r="JC615" s="128" t="str">
        <f t="shared" si="103"/>
        <v>3</v>
      </c>
      <c r="JD615" s="127" t="str">
        <f t="shared" ca="1" si="104"/>
        <v/>
      </c>
      <c r="JE615" s="127" t="b">
        <f t="shared" ca="1" si="105"/>
        <v>1</v>
      </c>
      <c r="JF615" s="127" t="b">
        <f t="shared" ca="1" si="106"/>
        <v>1</v>
      </c>
      <c r="JG615" s="127" t="b">
        <f t="shared" ca="1" si="107"/>
        <v>1</v>
      </c>
      <c r="JH615" s="127" t="b">
        <f t="shared" ca="1" si="108"/>
        <v>1</v>
      </c>
      <c r="JI615" s="127" t="b">
        <f t="shared" ca="1" si="109"/>
        <v>1</v>
      </c>
      <c r="JJ615" s="129" t="b">
        <f t="shared" si="110"/>
        <v>0</v>
      </c>
    </row>
    <row r="616" spans="1:270" ht="28.9" customHeight="1" x14ac:dyDescent="0.2">
      <c r="A616" s="90" t="str">
        <f>IF(ISBLANK('Scheme Details'!A616),"",'Scheme Details'!A616)</f>
        <v/>
      </c>
      <c r="B616" s="87" t="str">
        <f>IF(ISBLANK('Scheme Details'!B616),"",'Scheme Details'!B616)</f>
        <v/>
      </c>
      <c r="C616" s="91" t="str">
        <f>IF(ISBLANK('Scheme Details'!C616),"",'Scheme Details'!C616)</f>
        <v/>
      </c>
      <c r="D616" s="92">
        <f>IF(ISBLANK('Scheme Details'!H616),0,'Scheme Details'!H616)</f>
        <v>0</v>
      </c>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c r="CR616" s="67"/>
      <c r="CS616" s="67"/>
      <c r="CT616" s="67"/>
      <c r="CU616" s="67"/>
      <c r="CV616" s="67"/>
      <c r="CW616" s="67"/>
      <c r="CX616" s="67"/>
      <c r="CY616" s="67"/>
      <c r="CZ616" s="67"/>
      <c r="DA616" s="67"/>
      <c r="DB616" s="67"/>
      <c r="DC616" s="67"/>
      <c r="DD616" s="67"/>
      <c r="DE616" s="67"/>
      <c r="DF616" s="67"/>
      <c r="DG616" s="67"/>
      <c r="DH616" s="67"/>
      <c r="DI616" s="67"/>
      <c r="DJ616" s="67"/>
      <c r="DK616" s="67"/>
      <c r="DL616" s="67"/>
      <c r="DM616" s="67"/>
      <c r="DN616" s="67"/>
      <c r="DO616" s="67"/>
      <c r="DP616" s="67"/>
      <c r="DQ616" s="67"/>
      <c r="DR616" s="67"/>
      <c r="DS616" s="67"/>
      <c r="DT616" s="67"/>
      <c r="DU616" s="67"/>
      <c r="DV616" s="67"/>
      <c r="DW616" s="67"/>
      <c r="DX616" s="67"/>
      <c r="DY616" s="67"/>
      <c r="DZ616" s="67"/>
      <c r="EA616" s="67"/>
      <c r="EB616" s="67"/>
      <c r="EC616" s="67"/>
      <c r="ED616" s="67"/>
      <c r="EE616" s="67"/>
      <c r="EF616" s="67"/>
      <c r="EG616" s="67"/>
      <c r="EH616" s="67"/>
      <c r="EI616" s="67"/>
      <c r="EJ616" s="67"/>
      <c r="EK616" s="67"/>
      <c r="EL616" s="67"/>
      <c r="EM616" s="67"/>
      <c r="EN616" s="67"/>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c r="GN616" s="67"/>
      <c r="GO616" s="67"/>
      <c r="GP616" s="67"/>
      <c r="GQ616" s="67"/>
      <c r="GR616" s="67"/>
      <c r="GS616" s="67"/>
      <c r="GT616" s="67"/>
      <c r="GU616" s="67"/>
      <c r="GV616" s="67"/>
      <c r="GW616" s="67"/>
      <c r="GX616" s="67"/>
      <c r="GY616" s="67"/>
      <c r="GZ616" s="67"/>
      <c r="HA616" s="67"/>
      <c r="HB616" s="67"/>
      <c r="HC616" s="67"/>
      <c r="HD616" s="67"/>
      <c r="HE616" s="67"/>
      <c r="HF616" s="67"/>
      <c r="HG616" s="67"/>
      <c r="HH616" s="67"/>
      <c r="HI616" s="67"/>
      <c r="HJ616" s="67"/>
      <c r="HK616" s="67"/>
      <c r="HL616" s="67"/>
      <c r="HM616" s="67"/>
      <c r="HN616" s="67"/>
      <c r="HO616" s="67"/>
      <c r="HP616" s="67"/>
      <c r="HQ616" s="67"/>
      <c r="HR616" s="67"/>
      <c r="HS616" s="67"/>
      <c r="HT616" s="67"/>
      <c r="HU616" s="67"/>
      <c r="HV616" s="67"/>
      <c r="HW616" s="67"/>
      <c r="HX616" s="67"/>
      <c r="HY616" s="67"/>
      <c r="HZ616" s="67"/>
      <c r="IA616" s="67"/>
      <c r="IB616" s="67"/>
      <c r="IC616" s="67"/>
      <c r="ID616" s="67"/>
      <c r="IE616" s="67"/>
      <c r="IF616" s="67"/>
      <c r="IG616" s="67"/>
      <c r="IH616" s="67"/>
      <c r="II616" s="67"/>
      <c r="IJ616" s="67"/>
      <c r="IK616" s="67"/>
      <c r="IL616" s="67"/>
      <c r="IM616" s="67"/>
      <c r="IN616" s="67"/>
      <c r="IO616" s="67"/>
      <c r="IP616" s="67"/>
      <c r="IQ616" s="67"/>
      <c r="IR616" s="67"/>
      <c r="IS616" s="67"/>
      <c r="IT616" s="67"/>
      <c r="IU616" s="67"/>
      <c r="IV616" s="93">
        <f t="shared" si="100"/>
        <v>0</v>
      </c>
      <c r="IW616" s="25"/>
      <c r="IY616" s="125" t="str">
        <f>IF(JA616,VLOOKUP(MIN(JB616:JD616),'Data Validation (hidden)'!$E$2:$F$6,2,FALSE),IF(COUNTA(E616:IU616)&gt;0,"'Name of Collective Investment Scheme' missing but values entered in other columns",""))</f>
        <v/>
      </c>
      <c r="JA616" s="126" t="b">
        <f t="shared" si="101"/>
        <v>0</v>
      </c>
      <c r="JB616" s="127" t="str">
        <f t="shared" si="102"/>
        <v/>
      </c>
      <c r="JC616" s="128" t="str">
        <f t="shared" si="103"/>
        <v>3</v>
      </c>
      <c r="JD616" s="127" t="str">
        <f t="shared" ca="1" si="104"/>
        <v/>
      </c>
      <c r="JE616" s="127" t="b">
        <f t="shared" ca="1" si="105"/>
        <v>1</v>
      </c>
      <c r="JF616" s="127" t="b">
        <f t="shared" ca="1" si="106"/>
        <v>1</v>
      </c>
      <c r="JG616" s="127" t="b">
        <f t="shared" ca="1" si="107"/>
        <v>1</v>
      </c>
      <c r="JH616" s="127" t="b">
        <f t="shared" ca="1" si="108"/>
        <v>1</v>
      </c>
      <c r="JI616" s="127" t="b">
        <f t="shared" ca="1" si="109"/>
        <v>1</v>
      </c>
      <c r="JJ616" s="129" t="b">
        <f t="shared" si="110"/>
        <v>0</v>
      </c>
    </row>
    <row r="617" spans="1:270" ht="28.9" customHeight="1" x14ac:dyDescent="0.2">
      <c r="A617" s="90" t="str">
        <f>IF(ISBLANK('Scheme Details'!A617),"",'Scheme Details'!A617)</f>
        <v/>
      </c>
      <c r="B617" s="87" t="str">
        <f>IF(ISBLANK('Scheme Details'!B617),"",'Scheme Details'!B617)</f>
        <v/>
      </c>
      <c r="C617" s="91" t="str">
        <f>IF(ISBLANK('Scheme Details'!C617),"",'Scheme Details'!C617)</f>
        <v/>
      </c>
      <c r="D617" s="92">
        <f>IF(ISBLANK('Scheme Details'!H617),0,'Scheme Details'!H617)</f>
        <v>0</v>
      </c>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c r="CP617" s="67"/>
      <c r="CQ617" s="67"/>
      <c r="CR617" s="67"/>
      <c r="CS617" s="67"/>
      <c r="CT617" s="67"/>
      <c r="CU617" s="67"/>
      <c r="CV617" s="67"/>
      <c r="CW617" s="67"/>
      <c r="CX617" s="67"/>
      <c r="CY617" s="67"/>
      <c r="CZ617" s="67"/>
      <c r="DA617" s="67"/>
      <c r="DB617" s="67"/>
      <c r="DC617" s="67"/>
      <c r="DD617" s="67"/>
      <c r="DE617" s="67"/>
      <c r="DF617" s="67"/>
      <c r="DG617" s="67"/>
      <c r="DH617" s="67"/>
      <c r="DI617" s="67"/>
      <c r="DJ617" s="67"/>
      <c r="DK617" s="67"/>
      <c r="DL617" s="67"/>
      <c r="DM617" s="67"/>
      <c r="DN617" s="67"/>
      <c r="DO617" s="67"/>
      <c r="DP617" s="67"/>
      <c r="DQ617" s="67"/>
      <c r="DR617" s="67"/>
      <c r="DS617" s="67"/>
      <c r="DT617" s="67"/>
      <c r="DU617" s="67"/>
      <c r="DV617" s="67"/>
      <c r="DW617" s="67"/>
      <c r="DX617" s="67"/>
      <c r="DY617" s="67"/>
      <c r="DZ617" s="67"/>
      <c r="EA617" s="67"/>
      <c r="EB617" s="67"/>
      <c r="EC617" s="67"/>
      <c r="ED617" s="67"/>
      <c r="EE617" s="67"/>
      <c r="EF617" s="67"/>
      <c r="EG617" s="67"/>
      <c r="EH617" s="67"/>
      <c r="EI617" s="67"/>
      <c r="EJ617" s="67"/>
      <c r="EK617" s="67"/>
      <c r="EL617" s="67"/>
      <c r="EM617" s="67"/>
      <c r="EN617" s="67"/>
      <c r="EO617" s="67"/>
      <c r="EP617" s="67"/>
      <c r="EQ617" s="67"/>
      <c r="ER617" s="67"/>
      <c r="ES617" s="67"/>
      <c r="ET617" s="67"/>
      <c r="EU617" s="67"/>
      <c r="EV617" s="67"/>
      <c r="EW617" s="67"/>
      <c r="EX617" s="67"/>
      <c r="EY617" s="67"/>
      <c r="EZ617" s="67"/>
      <c r="FA617" s="67"/>
      <c r="FB617" s="67"/>
      <c r="FC617" s="67"/>
      <c r="FD617" s="67"/>
      <c r="FE617" s="67"/>
      <c r="FF617" s="67"/>
      <c r="FG617" s="67"/>
      <c r="FH617" s="67"/>
      <c r="FI617" s="67"/>
      <c r="FJ617" s="67"/>
      <c r="FK617" s="67"/>
      <c r="FL617" s="67"/>
      <c r="FM617" s="67"/>
      <c r="FN617" s="67"/>
      <c r="FO617" s="67"/>
      <c r="FP617" s="67"/>
      <c r="FQ617" s="67"/>
      <c r="FR617" s="67"/>
      <c r="FS617" s="67"/>
      <c r="FT617" s="67"/>
      <c r="FU617" s="67"/>
      <c r="FV617" s="67"/>
      <c r="FW617" s="67"/>
      <c r="FX617" s="67"/>
      <c r="FY617" s="67"/>
      <c r="FZ617" s="67"/>
      <c r="GA617" s="67"/>
      <c r="GB617" s="67"/>
      <c r="GC617" s="67"/>
      <c r="GD617" s="67"/>
      <c r="GE617" s="67"/>
      <c r="GF617" s="67"/>
      <c r="GG617" s="67"/>
      <c r="GH617" s="67"/>
      <c r="GI617" s="67"/>
      <c r="GJ617" s="67"/>
      <c r="GK617" s="67"/>
      <c r="GL617" s="67"/>
      <c r="GM617" s="67"/>
      <c r="GN617" s="67"/>
      <c r="GO617" s="67"/>
      <c r="GP617" s="67"/>
      <c r="GQ617" s="67"/>
      <c r="GR617" s="67"/>
      <c r="GS617" s="67"/>
      <c r="GT617" s="67"/>
      <c r="GU617" s="67"/>
      <c r="GV617" s="67"/>
      <c r="GW617" s="67"/>
      <c r="GX617" s="67"/>
      <c r="GY617" s="67"/>
      <c r="GZ617" s="67"/>
      <c r="HA617" s="67"/>
      <c r="HB617" s="67"/>
      <c r="HC617" s="67"/>
      <c r="HD617" s="67"/>
      <c r="HE617" s="67"/>
      <c r="HF617" s="67"/>
      <c r="HG617" s="67"/>
      <c r="HH617" s="67"/>
      <c r="HI617" s="67"/>
      <c r="HJ617" s="67"/>
      <c r="HK617" s="67"/>
      <c r="HL617" s="67"/>
      <c r="HM617" s="67"/>
      <c r="HN617" s="67"/>
      <c r="HO617" s="67"/>
      <c r="HP617" s="67"/>
      <c r="HQ617" s="67"/>
      <c r="HR617" s="67"/>
      <c r="HS617" s="67"/>
      <c r="HT617" s="67"/>
      <c r="HU617" s="67"/>
      <c r="HV617" s="67"/>
      <c r="HW617" s="67"/>
      <c r="HX617" s="67"/>
      <c r="HY617" s="67"/>
      <c r="HZ617" s="67"/>
      <c r="IA617" s="67"/>
      <c r="IB617" s="67"/>
      <c r="IC617" s="67"/>
      <c r="ID617" s="67"/>
      <c r="IE617" s="67"/>
      <c r="IF617" s="67"/>
      <c r="IG617" s="67"/>
      <c r="IH617" s="67"/>
      <c r="II617" s="67"/>
      <c r="IJ617" s="67"/>
      <c r="IK617" s="67"/>
      <c r="IL617" s="67"/>
      <c r="IM617" s="67"/>
      <c r="IN617" s="67"/>
      <c r="IO617" s="67"/>
      <c r="IP617" s="67"/>
      <c r="IQ617" s="67"/>
      <c r="IR617" s="67"/>
      <c r="IS617" s="67"/>
      <c r="IT617" s="67"/>
      <c r="IU617" s="67"/>
      <c r="IV617" s="93">
        <f t="shared" si="100"/>
        <v>0</v>
      </c>
      <c r="IW617" s="25"/>
      <c r="IY617" s="125" t="str">
        <f>IF(JA617,VLOOKUP(MIN(JB617:JD617),'Data Validation (hidden)'!$E$2:$F$6,2,FALSE),IF(COUNTA(E617:IU617)&gt;0,"'Name of Collective Investment Scheme' missing but values entered in other columns",""))</f>
        <v/>
      </c>
      <c r="JA617" s="126" t="b">
        <f t="shared" si="101"/>
        <v>0</v>
      </c>
      <c r="JB617" s="127" t="str">
        <f t="shared" si="102"/>
        <v/>
      </c>
      <c r="JC617" s="128" t="str">
        <f t="shared" si="103"/>
        <v>3</v>
      </c>
      <c r="JD617" s="127" t="str">
        <f t="shared" ca="1" si="104"/>
        <v/>
      </c>
      <c r="JE617" s="127" t="b">
        <f t="shared" ca="1" si="105"/>
        <v>1</v>
      </c>
      <c r="JF617" s="127" t="b">
        <f t="shared" ca="1" si="106"/>
        <v>1</v>
      </c>
      <c r="JG617" s="127" t="b">
        <f t="shared" ca="1" si="107"/>
        <v>1</v>
      </c>
      <c r="JH617" s="127" t="b">
        <f t="shared" ca="1" si="108"/>
        <v>1</v>
      </c>
      <c r="JI617" s="127" t="b">
        <f t="shared" ca="1" si="109"/>
        <v>1</v>
      </c>
      <c r="JJ617" s="129" t="b">
        <f t="shared" si="110"/>
        <v>0</v>
      </c>
    </row>
    <row r="618" spans="1:270" ht="28.9" customHeight="1" x14ac:dyDescent="0.2">
      <c r="A618" s="90" t="str">
        <f>IF(ISBLANK('Scheme Details'!A618),"",'Scheme Details'!A618)</f>
        <v/>
      </c>
      <c r="B618" s="87" t="str">
        <f>IF(ISBLANK('Scheme Details'!B618),"",'Scheme Details'!B618)</f>
        <v/>
      </c>
      <c r="C618" s="91" t="str">
        <f>IF(ISBLANK('Scheme Details'!C618),"",'Scheme Details'!C618)</f>
        <v/>
      </c>
      <c r="D618" s="92">
        <f>IF(ISBLANK('Scheme Details'!H618),0,'Scheme Details'!H618)</f>
        <v>0</v>
      </c>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c r="BV618" s="67"/>
      <c r="BW618" s="67"/>
      <c r="BX618" s="67"/>
      <c r="BY618" s="67"/>
      <c r="BZ618" s="67"/>
      <c r="CA618" s="67"/>
      <c r="CB618" s="67"/>
      <c r="CC618" s="67"/>
      <c r="CD618" s="67"/>
      <c r="CE618" s="67"/>
      <c r="CF618" s="67"/>
      <c r="CG618" s="67"/>
      <c r="CH618" s="67"/>
      <c r="CI618" s="67"/>
      <c r="CJ618" s="67"/>
      <c r="CK618" s="67"/>
      <c r="CL618" s="67"/>
      <c r="CM618" s="67"/>
      <c r="CN618" s="67"/>
      <c r="CO618" s="67"/>
      <c r="CP618" s="67"/>
      <c r="CQ618" s="67"/>
      <c r="CR618" s="67"/>
      <c r="CS618" s="67"/>
      <c r="CT618" s="67"/>
      <c r="CU618" s="67"/>
      <c r="CV618" s="67"/>
      <c r="CW618" s="67"/>
      <c r="CX618" s="67"/>
      <c r="CY618" s="67"/>
      <c r="CZ618" s="67"/>
      <c r="DA618" s="67"/>
      <c r="DB618" s="67"/>
      <c r="DC618" s="67"/>
      <c r="DD618" s="67"/>
      <c r="DE618" s="67"/>
      <c r="DF618" s="67"/>
      <c r="DG618" s="67"/>
      <c r="DH618" s="67"/>
      <c r="DI618" s="67"/>
      <c r="DJ618" s="67"/>
      <c r="DK618" s="67"/>
      <c r="DL618" s="67"/>
      <c r="DM618" s="67"/>
      <c r="DN618" s="67"/>
      <c r="DO618" s="67"/>
      <c r="DP618" s="67"/>
      <c r="DQ618" s="67"/>
      <c r="DR618" s="67"/>
      <c r="DS618" s="67"/>
      <c r="DT618" s="67"/>
      <c r="DU618" s="67"/>
      <c r="DV618" s="67"/>
      <c r="DW618" s="67"/>
      <c r="DX618" s="67"/>
      <c r="DY618" s="67"/>
      <c r="DZ618" s="67"/>
      <c r="EA618" s="67"/>
      <c r="EB618" s="67"/>
      <c r="EC618" s="67"/>
      <c r="ED618" s="67"/>
      <c r="EE618" s="67"/>
      <c r="EF618" s="67"/>
      <c r="EG618" s="67"/>
      <c r="EH618" s="67"/>
      <c r="EI618" s="67"/>
      <c r="EJ618" s="67"/>
      <c r="EK618" s="67"/>
      <c r="EL618" s="67"/>
      <c r="EM618" s="67"/>
      <c r="EN618" s="67"/>
      <c r="EO618" s="67"/>
      <c r="EP618" s="67"/>
      <c r="EQ618" s="67"/>
      <c r="ER618" s="67"/>
      <c r="ES618" s="67"/>
      <c r="ET618" s="67"/>
      <c r="EU618" s="67"/>
      <c r="EV618" s="67"/>
      <c r="EW618" s="67"/>
      <c r="EX618" s="67"/>
      <c r="EY618" s="67"/>
      <c r="EZ618" s="67"/>
      <c r="FA618" s="67"/>
      <c r="FB618" s="67"/>
      <c r="FC618" s="67"/>
      <c r="FD618" s="67"/>
      <c r="FE618" s="67"/>
      <c r="FF618" s="67"/>
      <c r="FG618" s="67"/>
      <c r="FH618" s="67"/>
      <c r="FI618" s="67"/>
      <c r="FJ618" s="67"/>
      <c r="FK618" s="67"/>
      <c r="FL618" s="67"/>
      <c r="FM618" s="67"/>
      <c r="FN618" s="67"/>
      <c r="FO618" s="67"/>
      <c r="FP618" s="67"/>
      <c r="FQ618" s="67"/>
      <c r="FR618" s="67"/>
      <c r="FS618" s="67"/>
      <c r="FT618" s="67"/>
      <c r="FU618" s="67"/>
      <c r="FV618" s="67"/>
      <c r="FW618" s="67"/>
      <c r="FX618" s="67"/>
      <c r="FY618" s="67"/>
      <c r="FZ618" s="67"/>
      <c r="GA618" s="67"/>
      <c r="GB618" s="67"/>
      <c r="GC618" s="67"/>
      <c r="GD618" s="67"/>
      <c r="GE618" s="67"/>
      <c r="GF618" s="67"/>
      <c r="GG618" s="67"/>
      <c r="GH618" s="67"/>
      <c r="GI618" s="67"/>
      <c r="GJ618" s="67"/>
      <c r="GK618" s="67"/>
      <c r="GL618" s="67"/>
      <c r="GM618" s="67"/>
      <c r="GN618" s="67"/>
      <c r="GO618" s="67"/>
      <c r="GP618" s="67"/>
      <c r="GQ618" s="67"/>
      <c r="GR618" s="67"/>
      <c r="GS618" s="67"/>
      <c r="GT618" s="67"/>
      <c r="GU618" s="67"/>
      <c r="GV618" s="67"/>
      <c r="GW618" s="67"/>
      <c r="GX618" s="67"/>
      <c r="GY618" s="67"/>
      <c r="GZ618" s="67"/>
      <c r="HA618" s="67"/>
      <c r="HB618" s="67"/>
      <c r="HC618" s="67"/>
      <c r="HD618" s="67"/>
      <c r="HE618" s="67"/>
      <c r="HF618" s="67"/>
      <c r="HG618" s="67"/>
      <c r="HH618" s="67"/>
      <c r="HI618" s="67"/>
      <c r="HJ618" s="67"/>
      <c r="HK618" s="67"/>
      <c r="HL618" s="67"/>
      <c r="HM618" s="67"/>
      <c r="HN618" s="67"/>
      <c r="HO618" s="67"/>
      <c r="HP618" s="67"/>
      <c r="HQ618" s="67"/>
      <c r="HR618" s="67"/>
      <c r="HS618" s="67"/>
      <c r="HT618" s="67"/>
      <c r="HU618" s="67"/>
      <c r="HV618" s="67"/>
      <c r="HW618" s="67"/>
      <c r="HX618" s="67"/>
      <c r="HY618" s="67"/>
      <c r="HZ618" s="67"/>
      <c r="IA618" s="67"/>
      <c r="IB618" s="67"/>
      <c r="IC618" s="67"/>
      <c r="ID618" s="67"/>
      <c r="IE618" s="67"/>
      <c r="IF618" s="67"/>
      <c r="IG618" s="67"/>
      <c r="IH618" s="67"/>
      <c r="II618" s="67"/>
      <c r="IJ618" s="67"/>
      <c r="IK618" s="67"/>
      <c r="IL618" s="67"/>
      <c r="IM618" s="67"/>
      <c r="IN618" s="67"/>
      <c r="IO618" s="67"/>
      <c r="IP618" s="67"/>
      <c r="IQ618" s="67"/>
      <c r="IR618" s="67"/>
      <c r="IS618" s="67"/>
      <c r="IT618" s="67"/>
      <c r="IU618" s="67"/>
      <c r="IV618" s="93">
        <f t="shared" si="100"/>
        <v>0</v>
      </c>
      <c r="IW618" s="25"/>
      <c r="IY618" s="125" t="str">
        <f>IF(JA618,VLOOKUP(MIN(JB618:JD618),'Data Validation (hidden)'!$E$2:$F$6,2,FALSE),IF(COUNTA(E618:IU618)&gt;0,"'Name of Collective Investment Scheme' missing but values entered in other columns",""))</f>
        <v/>
      </c>
      <c r="JA618" s="126" t="b">
        <f t="shared" si="101"/>
        <v>0</v>
      </c>
      <c r="JB618" s="127" t="str">
        <f t="shared" si="102"/>
        <v/>
      </c>
      <c r="JC618" s="128" t="str">
        <f t="shared" si="103"/>
        <v>3</v>
      </c>
      <c r="JD618" s="127" t="str">
        <f t="shared" ca="1" si="104"/>
        <v/>
      </c>
      <c r="JE618" s="127" t="b">
        <f t="shared" ca="1" si="105"/>
        <v>1</v>
      </c>
      <c r="JF618" s="127" t="b">
        <f t="shared" ca="1" si="106"/>
        <v>1</v>
      </c>
      <c r="JG618" s="127" t="b">
        <f t="shared" ca="1" si="107"/>
        <v>1</v>
      </c>
      <c r="JH618" s="127" t="b">
        <f t="shared" ca="1" si="108"/>
        <v>1</v>
      </c>
      <c r="JI618" s="127" t="b">
        <f t="shared" ca="1" si="109"/>
        <v>1</v>
      </c>
      <c r="JJ618" s="129" t="b">
        <f t="shared" si="110"/>
        <v>0</v>
      </c>
    </row>
    <row r="619" spans="1:270" ht="28.9" customHeight="1" x14ac:dyDescent="0.2">
      <c r="A619" s="90" t="str">
        <f>IF(ISBLANK('Scheme Details'!A619),"",'Scheme Details'!A619)</f>
        <v/>
      </c>
      <c r="B619" s="87" t="str">
        <f>IF(ISBLANK('Scheme Details'!B619),"",'Scheme Details'!B619)</f>
        <v/>
      </c>
      <c r="C619" s="91" t="str">
        <f>IF(ISBLANK('Scheme Details'!C619),"",'Scheme Details'!C619)</f>
        <v/>
      </c>
      <c r="D619" s="92">
        <f>IF(ISBLANK('Scheme Details'!H619),0,'Scheme Details'!H619)</f>
        <v>0</v>
      </c>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c r="BV619" s="67"/>
      <c r="BW619" s="67"/>
      <c r="BX619" s="67"/>
      <c r="BY619" s="67"/>
      <c r="BZ619" s="67"/>
      <c r="CA619" s="67"/>
      <c r="CB619" s="67"/>
      <c r="CC619" s="67"/>
      <c r="CD619" s="67"/>
      <c r="CE619" s="67"/>
      <c r="CF619" s="67"/>
      <c r="CG619" s="67"/>
      <c r="CH619" s="67"/>
      <c r="CI619" s="67"/>
      <c r="CJ619" s="67"/>
      <c r="CK619" s="67"/>
      <c r="CL619" s="67"/>
      <c r="CM619" s="67"/>
      <c r="CN619" s="67"/>
      <c r="CO619" s="67"/>
      <c r="CP619" s="67"/>
      <c r="CQ619" s="67"/>
      <c r="CR619" s="67"/>
      <c r="CS619" s="67"/>
      <c r="CT619" s="67"/>
      <c r="CU619" s="67"/>
      <c r="CV619" s="67"/>
      <c r="CW619" s="67"/>
      <c r="CX619" s="67"/>
      <c r="CY619" s="67"/>
      <c r="CZ619" s="67"/>
      <c r="DA619" s="67"/>
      <c r="DB619" s="67"/>
      <c r="DC619" s="67"/>
      <c r="DD619" s="67"/>
      <c r="DE619" s="67"/>
      <c r="DF619" s="67"/>
      <c r="DG619" s="67"/>
      <c r="DH619" s="67"/>
      <c r="DI619" s="67"/>
      <c r="DJ619" s="67"/>
      <c r="DK619" s="67"/>
      <c r="DL619" s="67"/>
      <c r="DM619" s="67"/>
      <c r="DN619" s="67"/>
      <c r="DO619" s="67"/>
      <c r="DP619" s="67"/>
      <c r="DQ619" s="67"/>
      <c r="DR619" s="67"/>
      <c r="DS619" s="67"/>
      <c r="DT619" s="67"/>
      <c r="DU619" s="67"/>
      <c r="DV619" s="67"/>
      <c r="DW619" s="67"/>
      <c r="DX619" s="67"/>
      <c r="DY619" s="67"/>
      <c r="DZ619" s="67"/>
      <c r="EA619" s="67"/>
      <c r="EB619" s="67"/>
      <c r="EC619" s="67"/>
      <c r="ED619" s="67"/>
      <c r="EE619" s="67"/>
      <c r="EF619" s="67"/>
      <c r="EG619" s="67"/>
      <c r="EH619" s="67"/>
      <c r="EI619" s="67"/>
      <c r="EJ619" s="67"/>
      <c r="EK619" s="67"/>
      <c r="EL619" s="67"/>
      <c r="EM619" s="67"/>
      <c r="EN619" s="67"/>
      <c r="EO619" s="67"/>
      <c r="EP619" s="67"/>
      <c r="EQ619" s="67"/>
      <c r="ER619" s="67"/>
      <c r="ES619" s="67"/>
      <c r="ET619" s="67"/>
      <c r="EU619" s="67"/>
      <c r="EV619" s="67"/>
      <c r="EW619" s="67"/>
      <c r="EX619" s="67"/>
      <c r="EY619" s="67"/>
      <c r="EZ619" s="67"/>
      <c r="FA619" s="67"/>
      <c r="FB619" s="67"/>
      <c r="FC619" s="67"/>
      <c r="FD619" s="67"/>
      <c r="FE619" s="67"/>
      <c r="FF619" s="67"/>
      <c r="FG619" s="67"/>
      <c r="FH619" s="67"/>
      <c r="FI619" s="67"/>
      <c r="FJ619" s="67"/>
      <c r="FK619" s="67"/>
      <c r="FL619" s="67"/>
      <c r="FM619" s="67"/>
      <c r="FN619" s="67"/>
      <c r="FO619" s="67"/>
      <c r="FP619" s="67"/>
      <c r="FQ619" s="67"/>
      <c r="FR619" s="67"/>
      <c r="FS619" s="67"/>
      <c r="FT619" s="67"/>
      <c r="FU619" s="67"/>
      <c r="FV619" s="67"/>
      <c r="FW619" s="67"/>
      <c r="FX619" s="67"/>
      <c r="FY619" s="67"/>
      <c r="FZ619" s="67"/>
      <c r="GA619" s="67"/>
      <c r="GB619" s="67"/>
      <c r="GC619" s="67"/>
      <c r="GD619" s="67"/>
      <c r="GE619" s="67"/>
      <c r="GF619" s="67"/>
      <c r="GG619" s="67"/>
      <c r="GH619" s="67"/>
      <c r="GI619" s="67"/>
      <c r="GJ619" s="67"/>
      <c r="GK619" s="67"/>
      <c r="GL619" s="67"/>
      <c r="GM619" s="67"/>
      <c r="GN619" s="67"/>
      <c r="GO619" s="67"/>
      <c r="GP619" s="67"/>
      <c r="GQ619" s="67"/>
      <c r="GR619" s="67"/>
      <c r="GS619" s="67"/>
      <c r="GT619" s="67"/>
      <c r="GU619" s="67"/>
      <c r="GV619" s="67"/>
      <c r="GW619" s="67"/>
      <c r="GX619" s="67"/>
      <c r="GY619" s="67"/>
      <c r="GZ619" s="67"/>
      <c r="HA619" s="67"/>
      <c r="HB619" s="67"/>
      <c r="HC619" s="67"/>
      <c r="HD619" s="67"/>
      <c r="HE619" s="67"/>
      <c r="HF619" s="67"/>
      <c r="HG619" s="67"/>
      <c r="HH619" s="67"/>
      <c r="HI619" s="67"/>
      <c r="HJ619" s="67"/>
      <c r="HK619" s="67"/>
      <c r="HL619" s="67"/>
      <c r="HM619" s="67"/>
      <c r="HN619" s="67"/>
      <c r="HO619" s="67"/>
      <c r="HP619" s="67"/>
      <c r="HQ619" s="67"/>
      <c r="HR619" s="67"/>
      <c r="HS619" s="67"/>
      <c r="HT619" s="67"/>
      <c r="HU619" s="67"/>
      <c r="HV619" s="67"/>
      <c r="HW619" s="67"/>
      <c r="HX619" s="67"/>
      <c r="HY619" s="67"/>
      <c r="HZ619" s="67"/>
      <c r="IA619" s="67"/>
      <c r="IB619" s="67"/>
      <c r="IC619" s="67"/>
      <c r="ID619" s="67"/>
      <c r="IE619" s="67"/>
      <c r="IF619" s="67"/>
      <c r="IG619" s="67"/>
      <c r="IH619" s="67"/>
      <c r="II619" s="67"/>
      <c r="IJ619" s="67"/>
      <c r="IK619" s="67"/>
      <c r="IL619" s="67"/>
      <c r="IM619" s="67"/>
      <c r="IN619" s="67"/>
      <c r="IO619" s="67"/>
      <c r="IP619" s="67"/>
      <c r="IQ619" s="67"/>
      <c r="IR619" s="67"/>
      <c r="IS619" s="67"/>
      <c r="IT619" s="67"/>
      <c r="IU619" s="67"/>
      <c r="IV619" s="93">
        <f t="shared" si="100"/>
        <v>0</v>
      </c>
      <c r="IW619" s="25"/>
      <c r="IY619" s="125" t="str">
        <f>IF(JA619,VLOOKUP(MIN(JB619:JD619),'Data Validation (hidden)'!$E$2:$F$6,2,FALSE),IF(COUNTA(E619:IU619)&gt;0,"'Name of Collective Investment Scheme' missing but values entered in other columns",""))</f>
        <v/>
      </c>
      <c r="JA619" s="126" t="b">
        <f t="shared" si="101"/>
        <v>0</v>
      </c>
      <c r="JB619" s="127" t="str">
        <f t="shared" si="102"/>
        <v/>
      </c>
      <c r="JC619" s="128" t="str">
        <f t="shared" si="103"/>
        <v>3</v>
      </c>
      <c r="JD619" s="127" t="str">
        <f t="shared" ca="1" si="104"/>
        <v/>
      </c>
      <c r="JE619" s="127" t="b">
        <f t="shared" ca="1" si="105"/>
        <v>1</v>
      </c>
      <c r="JF619" s="127" t="b">
        <f t="shared" ca="1" si="106"/>
        <v>1</v>
      </c>
      <c r="JG619" s="127" t="b">
        <f t="shared" ca="1" si="107"/>
        <v>1</v>
      </c>
      <c r="JH619" s="127" t="b">
        <f t="shared" ca="1" si="108"/>
        <v>1</v>
      </c>
      <c r="JI619" s="127" t="b">
        <f t="shared" ca="1" si="109"/>
        <v>1</v>
      </c>
      <c r="JJ619" s="129" t="b">
        <f t="shared" si="110"/>
        <v>0</v>
      </c>
    </row>
    <row r="620" spans="1:270" ht="28.9" customHeight="1" x14ac:dyDescent="0.2">
      <c r="A620" s="90" t="str">
        <f>IF(ISBLANK('Scheme Details'!A620),"",'Scheme Details'!A620)</f>
        <v/>
      </c>
      <c r="B620" s="87" t="str">
        <f>IF(ISBLANK('Scheme Details'!B620),"",'Scheme Details'!B620)</f>
        <v/>
      </c>
      <c r="C620" s="91" t="str">
        <f>IF(ISBLANK('Scheme Details'!C620),"",'Scheme Details'!C620)</f>
        <v/>
      </c>
      <c r="D620" s="92">
        <f>IF(ISBLANK('Scheme Details'!H620),0,'Scheme Details'!H620)</f>
        <v>0</v>
      </c>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c r="BV620" s="67"/>
      <c r="BW620" s="67"/>
      <c r="BX620" s="67"/>
      <c r="BY620" s="67"/>
      <c r="BZ620" s="67"/>
      <c r="CA620" s="67"/>
      <c r="CB620" s="67"/>
      <c r="CC620" s="67"/>
      <c r="CD620" s="67"/>
      <c r="CE620" s="67"/>
      <c r="CF620" s="67"/>
      <c r="CG620" s="67"/>
      <c r="CH620" s="67"/>
      <c r="CI620" s="67"/>
      <c r="CJ620" s="67"/>
      <c r="CK620" s="67"/>
      <c r="CL620" s="67"/>
      <c r="CM620" s="67"/>
      <c r="CN620" s="67"/>
      <c r="CO620" s="67"/>
      <c r="CP620" s="67"/>
      <c r="CQ620" s="67"/>
      <c r="CR620" s="67"/>
      <c r="CS620" s="67"/>
      <c r="CT620" s="67"/>
      <c r="CU620" s="67"/>
      <c r="CV620" s="67"/>
      <c r="CW620" s="67"/>
      <c r="CX620" s="67"/>
      <c r="CY620" s="67"/>
      <c r="CZ620" s="67"/>
      <c r="DA620" s="67"/>
      <c r="DB620" s="67"/>
      <c r="DC620" s="67"/>
      <c r="DD620" s="67"/>
      <c r="DE620" s="67"/>
      <c r="DF620" s="67"/>
      <c r="DG620" s="67"/>
      <c r="DH620" s="67"/>
      <c r="DI620" s="67"/>
      <c r="DJ620" s="67"/>
      <c r="DK620" s="67"/>
      <c r="DL620" s="67"/>
      <c r="DM620" s="67"/>
      <c r="DN620" s="67"/>
      <c r="DO620" s="67"/>
      <c r="DP620" s="67"/>
      <c r="DQ620" s="67"/>
      <c r="DR620" s="67"/>
      <c r="DS620" s="67"/>
      <c r="DT620" s="67"/>
      <c r="DU620" s="67"/>
      <c r="DV620" s="67"/>
      <c r="DW620" s="67"/>
      <c r="DX620" s="67"/>
      <c r="DY620" s="67"/>
      <c r="DZ620" s="67"/>
      <c r="EA620" s="67"/>
      <c r="EB620" s="67"/>
      <c r="EC620" s="67"/>
      <c r="ED620" s="67"/>
      <c r="EE620" s="67"/>
      <c r="EF620" s="67"/>
      <c r="EG620" s="67"/>
      <c r="EH620" s="67"/>
      <c r="EI620" s="67"/>
      <c r="EJ620" s="67"/>
      <c r="EK620" s="67"/>
      <c r="EL620" s="67"/>
      <c r="EM620" s="67"/>
      <c r="EN620" s="67"/>
      <c r="EO620" s="67"/>
      <c r="EP620" s="67"/>
      <c r="EQ620" s="67"/>
      <c r="ER620" s="67"/>
      <c r="ES620" s="67"/>
      <c r="ET620" s="67"/>
      <c r="EU620" s="67"/>
      <c r="EV620" s="67"/>
      <c r="EW620" s="67"/>
      <c r="EX620" s="67"/>
      <c r="EY620" s="67"/>
      <c r="EZ620" s="67"/>
      <c r="FA620" s="67"/>
      <c r="FB620" s="67"/>
      <c r="FC620" s="67"/>
      <c r="FD620" s="67"/>
      <c r="FE620" s="67"/>
      <c r="FF620" s="67"/>
      <c r="FG620" s="67"/>
      <c r="FH620" s="67"/>
      <c r="FI620" s="67"/>
      <c r="FJ620" s="67"/>
      <c r="FK620" s="67"/>
      <c r="FL620" s="67"/>
      <c r="FM620" s="67"/>
      <c r="FN620" s="67"/>
      <c r="FO620" s="67"/>
      <c r="FP620" s="67"/>
      <c r="FQ620" s="67"/>
      <c r="FR620" s="67"/>
      <c r="FS620" s="67"/>
      <c r="FT620" s="67"/>
      <c r="FU620" s="67"/>
      <c r="FV620" s="67"/>
      <c r="FW620" s="67"/>
      <c r="FX620" s="67"/>
      <c r="FY620" s="67"/>
      <c r="FZ620" s="67"/>
      <c r="GA620" s="67"/>
      <c r="GB620" s="67"/>
      <c r="GC620" s="67"/>
      <c r="GD620" s="67"/>
      <c r="GE620" s="67"/>
      <c r="GF620" s="67"/>
      <c r="GG620" s="67"/>
      <c r="GH620" s="67"/>
      <c r="GI620" s="67"/>
      <c r="GJ620" s="67"/>
      <c r="GK620" s="67"/>
      <c r="GL620" s="67"/>
      <c r="GM620" s="67"/>
      <c r="GN620" s="67"/>
      <c r="GO620" s="67"/>
      <c r="GP620" s="67"/>
      <c r="GQ620" s="67"/>
      <c r="GR620" s="67"/>
      <c r="GS620" s="67"/>
      <c r="GT620" s="67"/>
      <c r="GU620" s="67"/>
      <c r="GV620" s="67"/>
      <c r="GW620" s="67"/>
      <c r="GX620" s="67"/>
      <c r="GY620" s="67"/>
      <c r="GZ620" s="67"/>
      <c r="HA620" s="67"/>
      <c r="HB620" s="67"/>
      <c r="HC620" s="67"/>
      <c r="HD620" s="67"/>
      <c r="HE620" s="67"/>
      <c r="HF620" s="67"/>
      <c r="HG620" s="67"/>
      <c r="HH620" s="67"/>
      <c r="HI620" s="67"/>
      <c r="HJ620" s="67"/>
      <c r="HK620" s="67"/>
      <c r="HL620" s="67"/>
      <c r="HM620" s="67"/>
      <c r="HN620" s="67"/>
      <c r="HO620" s="67"/>
      <c r="HP620" s="67"/>
      <c r="HQ620" s="67"/>
      <c r="HR620" s="67"/>
      <c r="HS620" s="67"/>
      <c r="HT620" s="67"/>
      <c r="HU620" s="67"/>
      <c r="HV620" s="67"/>
      <c r="HW620" s="67"/>
      <c r="HX620" s="67"/>
      <c r="HY620" s="67"/>
      <c r="HZ620" s="67"/>
      <c r="IA620" s="67"/>
      <c r="IB620" s="67"/>
      <c r="IC620" s="67"/>
      <c r="ID620" s="67"/>
      <c r="IE620" s="67"/>
      <c r="IF620" s="67"/>
      <c r="IG620" s="67"/>
      <c r="IH620" s="67"/>
      <c r="II620" s="67"/>
      <c r="IJ620" s="67"/>
      <c r="IK620" s="67"/>
      <c r="IL620" s="67"/>
      <c r="IM620" s="67"/>
      <c r="IN620" s="67"/>
      <c r="IO620" s="67"/>
      <c r="IP620" s="67"/>
      <c r="IQ620" s="67"/>
      <c r="IR620" s="67"/>
      <c r="IS620" s="67"/>
      <c r="IT620" s="67"/>
      <c r="IU620" s="67"/>
      <c r="IV620" s="93">
        <f t="shared" si="100"/>
        <v>0</v>
      </c>
      <c r="IW620" s="25"/>
      <c r="IY620" s="125" t="str">
        <f>IF(JA620,VLOOKUP(MIN(JB620:JD620),'Data Validation (hidden)'!$E$2:$F$6,2,FALSE),IF(COUNTA(E620:IU620)&gt;0,"'Name of Collective Investment Scheme' missing but values entered in other columns",""))</f>
        <v/>
      </c>
      <c r="JA620" s="126" t="b">
        <f t="shared" si="101"/>
        <v>0</v>
      </c>
      <c r="JB620" s="127" t="str">
        <f t="shared" si="102"/>
        <v/>
      </c>
      <c r="JC620" s="128" t="str">
        <f t="shared" si="103"/>
        <v>3</v>
      </c>
      <c r="JD620" s="127" t="str">
        <f t="shared" ca="1" si="104"/>
        <v/>
      </c>
      <c r="JE620" s="127" t="b">
        <f t="shared" ca="1" si="105"/>
        <v>1</v>
      </c>
      <c r="JF620" s="127" t="b">
        <f t="shared" ca="1" si="106"/>
        <v>1</v>
      </c>
      <c r="JG620" s="127" t="b">
        <f t="shared" ca="1" si="107"/>
        <v>1</v>
      </c>
      <c r="JH620" s="127" t="b">
        <f t="shared" ca="1" si="108"/>
        <v>1</v>
      </c>
      <c r="JI620" s="127" t="b">
        <f t="shared" ca="1" si="109"/>
        <v>1</v>
      </c>
      <c r="JJ620" s="129" t="b">
        <f t="shared" si="110"/>
        <v>0</v>
      </c>
    </row>
    <row r="621" spans="1:270" ht="28.9" customHeight="1" x14ac:dyDescent="0.2">
      <c r="A621" s="90" t="str">
        <f>IF(ISBLANK('Scheme Details'!A621),"",'Scheme Details'!A621)</f>
        <v/>
      </c>
      <c r="B621" s="87" t="str">
        <f>IF(ISBLANK('Scheme Details'!B621),"",'Scheme Details'!B621)</f>
        <v/>
      </c>
      <c r="C621" s="91" t="str">
        <f>IF(ISBLANK('Scheme Details'!C621),"",'Scheme Details'!C621)</f>
        <v/>
      </c>
      <c r="D621" s="92">
        <f>IF(ISBLANK('Scheme Details'!H621),0,'Scheme Details'!H621)</f>
        <v>0</v>
      </c>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c r="BV621" s="67"/>
      <c r="BW621" s="67"/>
      <c r="BX621" s="67"/>
      <c r="BY621" s="67"/>
      <c r="BZ621" s="67"/>
      <c r="CA621" s="67"/>
      <c r="CB621" s="67"/>
      <c r="CC621" s="67"/>
      <c r="CD621" s="67"/>
      <c r="CE621" s="67"/>
      <c r="CF621" s="67"/>
      <c r="CG621" s="67"/>
      <c r="CH621" s="67"/>
      <c r="CI621" s="67"/>
      <c r="CJ621" s="67"/>
      <c r="CK621" s="67"/>
      <c r="CL621" s="67"/>
      <c r="CM621" s="67"/>
      <c r="CN621" s="67"/>
      <c r="CO621" s="67"/>
      <c r="CP621" s="67"/>
      <c r="CQ621" s="67"/>
      <c r="CR621" s="67"/>
      <c r="CS621" s="67"/>
      <c r="CT621" s="67"/>
      <c r="CU621" s="67"/>
      <c r="CV621" s="67"/>
      <c r="CW621" s="67"/>
      <c r="CX621" s="67"/>
      <c r="CY621" s="67"/>
      <c r="CZ621" s="67"/>
      <c r="DA621" s="67"/>
      <c r="DB621" s="67"/>
      <c r="DC621" s="67"/>
      <c r="DD621" s="67"/>
      <c r="DE621" s="67"/>
      <c r="DF621" s="67"/>
      <c r="DG621" s="67"/>
      <c r="DH621" s="67"/>
      <c r="DI621" s="67"/>
      <c r="DJ621" s="67"/>
      <c r="DK621" s="67"/>
      <c r="DL621" s="67"/>
      <c r="DM621" s="67"/>
      <c r="DN621" s="67"/>
      <c r="DO621" s="67"/>
      <c r="DP621" s="67"/>
      <c r="DQ621" s="67"/>
      <c r="DR621" s="67"/>
      <c r="DS621" s="67"/>
      <c r="DT621" s="67"/>
      <c r="DU621" s="67"/>
      <c r="DV621" s="67"/>
      <c r="DW621" s="67"/>
      <c r="DX621" s="67"/>
      <c r="DY621" s="67"/>
      <c r="DZ621" s="67"/>
      <c r="EA621" s="67"/>
      <c r="EB621" s="67"/>
      <c r="EC621" s="67"/>
      <c r="ED621" s="67"/>
      <c r="EE621" s="67"/>
      <c r="EF621" s="67"/>
      <c r="EG621" s="67"/>
      <c r="EH621" s="67"/>
      <c r="EI621" s="67"/>
      <c r="EJ621" s="67"/>
      <c r="EK621" s="67"/>
      <c r="EL621" s="67"/>
      <c r="EM621" s="67"/>
      <c r="EN621" s="67"/>
      <c r="EO621" s="67"/>
      <c r="EP621" s="67"/>
      <c r="EQ621" s="67"/>
      <c r="ER621" s="67"/>
      <c r="ES621" s="67"/>
      <c r="ET621" s="67"/>
      <c r="EU621" s="67"/>
      <c r="EV621" s="67"/>
      <c r="EW621" s="67"/>
      <c r="EX621" s="67"/>
      <c r="EY621" s="67"/>
      <c r="EZ621" s="67"/>
      <c r="FA621" s="67"/>
      <c r="FB621" s="67"/>
      <c r="FC621" s="67"/>
      <c r="FD621" s="67"/>
      <c r="FE621" s="67"/>
      <c r="FF621" s="67"/>
      <c r="FG621" s="67"/>
      <c r="FH621" s="67"/>
      <c r="FI621" s="67"/>
      <c r="FJ621" s="67"/>
      <c r="FK621" s="67"/>
      <c r="FL621" s="67"/>
      <c r="FM621" s="67"/>
      <c r="FN621" s="67"/>
      <c r="FO621" s="67"/>
      <c r="FP621" s="67"/>
      <c r="FQ621" s="67"/>
      <c r="FR621" s="67"/>
      <c r="FS621" s="67"/>
      <c r="FT621" s="67"/>
      <c r="FU621" s="67"/>
      <c r="FV621" s="67"/>
      <c r="FW621" s="67"/>
      <c r="FX621" s="67"/>
      <c r="FY621" s="67"/>
      <c r="FZ621" s="67"/>
      <c r="GA621" s="67"/>
      <c r="GB621" s="67"/>
      <c r="GC621" s="67"/>
      <c r="GD621" s="67"/>
      <c r="GE621" s="67"/>
      <c r="GF621" s="67"/>
      <c r="GG621" s="67"/>
      <c r="GH621" s="67"/>
      <c r="GI621" s="67"/>
      <c r="GJ621" s="67"/>
      <c r="GK621" s="67"/>
      <c r="GL621" s="67"/>
      <c r="GM621" s="67"/>
      <c r="GN621" s="67"/>
      <c r="GO621" s="67"/>
      <c r="GP621" s="67"/>
      <c r="GQ621" s="67"/>
      <c r="GR621" s="67"/>
      <c r="GS621" s="67"/>
      <c r="GT621" s="67"/>
      <c r="GU621" s="67"/>
      <c r="GV621" s="67"/>
      <c r="GW621" s="67"/>
      <c r="GX621" s="67"/>
      <c r="GY621" s="67"/>
      <c r="GZ621" s="67"/>
      <c r="HA621" s="67"/>
      <c r="HB621" s="67"/>
      <c r="HC621" s="67"/>
      <c r="HD621" s="67"/>
      <c r="HE621" s="67"/>
      <c r="HF621" s="67"/>
      <c r="HG621" s="67"/>
      <c r="HH621" s="67"/>
      <c r="HI621" s="67"/>
      <c r="HJ621" s="67"/>
      <c r="HK621" s="67"/>
      <c r="HL621" s="67"/>
      <c r="HM621" s="67"/>
      <c r="HN621" s="67"/>
      <c r="HO621" s="67"/>
      <c r="HP621" s="67"/>
      <c r="HQ621" s="67"/>
      <c r="HR621" s="67"/>
      <c r="HS621" s="67"/>
      <c r="HT621" s="67"/>
      <c r="HU621" s="67"/>
      <c r="HV621" s="67"/>
      <c r="HW621" s="67"/>
      <c r="HX621" s="67"/>
      <c r="HY621" s="67"/>
      <c r="HZ621" s="67"/>
      <c r="IA621" s="67"/>
      <c r="IB621" s="67"/>
      <c r="IC621" s="67"/>
      <c r="ID621" s="67"/>
      <c r="IE621" s="67"/>
      <c r="IF621" s="67"/>
      <c r="IG621" s="67"/>
      <c r="IH621" s="67"/>
      <c r="II621" s="67"/>
      <c r="IJ621" s="67"/>
      <c r="IK621" s="67"/>
      <c r="IL621" s="67"/>
      <c r="IM621" s="67"/>
      <c r="IN621" s="67"/>
      <c r="IO621" s="67"/>
      <c r="IP621" s="67"/>
      <c r="IQ621" s="67"/>
      <c r="IR621" s="67"/>
      <c r="IS621" s="67"/>
      <c r="IT621" s="67"/>
      <c r="IU621" s="67"/>
      <c r="IV621" s="93">
        <f t="shared" si="100"/>
        <v>0</v>
      </c>
      <c r="IW621" s="25"/>
      <c r="IY621" s="125" t="str">
        <f>IF(JA621,VLOOKUP(MIN(JB621:JD621),'Data Validation (hidden)'!$E$2:$F$6,2,FALSE),IF(COUNTA(E621:IU621)&gt;0,"'Name of Collective Investment Scheme' missing but values entered in other columns",""))</f>
        <v/>
      </c>
      <c r="JA621" s="126" t="b">
        <f t="shared" si="101"/>
        <v>0</v>
      </c>
      <c r="JB621" s="127" t="str">
        <f t="shared" si="102"/>
        <v/>
      </c>
      <c r="JC621" s="128" t="str">
        <f t="shared" si="103"/>
        <v>3</v>
      </c>
      <c r="JD621" s="127" t="str">
        <f t="shared" ca="1" si="104"/>
        <v/>
      </c>
      <c r="JE621" s="127" t="b">
        <f t="shared" ca="1" si="105"/>
        <v>1</v>
      </c>
      <c r="JF621" s="127" t="b">
        <f t="shared" ca="1" si="106"/>
        <v>1</v>
      </c>
      <c r="JG621" s="127" t="b">
        <f t="shared" ca="1" si="107"/>
        <v>1</v>
      </c>
      <c r="JH621" s="127" t="b">
        <f t="shared" ca="1" si="108"/>
        <v>1</v>
      </c>
      <c r="JI621" s="127" t="b">
        <f t="shared" ca="1" si="109"/>
        <v>1</v>
      </c>
      <c r="JJ621" s="129" t="b">
        <f t="shared" si="110"/>
        <v>0</v>
      </c>
    </row>
    <row r="622" spans="1:270" ht="28.9" customHeight="1" x14ac:dyDescent="0.2">
      <c r="A622" s="90" t="str">
        <f>IF(ISBLANK('Scheme Details'!A622),"",'Scheme Details'!A622)</f>
        <v/>
      </c>
      <c r="B622" s="87" t="str">
        <f>IF(ISBLANK('Scheme Details'!B622),"",'Scheme Details'!B622)</f>
        <v/>
      </c>
      <c r="C622" s="91" t="str">
        <f>IF(ISBLANK('Scheme Details'!C622),"",'Scheme Details'!C622)</f>
        <v/>
      </c>
      <c r="D622" s="92">
        <f>IF(ISBLANK('Scheme Details'!H622),0,'Scheme Details'!H622)</f>
        <v>0</v>
      </c>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c r="BV622" s="67"/>
      <c r="BW622" s="67"/>
      <c r="BX622" s="67"/>
      <c r="BY622" s="67"/>
      <c r="BZ622" s="67"/>
      <c r="CA622" s="67"/>
      <c r="CB622" s="67"/>
      <c r="CC622" s="67"/>
      <c r="CD622" s="67"/>
      <c r="CE622" s="67"/>
      <c r="CF622" s="67"/>
      <c r="CG622" s="67"/>
      <c r="CH622" s="67"/>
      <c r="CI622" s="67"/>
      <c r="CJ622" s="67"/>
      <c r="CK622" s="67"/>
      <c r="CL622" s="67"/>
      <c r="CM622" s="67"/>
      <c r="CN622" s="67"/>
      <c r="CO622" s="67"/>
      <c r="CP622" s="67"/>
      <c r="CQ622" s="67"/>
      <c r="CR622" s="67"/>
      <c r="CS622" s="67"/>
      <c r="CT622" s="67"/>
      <c r="CU622" s="67"/>
      <c r="CV622" s="67"/>
      <c r="CW622" s="67"/>
      <c r="CX622" s="67"/>
      <c r="CY622" s="67"/>
      <c r="CZ622" s="67"/>
      <c r="DA622" s="67"/>
      <c r="DB622" s="67"/>
      <c r="DC622" s="67"/>
      <c r="DD622" s="67"/>
      <c r="DE622" s="67"/>
      <c r="DF622" s="67"/>
      <c r="DG622" s="67"/>
      <c r="DH622" s="67"/>
      <c r="DI622" s="67"/>
      <c r="DJ622" s="67"/>
      <c r="DK622" s="67"/>
      <c r="DL622" s="67"/>
      <c r="DM622" s="67"/>
      <c r="DN622" s="67"/>
      <c r="DO622" s="67"/>
      <c r="DP622" s="67"/>
      <c r="DQ622" s="67"/>
      <c r="DR622" s="67"/>
      <c r="DS622" s="67"/>
      <c r="DT622" s="67"/>
      <c r="DU622" s="67"/>
      <c r="DV622" s="67"/>
      <c r="DW622" s="67"/>
      <c r="DX622" s="67"/>
      <c r="DY622" s="67"/>
      <c r="DZ622" s="67"/>
      <c r="EA622" s="67"/>
      <c r="EB622" s="67"/>
      <c r="EC622" s="67"/>
      <c r="ED622" s="67"/>
      <c r="EE622" s="67"/>
      <c r="EF622" s="67"/>
      <c r="EG622" s="67"/>
      <c r="EH622" s="67"/>
      <c r="EI622" s="67"/>
      <c r="EJ622" s="67"/>
      <c r="EK622" s="67"/>
      <c r="EL622" s="67"/>
      <c r="EM622" s="67"/>
      <c r="EN622" s="67"/>
      <c r="EO622" s="67"/>
      <c r="EP622" s="67"/>
      <c r="EQ622" s="67"/>
      <c r="ER622" s="67"/>
      <c r="ES622" s="67"/>
      <c r="ET622" s="67"/>
      <c r="EU622" s="67"/>
      <c r="EV622" s="67"/>
      <c r="EW622" s="67"/>
      <c r="EX622" s="67"/>
      <c r="EY622" s="67"/>
      <c r="EZ622" s="67"/>
      <c r="FA622" s="67"/>
      <c r="FB622" s="67"/>
      <c r="FC622" s="67"/>
      <c r="FD622" s="67"/>
      <c r="FE622" s="67"/>
      <c r="FF622" s="67"/>
      <c r="FG622" s="67"/>
      <c r="FH622" s="67"/>
      <c r="FI622" s="67"/>
      <c r="FJ622" s="67"/>
      <c r="FK622" s="67"/>
      <c r="FL622" s="67"/>
      <c r="FM622" s="67"/>
      <c r="FN622" s="67"/>
      <c r="FO622" s="67"/>
      <c r="FP622" s="67"/>
      <c r="FQ622" s="67"/>
      <c r="FR622" s="67"/>
      <c r="FS622" s="67"/>
      <c r="FT622" s="67"/>
      <c r="FU622" s="67"/>
      <c r="FV622" s="67"/>
      <c r="FW622" s="67"/>
      <c r="FX622" s="67"/>
      <c r="FY622" s="67"/>
      <c r="FZ622" s="67"/>
      <c r="GA622" s="67"/>
      <c r="GB622" s="67"/>
      <c r="GC622" s="67"/>
      <c r="GD622" s="67"/>
      <c r="GE622" s="67"/>
      <c r="GF622" s="67"/>
      <c r="GG622" s="67"/>
      <c r="GH622" s="67"/>
      <c r="GI622" s="67"/>
      <c r="GJ622" s="67"/>
      <c r="GK622" s="67"/>
      <c r="GL622" s="67"/>
      <c r="GM622" s="67"/>
      <c r="GN622" s="67"/>
      <c r="GO622" s="67"/>
      <c r="GP622" s="67"/>
      <c r="GQ622" s="67"/>
      <c r="GR622" s="67"/>
      <c r="GS622" s="67"/>
      <c r="GT622" s="67"/>
      <c r="GU622" s="67"/>
      <c r="GV622" s="67"/>
      <c r="GW622" s="67"/>
      <c r="GX622" s="67"/>
      <c r="GY622" s="67"/>
      <c r="GZ622" s="67"/>
      <c r="HA622" s="67"/>
      <c r="HB622" s="67"/>
      <c r="HC622" s="67"/>
      <c r="HD622" s="67"/>
      <c r="HE622" s="67"/>
      <c r="HF622" s="67"/>
      <c r="HG622" s="67"/>
      <c r="HH622" s="67"/>
      <c r="HI622" s="67"/>
      <c r="HJ622" s="67"/>
      <c r="HK622" s="67"/>
      <c r="HL622" s="67"/>
      <c r="HM622" s="67"/>
      <c r="HN622" s="67"/>
      <c r="HO622" s="67"/>
      <c r="HP622" s="67"/>
      <c r="HQ622" s="67"/>
      <c r="HR622" s="67"/>
      <c r="HS622" s="67"/>
      <c r="HT622" s="67"/>
      <c r="HU622" s="67"/>
      <c r="HV622" s="67"/>
      <c r="HW622" s="67"/>
      <c r="HX622" s="67"/>
      <c r="HY622" s="67"/>
      <c r="HZ622" s="67"/>
      <c r="IA622" s="67"/>
      <c r="IB622" s="67"/>
      <c r="IC622" s="67"/>
      <c r="ID622" s="67"/>
      <c r="IE622" s="67"/>
      <c r="IF622" s="67"/>
      <c r="IG622" s="67"/>
      <c r="IH622" s="67"/>
      <c r="II622" s="67"/>
      <c r="IJ622" s="67"/>
      <c r="IK622" s="67"/>
      <c r="IL622" s="67"/>
      <c r="IM622" s="67"/>
      <c r="IN622" s="67"/>
      <c r="IO622" s="67"/>
      <c r="IP622" s="67"/>
      <c r="IQ622" s="67"/>
      <c r="IR622" s="67"/>
      <c r="IS622" s="67"/>
      <c r="IT622" s="67"/>
      <c r="IU622" s="67"/>
      <c r="IV622" s="93">
        <f t="shared" si="100"/>
        <v>0</v>
      </c>
      <c r="IW622" s="25"/>
      <c r="IY622" s="125" t="str">
        <f>IF(JA622,VLOOKUP(MIN(JB622:JD622),'Data Validation (hidden)'!$E$2:$F$6,2,FALSE),IF(COUNTA(E622:IU622)&gt;0,"'Name of Collective Investment Scheme' missing but values entered in other columns",""))</f>
        <v/>
      </c>
      <c r="JA622" s="126" t="b">
        <f t="shared" si="101"/>
        <v>0</v>
      </c>
      <c r="JB622" s="127" t="str">
        <f t="shared" si="102"/>
        <v/>
      </c>
      <c r="JC622" s="128" t="str">
        <f t="shared" si="103"/>
        <v>3</v>
      </c>
      <c r="JD622" s="127" t="str">
        <f t="shared" ca="1" si="104"/>
        <v/>
      </c>
      <c r="JE622" s="127" t="b">
        <f t="shared" ca="1" si="105"/>
        <v>1</v>
      </c>
      <c r="JF622" s="127" t="b">
        <f t="shared" ca="1" si="106"/>
        <v>1</v>
      </c>
      <c r="JG622" s="127" t="b">
        <f t="shared" ca="1" si="107"/>
        <v>1</v>
      </c>
      <c r="JH622" s="127" t="b">
        <f t="shared" ca="1" si="108"/>
        <v>1</v>
      </c>
      <c r="JI622" s="127" t="b">
        <f t="shared" ca="1" si="109"/>
        <v>1</v>
      </c>
      <c r="JJ622" s="129" t="b">
        <f t="shared" si="110"/>
        <v>0</v>
      </c>
    </row>
    <row r="623" spans="1:270" ht="28.9" customHeight="1" x14ac:dyDescent="0.2">
      <c r="A623" s="90" t="str">
        <f>IF(ISBLANK('Scheme Details'!A623),"",'Scheme Details'!A623)</f>
        <v/>
      </c>
      <c r="B623" s="87" t="str">
        <f>IF(ISBLANK('Scheme Details'!B623),"",'Scheme Details'!B623)</f>
        <v/>
      </c>
      <c r="C623" s="91" t="str">
        <f>IF(ISBLANK('Scheme Details'!C623),"",'Scheme Details'!C623)</f>
        <v/>
      </c>
      <c r="D623" s="92">
        <f>IF(ISBLANK('Scheme Details'!H623),0,'Scheme Details'!H623)</f>
        <v>0</v>
      </c>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c r="BV623" s="67"/>
      <c r="BW623" s="67"/>
      <c r="BX623" s="67"/>
      <c r="BY623" s="67"/>
      <c r="BZ623" s="67"/>
      <c r="CA623" s="67"/>
      <c r="CB623" s="67"/>
      <c r="CC623" s="67"/>
      <c r="CD623" s="67"/>
      <c r="CE623" s="67"/>
      <c r="CF623" s="67"/>
      <c r="CG623" s="67"/>
      <c r="CH623" s="67"/>
      <c r="CI623" s="67"/>
      <c r="CJ623" s="67"/>
      <c r="CK623" s="67"/>
      <c r="CL623" s="67"/>
      <c r="CM623" s="67"/>
      <c r="CN623" s="67"/>
      <c r="CO623" s="67"/>
      <c r="CP623" s="67"/>
      <c r="CQ623" s="67"/>
      <c r="CR623" s="67"/>
      <c r="CS623" s="67"/>
      <c r="CT623" s="67"/>
      <c r="CU623" s="67"/>
      <c r="CV623" s="67"/>
      <c r="CW623" s="67"/>
      <c r="CX623" s="67"/>
      <c r="CY623" s="67"/>
      <c r="CZ623" s="67"/>
      <c r="DA623" s="67"/>
      <c r="DB623" s="67"/>
      <c r="DC623" s="67"/>
      <c r="DD623" s="67"/>
      <c r="DE623" s="67"/>
      <c r="DF623" s="67"/>
      <c r="DG623" s="67"/>
      <c r="DH623" s="67"/>
      <c r="DI623" s="67"/>
      <c r="DJ623" s="67"/>
      <c r="DK623" s="67"/>
      <c r="DL623" s="67"/>
      <c r="DM623" s="67"/>
      <c r="DN623" s="67"/>
      <c r="DO623" s="67"/>
      <c r="DP623" s="67"/>
      <c r="DQ623" s="67"/>
      <c r="DR623" s="67"/>
      <c r="DS623" s="67"/>
      <c r="DT623" s="67"/>
      <c r="DU623" s="67"/>
      <c r="DV623" s="67"/>
      <c r="DW623" s="67"/>
      <c r="DX623" s="67"/>
      <c r="DY623" s="67"/>
      <c r="DZ623" s="67"/>
      <c r="EA623" s="67"/>
      <c r="EB623" s="67"/>
      <c r="EC623" s="67"/>
      <c r="ED623" s="67"/>
      <c r="EE623" s="67"/>
      <c r="EF623" s="67"/>
      <c r="EG623" s="67"/>
      <c r="EH623" s="67"/>
      <c r="EI623" s="67"/>
      <c r="EJ623" s="67"/>
      <c r="EK623" s="67"/>
      <c r="EL623" s="67"/>
      <c r="EM623" s="67"/>
      <c r="EN623" s="67"/>
      <c r="EO623" s="67"/>
      <c r="EP623" s="67"/>
      <c r="EQ623" s="67"/>
      <c r="ER623" s="67"/>
      <c r="ES623" s="67"/>
      <c r="ET623" s="67"/>
      <c r="EU623" s="67"/>
      <c r="EV623" s="67"/>
      <c r="EW623" s="67"/>
      <c r="EX623" s="67"/>
      <c r="EY623" s="67"/>
      <c r="EZ623" s="67"/>
      <c r="FA623" s="67"/>
      <c r="FB623" s="67"/>
      <c r="FC623" s="67"/>
      <c r="FD623" s="67"/>
      <c r="FE623" s="67"/>
      <c r="FF623" s="67"/>
      <c r="FG623" s="67"/>
      <c r="FH623" s="67"/>
      <c r="FI623" s="67"/>
      <c r="FJ623" s="67"/>
      <c r="FK623" s="67"/>
      <c r="FL623" s="67"/>
      <c r="FM623" s="67"/>
      <c r="FN623" s="67"/>
      <c r="FO623" s="67"/>
      <c r="FP623" s="67"/>
      <c r="FQ623" s="67"/>
      <c r="FR623" s="67"/>
      <c r="FS623" s="67"/>
      <c r="FT623" s="67"/>
      <c r="FU623" s="67"/>
      <c r="FV623" s="67"/>
      <c r="FW623" s="67"/>
      <c r="FX623" s="67"/>
      <c r="FY623" s="67"/>
      <c r="FZ623" s="67"/>
      <c r="GA623" s="67"/>
      <c r="GB623" s="67"/>
      <c r="GC623" s="67"/>
      <c r="GD623" s="67"/>
      <c r="GE623" s="67"/>
      <c r="GF623" s="67"/>
      <c r="GG623" s="67"/>
      <c r="GH623" s="67"/>
      <c r="GI623" s="67"/>
      <c r="GJ623" s="67"/>
      <c r="GK623" s="67"/>
      <c r="GL623" s="67"/>
      <c r="GM623" s="67"/>
      <c r="GN623" s="67"/>
      <c r="GO623" s="67"/>
      <c r="GP623" s="67"/>
      <c r="GQ623" s="67"/>
      <c r="GR623" s="67"/>
      <c r="GS623" s="67"/>
      <c r="GT623" s="67"/>
      <c r="GU623" s="67"/>
      <c r="GV623" s="67"/>
      <c r="GW623" s="67"/>
      <c r="GX623" s="67"/>
      <c r="GY623" s="67"/>
      <c r="GZ623" s="67"/>
      <c r="HA623" s="67"/>
      <c r="HB623" s="67"/>
      <c r="HC623" s="67"/>
      <c r="HD623" s="67"/>
      <c r="HE623" s="67"/>
      <c r="HF623" s="67"/>
      <c r="HG623" s="67"/>
      <c r="HH623" s="67"/>
      <c r="HI623" s="67"/>
      <c r="HJ623" s="67"/>
      <c r="HK623" s="67"/>
      <c r="HL623" s="67"/>
      <c r="HM623" s="67"/>
      <c r="HN623" s="67"/>
      <c r="HO623" s="67"/>
      <c r="HP623" s="67"/>
      <c r="HQ623" s="67"/>
      <c r="HR623" s="67"/>
      <c r="HS623" s="67"/>
      <c r="HT623" s="67"/>
      <c r="HU623" s="67"/>
      <c r="HV623" s="67"/>
      <c r="HW623" s="67"/>
      <c r="HX623" s="67"/>
      <c r="HY623" s="67"/>
      <c r="HZ623" s="67"/>
      <c r="IA623" s="67"/>
      <c r="IB623" s="67"/>
      <c r="IC623" s="67"/>
      <c r="ID623" s="67"/>
      <c r="IE623" s="67"/>
      <c r="IF623" s="67"/>
      <c r="IG623" s="67"/>
      <c r="IH623" s="67"/>
      <c r="II623" s="67"/>
      <c r="IJ623" s="67"/>
      <c r="IK623" s="67"/>
      <c r="IL623" s="67"/>
      <c r="IM623" s="67"/>
      <c r="IN623" s="67"/>
      <c r="IO623" s="67"/>
      <c r="IP623" s="67"/>
      <c r="IQ623" s="67"/>
      <c r="IR623" s="67"/>
      <c r="IS623" s="67"/>
      <c r="IT623" s="67"/>
      <c r="IU623" s="67"/>
      <c r="IV623" s="93">
        <f t="shared" si="100"/>
        <v>0</v>
      </c>
      <c r="IW623" s="25"/>
      <c r="IY623" s="125" t="str">
        <f>IF(JA623,VLOOKUP(MIN(JB623:JD623),'Data Validation (hidden)'!$E$2:$F$6,2,FALSE),IF(COUNTA(E623:IU623)&gt;0,"'Name of Collective Investment Scheme' missing but values entered in other columns",""))</f>
        <v/>
      </c>
      <c r="JA623" s="126" t="b">
        <f t="shared" si="101"/>
        <v>0</v>
      </c>
      <c r="JB623" s="127" t="str">
        <f t="shared" si="102"/>
        <v/>
      </c>
      <c r="JC623" s="128" t="str">
        <f t="shared" si="103"/>
        <v>3</v>
      </c>
      <c r="JD623" s="127" t="str">
        <f t="shared" ca="1" si="104"/>
        <v/>
      </c>
      <c r="JE623" s="127" t="b">
        <f t="shared" ca="1" si="105"/>
        <v>1</v>
      </c>
      <c r="JF623" s="127" t="b">
        <f t="shared" ca="1" si="106"/>
        <v>1</v>
      </c>
      <c r="JG623" s="127" t="b">
        <f t="shared" ca="1" si="107"/>
        <v>1</v>
      </c>
      <c r="JH623" s="127" t="b">
        <f t="shared" ca="1" si="108"/>
        <v>1</v>
      </c>
      <c r="JI623" s="127" t="b">
        <f t="shared" ca="1" si="109"/>
        <v>1</v>
      </c>
      <c r="JJ623" s="129" t="b">
        <f t="shared" si="110"/>
        <v>0</v>
      </c>
    </row>
    <row r="624" spans="1:270" ht="28.9" customHeight="1" x14ac:dyDescent="0.2">
      <c r="A624" s="90" t="str">
        <f>IF(ISBLANK('Scheme Details'!A624),"",'Scheme Details'!A624)</f>
        <v/>
      </c>
      <c r="B624" s="87" t="str">
        <f>IF(ISBLANK('Scheme Details'!B624),"",'Scheme Details'!B624)</f>
        <v/>
      </c>
      <c r="C624" s="91" t="str">
        <f>IF(ISBLANK('Scheme Details'!C624),"",'Scheme Details'!C624)</f>
        <v/>
      </c>
      <c r="D624" s="92">
        <f>IF(ISBLANK('Scheme Details'!H624),0,'Scheme Details'!H624)</f>
        <v>0</v>
      </c>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c r="BV624" s="67"/>
      <c r="BW624" s="67"/>
      <c r="BX624" s="67"/>
      <c r="BY624" s="67"/>
      <c r="BZ624" s="67"/>
      <c r="CA624" s="67"/>
      <c r="CB624" s="67"/>
      <c r="CC624" s="67"/>
      <c r="CD624" s="67"/>
      <c r="CE624" s="67"/>
      <c r="CF624" s="67"/>
      <c r="CG624" s="67"/>
      <c r="CH624" s="67"/>
      <c r="CI624" s="67"/>
      <c r="CJ624" s="67"/>
      <c r="CK624" s="67"/>
      <c r="CL624" s="67"/>
      <c r="CM624" s="67"/>
      <c r="CN624" s="67"/>
      <c r="CO624" s="67"/>
      <c r="CP624" s="67"/>
      <c r="CQ624" s="67"/>
      <c r="CR624" s="67"/>
      <c r="CS624" s="67"/>
      <c r="CT624" s="67"/>
      <c r="CU624" s="67"/>
      <c r="CV624" s="67"/>
      <c r="CW624" s="67"/>
      <c r="CX624" s="67"/>
      <c r="CY624" s="67"/>
      <c r="CZ624" s="67"/>
      <c r="DA624" s="67"/>
      <c r="DB624" s="67"/>
      <c r="DC624" s="67"/>
      <c r="DD624" s="67"/>
      <c r="DE624" s="67"/>
      <c r="DF624" s="67"/>
      <c r="DG624" s="67"/>
      <c r="DH624" s="67"/>
      <c r="DI624" s="67"/>
      <c r="DJ624" s="67"/>
      <c r="DK624" s="67"/>
      <c r="DL624" s="67"/>
      <c r="DM624" s="67"/>
      <c r="DN624" s="67"/>
      <c r="DO624" s="67"/>
      <c r="DP624" s="67"/>
      <c r="DQ624" s="67"/>
      <c r="DR624" s="67"/>
      <c r="DS624" s="67"/>
      <c r="DT624" s="67"/>
      <c r="DU624" s="67"/>
      <c r="DV624" s="67"/>
      <c r="DW624" s="67"/>
      <c r="DX624" s="67"/>
      <c r="DY624" s="67"/>
      <c r="DZ624" s="67"/>
      <c r="EA624" s="67"/>
      <c r="EB624" s="67"/>
      <c r="EC624" s="67"/>
      <c r="ED624" s="67"/>
      <c r="EE624" s="67"/>
      <c r="EF624" s="67"/>
      <c r="EG624" s="67"/>
      <c r="EH624" s="67"/>
      <c r="EI624" s="67"/>
      <c r="EJ624" s="67"/>
      <c r="EK624" s="67"/>
      <c r="EL624" s="67"/>
      <c r="EM624" s="67"/>
      <c r="EN624" s="67"/>
      <c r="EO624" s="67"/>
      <c r="EP624" s="67"/>
      <c r="EQ624" s="67"/>
      <c r="ER624" s="67"/>
      <c r="ES624" s="67"/>
      <c r="ET624" s="67"/>
      <c r="EU624" s="67"/>
      <c r="EV624" s="67"/>
      <c r="EW624" s="67"/>
      <c r="EX624" s="67"/>
      <c r="EY624" s="67"/>
      <c r="EZ624" s="67"/>
      <c r="FA624" s="67"/>
      <c r="FB624" s="67"/>
      <c r="FC624" s="67"/>
      <c r="FD624" s="67"/>
      <c r="FE624" s="67"/>
      <c r="FF624" s="67"/>
      <c r="FG624" s="67"/>
      <c r="FH624" s="67"/>
      <c r="FI624" s="67"/>
      <c r="FJ624" s="67"/>
      <c r="FK624" s="67"/>
      <c r="FL624" s="67"/>
      <c r="FM624" s="67"/>
      <c r="FN624" s="67"/>
      <c r="FO624" s="67"/>
      <c r="FP624" s="67"/>
      <c r="FQ624" s="67"/>
      <c r="FR624" s="67"/>
      <c r="FS624" s="67"/>
      <c r="FT624" s="67"/>
      <c r="FU624" s="67"/>
      <c r="FV624" s="67"/>
      <c r="FW624" s="67"/>
      <c r="FX624" s="67"/>
      <c r="FY624" s="67"/>
      <c r="FZ624" s="67"/>
      <c r="GA624" s="67"/>
      <c r="GB624" s="67"/>
      <c r="GC624" s="67"/>
      <c r="GD624" s="67"/>
      <c r="GE624" s="67"/>
      <c r="GF624" s="67"/>
      <c r="GG624" s="67"/>
      <c r="GH624" s="67"/>
      <c r="GI624" s="67"/>
      <c r="GJ624" s="67"/>
      <c r="GK624" s="67"/>
      <c r="GL624" s="67"/>
      <c r="GM624" s="67"/>
      <c r="GN624" s="67"/>
      <c r="GO624" s="67"/>
      <c r="GP624" s="67"/>
      <c r="GQ624" s="67"/>
      <c r="GR624" s="67"/>
      <c r="GS624" s="67"/>
      <c r="GT624" s="67"/>
      <c r="GU624" s="67"/>
      <c r="GV624" s="67"/>
      <c r="GW624" s="67"/>
      <c r="GX624" s="67"/>
      <c r="GY624" s="67"/>
      <c r="GZ624" s="67"/>
      <c r="HA624" s="67"/>
      <c r="HB624" s="67"/>
      <c r="HC624" s="67"/>
      <c r="HD624" s="67"/>
      <c r="HE624" s="67"/>
      <c r="HF624" s="67"/>
      <c r="HG624" s="67"/>
      <c r="HH624" s="67"/>
      <c r="HI624" s="67"/>
      <c r="HJ624" s="67"/>
      <c r="HK624" s="67"/>
      <c r="HL624" s="67"/>
      <c r="HM624" s="67"/>
      <c r="HN624" s="67"/>
      <c r="HO624" s="67"/>
      <c r="HP624" s="67"/>
      <c r="HQ624" s="67"/>
      <c r="HR624" s="67"/>
      <c r="HS624" s="67"/>
      <c r="HT624" s="67"/>
      <c r="HU624" s="67"/>
      <c r="HV624" s="67"/>
      <c r="HW624" s="67"/>
      <c r="HX624" s="67"/>
      <c r="HY624" s="67"/>
      <c r="HZ624" s="67"/>
      <c r="IA624" s="67"/>
      <c r="IB624" s="67"/>
      <c r="IC624" s="67"/>
      <c r="ID624" s="67"/>
      <c r="IE624" s="67"/>
      <c r="IF624" s="67"/>
      <c r="IG624" s="67"/>
      <c r="IH624" s="67"/>
      <c r="II624" s="67"/>
      <c r="IJ624" s="67"/>
      <c r="IK624" s="67"/>
      <c r="IL624" s="67"/>
      <c r="IM624" s="67"/>
      <c r="IN624" s="67"/>
      <c r="IO624" s="67"/>
      <c r="IP624" s="67"/>
      <c r="IQ624" s="67"/>
      <c r="IR624" s="67"/>
      <c r="IS624" s="67"/>
      <c r="IT624" s="67"/>
      <c r="IU624" s="67"/>
      <c r="IV624" s="93">
        <f t="shared" si="100"/>
        <v>0</v>
      </c>
      <c r="IW624" s="25"/>
      <c r="IY624" s="125" t="str">
        <f>IF(JA624,VLOOKUP(MIN(JB624:JD624),'Data Validation (hidden)'!$E$2:$F$6,2,FALSE),IF(COUNTA(E624:IU624)&gt;0,"'Name of Collective Investment Scheme' missing but values entered in other columns",""))</f>
        <v/>
      </c>
      <c r="JA624" s="126" t="b">
        <f t="shared" si="101"/>
        <v>0</v>
      </c>
      <c r="JB624" s="127" t="str">
        <f t="shared" si="102"/>
        <v/>
      </c>
      <c r="JC624" s="128" t="str">
        <f t="shared" si="103"/>
        <v>3</v>
      </c>
      <c r="JD624" s="127" t="str">
        <f t="shared" ca="1" si="104"/>
        <v/>
      </c>
      <c r="JE624" s="127" t="b">
        <f t="shared" ca="1" si="105"/>
        <v>1</v>
      </c>
      <c r="JF624" s="127" t="b">
        <f t="shared" ca="1" si="106"/>
        <v>1</v>
      </c>
      <c r="JG624" s="127" t="b">
        <f t="shared" ca="1" si="107"/>
        <v>1</v>
      </c>
      <c r="JH624" s="127" t="b">
        <f t="shared" ca="1" si="108"/>
        <v>1</v>
      </c>
      <c r="JI624" s="127" t="b">
        <f t="shared" ca="1" si="109"/>
        <v>1</v>
      </c>
      <c r="JJ624" s="129" t="b">
        <f t="shared" si="110"/>
        <v>0</v>
      </c>
    </row>
    <row r="625" spans="1:270" ht="28.9" customHeight="1" x14ac:dyDescent="0.2">
      <c r="A625" s="90" t="str">
        <f>IF(ISBLANK('Scheme Details'!A625),"",'Scheme Details'!A625)</f>
        <v/>
      </c>
      <c r="B625" s="87" t="str">
        <f>IF(ISBLANK('Scheme Details'!B625),"",'Scheme Details'!B625)</f>
        <v/>
      </c>
      <c r="C625" s="91" t="str">
        <f>IF(ISBLANK('Scheme Details'!C625),"",'Scheme Details'!C625)</f>
        <v/>
      </c>
      <c r="D625" s="92">
        <f>IF(ISBLANK('Scheme Details'!H625),0,'Scheme Details'!H625)</f>
        <v>0</v>
      </c>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c r="BV625" s="67"/>
      <c r="BW625" s="67"/>
      <c r="BX625" s="67"/>
      <c r="BY625" s="67"/>
      <c r="BZ625" s="67"/>
      <c r="CA625" s="67"/>
      <c r="CB625" s="67"/>
      <c r="CC625" s="67"/>
      <c r="CD625" s="67"/>
      <c r="CE625" s="67"/>
      <c r="CF625" s="67"/>
      <c r="CG625" s="67"/>
      <c r="CH625" s="67"/>
      <c r="CI625" s="67"/>
      <c r="CJ625" s="67"/>
      <c r="CK625" s="67"/>
      <c r="CL625" s="67"/>
      <c r="CM625" s="67"/>
      <c r="CN625" s="67"/>
      <c r="CO625" s="67"/>
      <c r="CP625" s="67"/>
      <c r="CQ625" s="67"/>
      <c r="CR625" s="67"/>
      <c r="CS625" s="67"/>
      <c r="CT625" s="67"/>
      <c r="CU625" s="67"/>
      <c r="CV625" s="67"/>
      <c r="CW625" s="67"/>
      <c r="CX625" s="67"/>
      <c r="CY625" s="67"/>
      <c r="CZ625" s="67"/>
      <c r="DA625" s="67"/>
      <c r="DB625" s="67"/>
      <c r="DC625" s="67"/>
      <c r="DD625" s="67"/>
      <c r="DE625" s="67"/>
      <c r="DF625" s="67"/>
      <c r="DG625" s="67"/>
      <c r="DH625" s="67"/>
      <c r="DI625" s="67"/>
      <c r="DJ625" s="67"/>
      <c r="DK625" s="67"/>
      <c r="DL625" s="67"/>
      <c r="DM625" s="67"/>
      <c r="DN625" s="67"/>
      <c r="DO625" s="67"/>
      <c r="DP625" s="67"/>
      <c r="DQ625" s="67"/>
      <c r="DR625" s="67"/>
      <c r="DS625" s="67"/>
      <c r="DT625" s="67"/>
      <c r="DU625" s="67"/>
      <c r="DV625" s="67"/>
      <c r="DW625" s="67"/>
      <c r="DX625" s="67"/>
      <c r="DY625" s="67"/>
      <c r="DZ625" s="67"/>
      <c r="EA625" s="67"/>
      <c r="EB625" s="67"/>
      <c r="EC625" s="67"/>
      <c r="ED625" s="67"/>
      <c r="EE625" s="67"/>
      <c r="EF625" s="67"/>
      <c r="EG625" s="67"/>
      <c r="EH625" s="67"/>
      <c r="EI625" s="67"/>
      <c r="EJ625" s="67"/>
      <c r="EK625" s="67"/>
      <c r="EL625" s="67"/>
      <c r="EM625" s="67"/>
      <c r="EN625" s="67"/>
      <c r="EO625" s="67"/>
      <c r="EP625" s="67"/>
      <c r="EQ625" s="67"/>
      <c r="ER625" s="67"/>
      <c r="ES625" s="67"/>
      <c r="ET625" s="67"/>
      <c r="EU625" s="67"/>
      <c r="EV625" s="67"/>
      <c r="EW625" s="67"/>
      <c r="EX625" s="67"/>
      <c r="EY625" s="67"/>
      <c r="EZ625" s="67"/>
      <c r="FA625" s="67"/>
      <c r="FB625" s="67"/>
      <c r="FC625" s="67"/>
      <c r="FD625" s="67"/>
      <c r="FE625" s="67"/>
      <c r="FF625" s="67"/>
      <c r="FG625" s="67"/>
      <c r="FH625" s="67"/>
      <c r="FI625" s="67"/>
      <c r="FJ625" s="67"/>
      <c r="FK625" s="67"/>
      <c r="FL625" s="67"/>
      <c r="FM625" s="67"/>
      <c r="FN625" s="67"/>
      <c r="FO625" s="67"/>
      <c r="FP625" s="67"/>
      <c r="FQ625" s="67"/>
      <c r="FR625" s="67"/>
      <c r="FS625" s="67"/>
      <c r="FT625" s="67"/>
      <c r="FU625" s="67"/>
      <c r="FV625" s="67"/>
      <c r="FW625" s="67"/>
      <c r="FX625" s="67"/>
      <c r="FY625" s="67"/>
      <c r="FZ625" s="67"/>
      <c r="GA625" s="67"/>
      <c r="GB625" s="67"/>
      <c r="GC625" s="67"/>
      <c r="GD625" s="67"/>
      <c r="GE625" s="67"/>
      <c r="GF625" s="67"/>
      <c r="GG625" s="67"/>
      <c r="GH625" s="67"/>
      <c r="GI625" s="67"/>
      <c r="GJ625" s="67"/>
      <c r="GK625" s="67"/>
      <c r="GL625" s="67"/>
      <c r="GM625" s="67"/>
      <c r="GN625" s="67"/>
      <c r="GO625" s="67"/>
      <c r="GP625" s="67"/>
      <c r="GQ625" s="67"/>
      <c r="GR625" s="67"/>
      <c r="GS625" s="67"/>
      <c r="GT625" s="67"/>
      <c r="GU625" s="67"/>
      <c r="GV625" s="67"/>
      <c r="GW625" s="67"/>
      <c r="GX625" s="67"/>
      <c r="GY625" s="67"/>
      <c r="GZ625" s="67"/>
      <c r="HA625" s="67"/>
      <c r="HB625" s="67"/>
      <c r="HC625" s="67"/>
      <c r="HD625" s="67"/>
      <c r="HE625" s="67"/>
      <c r="HF625" s="67"/>
      <c r="HG625" s="67"/>
      <c r="HH625" s="67"/>
      <c r="HI625" s="67"/>
      <c r="HJ625" s="67"/>
      <c r="HK625" s="67"/>
      <c r="HL625" s="67"/>
      <c r="HM625" s="67"/>
      <c r="HN625" s="67"/>
      <c r="HO625" s="67"/>
      <c r="HP625" s="67"/>
      <c r="HQ625" s="67"/>
      <c r="HR625" s="67"/>
      <c r="HS625" s="67"/>
      <c r="HT625" s="67"/>
      <c r="HU625" s="67"/>
      <c r="HV625" s="67"/>
      <c r="HW625" s="67"/>
      <c r="HX625" s="67"/>
      <c r="HY625" s="67"/>
      <c r="HZ625" s="67"/>
      <c r="IA625" s="67"/>
      <c r="IB625" s="67"/>
      <c r="IC625" s="67"/>
      <c r="ID625" s="67"/>
      <c r="IE625" s="67"/>
      <c r="IF625" s="67"/>
      <c r="IG625" s="67"/>
      <c r="IH625" s="67"/>
      <c r="II625" s="67"/>
      <c r="IJ625" s="67"/>
      <c r="IK625" s="67"/>
      <c r="IL625" s="67"/>
      <c r="IM625" s="67"/>
      <c r="IN625" s="67"/>
      <c r="IO625" s="67"/>
      <c r="IP625" s="67"/>
      <c r="IQ625" s="67"/>
      <c r="IR625" s="67"/>
      <c r="IS625" s="67"/>
      <c r="IT625" s="67"/>
      <c r="IU625" s="67"/>
      <c r="IV625" s="93">
        <f t="shared" si="100"/>
        <v>0</v>
      </c>
      <c r="IW625" s="25"/>
      <c r="IY625" s="125" t="str">
        <f>IF(JA625,VLOOKUP(MIN(JB625:JD625),'Data Validation (hidden)'!$E$2:$F$6,2,FALSE),IF(COUNTA(E625:IU625)&gt;0,"'Name of Collective Investment Scheme' missing but values entered in other columns",""))</f>
        <v/>
      </c>
      <c r="JA625" s="126" t="b">
        <f t="shared" si="101"/>
        <v>0</v>
      </c>
      <c r="JB625" s="127" t="str">
        <f t="shared" si="102"/>
        <v/>
      </c>
      <c r="JC625" s="128" t="str">
        <f t="shared" si="103"/>
        <v>3</v>
      </c>
      <c r="JD625" s="127" t="str">
        <f t="shared" ca="1" si="104"/>
        <v/>
      </c>
      <c r="JE625" s="127" t="b">
        <f t="shared" ca="1" si="105"/>
        <v>1</v>
      </c>
      <c r="JF625" s="127" t="b">
        <f t="shared" ca="1" si="106"/>
        <v>1</v>
      </c>
      <c r="JG625" s="127" t="b">
        <f t="shared" ca="1" si="107"/>
        <v>1</v>
      </c>
      <c r="JH625" s="127" t="b">
        <f t="shared" ca="1" si="108"/>
        <v>1</v>
      </c>
      <c r="JI625" s="127" t="b">
        <f t="shared" ca="1" si="109"/>
        <v>1</v>
      </c>
      <c r="JJ625" s="129" t="b">
        <f t="shared" si="110"/>
        <v>0</v>
      </c>
    </row>
    <row r="626" spans="1:270" ht="28.9" customHeight="1" x14ac:dyDescent="0.2">
      <c r="A626" s="90" t="str">
        <f>IF(ISBLANK('Scheme Details'!A626),"",'Scheme Details'!A626)</f>
        <v/>
      </c>
      <c r="B626" s="87" t="str">
        <f>IF(ISBLANK('Scheme Details'!B626),"",'Scheme Details'!B626)</f>
        <v/>
      </c>
      <c r="C626" s="91" t="str">
        <f>IF(ISBLANK('Scheme Details'!C626),"",'Scheme Details'!C626)</f>
        <v/>
      </c>
      <c r="D626" s="92">
        <f>IF(ISBLANK('Scheme Details'!H626),0,'Scheme Details'!H626)</f>
        <v>0</v>
      </c>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c r="CO626" s="67"/>
      <c r="CP626" s="67"/>
      <c r="CQ626" s="67"/>
      <c r="CR626" s="67"/>
      <c r="CS626" s="67"/>
      <c r="CT626" s="67"/>
      <c r="CU626" s="67"/>
      <c r="CV626" s="67"/>
      <c r="CW626" s="67"/>
      <c r="CX626" s="67"/>
      <c r="CY626" s="67"/>
      <c r="CZ626" s="67"/>
      <c r="DA626" s="67"/>
      <c r="DB626" s="67"/>
      <c r="DC626" s="67"/>
      <c r="DD626" s="67"/>
      <c r="DE626" s="67"/>
      <c r="DF626" s="67"/>
      <c r="DG626" s="67"/>
      <c r="DH626" s="67"/>
      <c r="DI626" s="67"/>
      <c r="DJ626" s="67"/>
      <c r="DK626" s="67"/>
      <c r="DL626" s="67"/>
      <c r="DM626" s="67"/>
      <c r="DN626" s="67"/>
      <c r="DO626" s="67"/>
      <c r="DP626" s="67"/>
      <c r="DQ626" s="67"/>
      <c r="DR626" s="67"/>
      <c r="DS626" s="67"/>
      <c r="DT626" s="67"/>
      <c r="DU626" s="67"/>
      <c r="DV626" s="67"/>
      <c r="DW626" s="67"/>
      <c r="DX626" s="67"/>
      <c r="DY626" s="67"/>
      <c r="DZ626" s="67"/>
      <c r="EA626" s="67"/>
      <c r="EB626" s="67"/>
      <c r="EC626" s="67"/>
      <c r="ED626" s="67"/>
      <c r="EE626" s="67"/>
      <c r="EF626" s="67"/>
      <c r="EG626" s="67"/>
      <c r="EH626" s="67"/>
      <c r="EI626" s="67"/>
      <c r="EJ626" s="67"/>
      <c r="EK626" s="67"/>
      <c r="EL626" s="67"/>
      <c r="EM626" s="67"/>
      <c r="EN626" s="67"/>
      <c r="EO626" s="67"/>
      <c r="EP626" s="67"/>
      <c r="EQ626" s="67"/>
      <c r="ER626" s="67"/>
      <c r="ES626" s="67"/>
      <c r="ET626" s="67"/>
      <c r="EU626" s="67"/>
      <c r="EV626" s="67"/>
      <c r="EW626" s="67"/>
      <c r="EX626" s="67"/>
      <c r="EY626" s="67"/>
      <c r="EZ626" s="67"/>
      <c r="FA626" s="67"/>
      <c r="FB626" s="67"/>
      <c r="FC626" s="67"/>
      <c r="FD626" s="67"/>
      <c r="FE626" s="67"/>
      <c r="FF626" s="67"/>
      <c r="FG626" s="67"/>
      <c r="FH626" s="67"/>
      <c r="FI626" s="67"/>
      <c r="FJ626" s="67"/>
      <c r="FK626" s="67"/>
      <c r="FL626" s="67"/>
      <c r="FM626" s="67"/>
      <c r="FN626" s="67"/>
      <c r="FO626" s="67"/>
      <c r="FP626" s="67"/>
      <c r="FQ626" s="67"/>
      <c r="FR626" s="67"/>
      <c r="FS626" s="67"/>
      <c r="FT626" s="67"/>
      <c r="FU626" s="67"/>
      <c r="FV626" s="67"/>
      <c r="FW626" s="67"/>
      <c r="FX626" s="67"/>
      <c r="FY626" s="67"/>
      <c r="FZ626" s="67"/>
      <c r="GA626" s="67"/>
      <c r="GB626" s="67"/>
      <c r="GC626" s="67"/>
      <c r="GD626" s="67"/>
      <c r="GE626" s="67"/>
      <c r="GF626" s="67"/>
      <c r="GG626" s="67"/>
      <c r="GH626" s="67"/>
      <c r="GI626" s="67"/>
      <c r="GJ626" s="67"/>
      <c r="GK626" s="67"/>
      <c r="GL626" s="67"/>
      <c r="GM626" s="67"/>
      <c r="GN626" s="67"/>
      <c r="GO626" s="67"/>
      <c r="GP626" s="67"/>
      <c r="GQ626" s="67"/>
      <c r="GR626" s="67"/>
      <c r="GS626" s="67"/>
      <c r="GT626" s="67"/>
      <c r="GU626" s="67"/>
      <c r="GV626" s="67"/>
      <c r="GW626" s="67"/>
      <c r="GX626" s="67"/>
      <c r="GY626" s="67"/>
      <c r="GZ626" s="67"/>
      <c r="HA626" s="67"/>
      <c r="HB626" s="67"/>
      <c r="HC626" s="67"/>
      <c r="HD626" s="67"/>
      <c r="HE626" s="67"/>
      <c r="HF626" s="67"/>
      <c r="HG626" s="67"/>
      <c r="HH626" s="67"/>
      <c r="HI626" s="67"/>
      <c r="HJ626" s="67"/>
      <c r="HK626" s="67"/>
      <c r="HL626" s="67"/>
      <c r="HM626" s="67"/>
      <c r="HN626" s="67"/>
      <c r="HO626" s="67"/>
      <c r="HP626" s="67"/>
      <c r="HQ626" s="67"/>
      <c r="HR626" s="67"/>
      <c r="HS626" s="67"/>
      <c r="HT626" s="67"/>
      <c r="HU626" s="67"/>
      <c r="HV626" s="67"/>
      <c r="HW626" s="67"/>
      <c r="HX626" s="67"/>
      <c r="HY626" s="67"/>
      <c r="HZ626" s="67"/>
      <c r="IA626" s="67"/>
      <c r="IB626" s="67"/>
      <c r="IC626" s="67"/>
      <c r="ID626" s="67"/>
      <c r="IE626" s="67"/>
      <c r="IF626" s="67"/>
      <c r="IG626" s="67"/>
      <c r="IH626" s="67"/>
      <c r="II626" s="67"/>
      <c r="IJ626" s="67"/>
      <c r="IK626" s="67"/>
      <c r="IL626" s="67"/>
      <c r="IM626" s="67"/>
      <c r="IN626" s="67"/>
      <c r="IO626" s="67"/>
      <c r="IP626" s="67"/>
      <c r="IQ626" s="67"/>
      <c r="IR626" s="67"/>
      <c r="IS626" s="67"/>
      <c r="IT626" s="67"/>
      <c r="IU626" s="67"/>
      <c r="IV626" s="93">
        <f t="shared" si="100"/>
        <v>0</v>
      </c>
      <c r="IW626" s="25"/>
      <c r="IY626" s="125" t="str">
        <f>IF(JA626,VLOOKUP(MIN(JB626:JD626),'Data Validation (hidden)'!$E$2:$F$6,2,FALSE),IF(COUNTA(E626:IU626)&gt;0,"'Name of Collective Investment Scheme' missing but values entered in other columns",""))</f>
        <v/>
      </c>
      <c r="JA626" s="126" t="b">
        <f t="shared" si="101"/>
        <v>0</v>
      </c>
      <c r="JB626" s="127" t="str">
        <f t="shared" si="102"/>
        <v/>
      </c>
      <c r="JC626" s="128" t="str">
        <f t="shared" si="103"/>
        <v>3</v>
      </c>
      <c r="JD626" s="127" t="str">
        <f t="shared" ca="1" si="104"/>
        <v/>
      </c>
      <c r="JE626" s="127" t="b">
        <f t="shared" ca="1" si="105"/>
        <v>1</v>
      </c>
      <c r="JF626" s="127" t="b">
        <f t="shared" ca="1" si="106"/>
        <v>1</v>
      </c>
      <c r="JG626" s="127" t="b">
        <f t="shared" ca="1" si="107"/>
        <v>1</v>
      </c>
      <c r="JH626" s="127" t="b">
        <f t="shared" ca="1" si="108"/>
        <v>1</v>
      </c>
      <c r="JI626" s="127" t="b">
        <f t="shared" ca="1" si="109"/>
        <v>1</v>
      </c>
      <c r="JJ626" s="129" t="b">
        <f t="shared" si="110"/>
        <v>0</v>
      </c>
    </row>
    <row r="627" spans="1:270" ht="28.9" customHeight="1" x14ac:dyDescent="0.2">
      <c r="A627" s="90" t="str">
        <f>IF(ISBLANK('Scheme Details'!A627),"",'Scheme Details'!A627)</f>
        <v/>
      </c>
      <c r="B627" s="87" t="str">
        <f>IF(ISBLANK('Scheme Details'!B627),"",'Scheme Details'!B627)</f>
        <v/>
      </c>
      <c r="C627" s="91" t="str">
        <f>IF(ISBLANK('Scheme Details'!C627),"",'Scheme Details'!C627)</f>
        <v/>
      </c>
      <c r="D627" s="92">
        <f>IF(ISBLANK('Scheme Details'!H627),0,'Scheme Details'!H627)</f>
        <v>0</v>
      </c>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c r="BV627" s="67"/>
      <c r="BW627" s="67"/>
      <c r="BX627" s="67"/>
      <c r="BY627" s="67"/>
      <c r="BZ627" s="67"/>
      <c r="CA627" s="67"/>
      <c r="CB627" s="67"/>
      <c r="CC627" s="67"/>
      <c r="CD627" s="67"/>
      <c r="CE627" s="67"/>
      <c r="CF627" s="67"/>
      <c r="CG627" s="67"/>
      <c r="CH627" s="67"/>
      <c r="CI627" s="67"/>
      <c r="CJ627" s="67"/>
      <c r="CK627" s="67"/>
      <c r="CL627" s="67"/>
      <c r="CM627" s="67"/>
      <c r="CN627" s="67"/>
      <c r="CO627" s="67"/>
      <c r="CP627" s="67"/>
      <c r="CQ627" s="67"/>
      <c r="CR627" s="67"/>
      <c r="CS627" s="67"/>
      <c r="CT627" s="67"/>
      <c r="CU627" s="67"/>
      <c r="CV627" s="67"/>
      <c r="CW627" s="67"/>
      <c r="CX627" s="67"/>
      <c r="CY627" s="67"/>
      <c r="CZ627" s="67"/>
      <c r="DA627" s="67"/>
      <c r="DB627" s="67"/>
      <c r="DC627" s="67"/>
      <c r="DD627" s="67"/>
      <c r="DE627" s="67"/>
      <c r="DF627" s="67"/>
      <c r="DG627" s="67"/>
      <c r="DH627" s="67"/>
      <c r="DI627" s="67"/>
      <c r="DJ627" s="67"/>
      <c r="DK627" s="67"/>
      <c r="DL627" s="67"/>
      <c r="DM627" s="67"/>
      <c r="DN627" s="67"/>
      <c r="DO627" s="67"/>
      <c r="DP627" s="67"/>
      <c r="DQ627" s="67"/>
      <c r="DR627" s="67"/>
      <c r="DS627" s="67"/>
      <c r="DT627" s="67"/>
      <c r="DU627" s="67"/>
      <c r="DV627" s="67"/>
      <c r="DW627" s="67"/>
      <c r="DX627" s="67"/>
      <c r="DY627" s="67"/>
      <c r="DZ627" s="67"/>
      <c r="EA627" s="67"/>
      <c r="EB627" s="67"/>
      <c r="EC627" s="67"/>
      <c r="ED627" s="67"/>
      <c r="EE627" s="67"/>
      <c r="EF627" s="67"/>
      <c r="EG627" s="67"/>
      <c r="EH627" s="67"/>
      <c r="EI627" s="67"/>
      <c r="EJ627" s="67"/>
      <c r="EK627" s="67"/>
      <c r="EL627" s="67"/>
      <c r="EM627" s="67"/>
      <c r="EN627" s="67"/>
      <c r="EO627" s="67"/>
      <c r="EP627" s="67"/>
      <c r="EQ627" s="67"/>
      <c r="ER627" s="67"/>
      <c r="ES627" s="67"/>
      <c r="ET627" s="67"/>
      <c r="EU627" s="67"/>
      <c r="EV627" s="67"/>
      <c r="EW627" s="67"/>
      <c r="EX627" s="67"/>
      <c r="EY627" s="67"/>
      <c r="EZ627" s="67"/>
      <c r="FA627" s="67"/>
      <c r="FB627" s="67"/>
      <c r="FC627" s="67"/>
      <c r="FD627" s="67"/>
      <c r="FE627" s="67"/>
      <c r="FF627" s="67"/>
      <c r="FG627" s="67"/>
      <c r="FH627" s="67"/>
      <c r="FI627" s="67"/>
      <c r="FJ627" s="67"/>
      <c r="FK627" s="67"/>
      <c r="FL627" s="67"/>
      <c r="FM627" s="67"/>
      <c r="FN627" s="67"/>
      <c r="FO627" s="67"/>
      <c r="FP627" s="67"/>
      <c r="FQ627" s="67"/>
      <c r="FR627" s="67"/>
      <c r="FS627" s="67"/>
      <c r="FT627" s="67"/>
      <c r="FU627" s="67"/>
      <c r="FV627" s="67"/>
      <c r="FW627" s="67"/>
      <c r="FX627" s="67"/>
      <c r="FY627" s="67"/>
      <c r="FZ627" s="67"/>
      <c r="GA627" s="67"/>
      <c r="GB627" s="67"/>
      <c r="GC627" s="67"/>
      <c r="GD627" s="67"/>
      <c r="GE627" s="67"/>
      <c r="GF627" s="67"/>
      <c r="GG627" s="67"/>
      <c r="GH627" s="67"/>
      <c r="GI627" s="67"/>
      <c r="GJ627" s="67"/>
      <c r="GK627" s="67"/>
      <c r="GL627" s="67"/>
      <c r="GM627" s="67"/>
      <c r="GN627" s="67"/>
      <c r="GO627" s="67"/>
      <c r="GP627" s="67"/>
      <c r="GQ627" s="67"/>
      <c r="GR627" s="67"/>
      <c r="GS627" s="67"/>
      <c r="GT627" s="67"/>
      <c r="GU627" s="67"/>
      <c r="GV627" s="67"/>
      <c r="GW627" s="67"/>
      <c r="GX627" s="67"/>
      <c r="GY627" s="67"/>
      <c r="GZ627" s="67"/>
      <c r="HA627" s="67"/>
      <c r="HB627" s="67"/>
      <c r="HC627" s="67"/>
      <c r="HD627" s="67"/>
      <c r="HE627" s="67"/>
      <c r="HF627" s="67"/>
      <c r="HG627" s="67"/>
      <c r="HH627" s="67"/>
      <c r="HI627" s="67"/>
      <c r="HJ627" s="67"/>
      <c r="HK627" s="67"/>
      <c r="HL627" s="67"/>
      <c r="HM627" s="67"/>
      <c r="HN627" s="67"/>
      <c r="HO627" s="67"/>
      <c r="HP627" s="67"/>
      <c r="HQ627" s="67"/>
      <c r="HR627" s="67"/>
      <c r="HS627" s="67"/>
      <c r="HT627" s="67"/>
      <c r="HU627" s="67"/>
      <c r="HV627" s="67"/>
      <c r="HW627" s="67"/>
      <c r="HX627" s="67"/>
      <c r="HY627" s="67"/>
      <c r="HZ627" s="67"/>
      <c r="IA627" s="67"/>
      <c r="IB627" s="67"/>
      <c r="IC627" s="67"/>
      <c r="ID627" s="67"/>
      <c r="IE627" s="67"/>
      <c r="IF627" s="67"/>
      <c r="IG627" s="67"/>
      <c r="IH627" s="67"/>
      <c r="II627" s="67"/>
      <c r="IJ627" s="67"/>
      <c r="IK627" s="67"/>
      <c r="IL627" s="67"/>
      <c r="IM627" s="67"/>
      <c r="IN627" s="67"/>
      <c r="IO627" s="67"/>
      <c r="IP627" s="67"/>
      <c r="IQ627" s="67"/>
      <c r="IR627" s="67"/>
      <c r="IS627" s="67"/>
      <c r="IT627" s="67"/>
      <c r="IU627" s="67"/>
      <c r="IV627" s="93">
        <f t="shared" si="100"/>
        <v>0</v>
      </c>
      <c r="IW627" s="25"/>
      <c r="IY627" s="125" t="str">
        <f>IF(JA627,VLOOKUP(MIN(JB627:JD627),'Data Validation (hidden)'!$E$2:$F$6,2,FALSE),IF(COUNTA(E627:IU627)&gt;0,"'Name of Collective Investment Scheme' missing but values entered in other columns",""))</f>
        <v/>
      </c>
      <c r="JA627" s="126" t="b">
        <f t="shared" si="101"/>
        <v>0</v>
      </c>
      <c r="JB627" s="127" t="str">
        <f t="shared" si="102"/>
        <v/>
      </c>
      <c r="JC627" s="128" t="str">
        <f t="shared" si="103"/>
        <v>3</v>
      </c>
      <c r="JD627" s="127" t="str">
        <f t="shared" ca="1" si="104"/>
        <v/>
      </c>
      <c r="JE627" s="127" t="b">
        <f t="shared" ca="1" si="105"/>
        <v>1</v>
      </c>
      <c r="JF627" s="127" t="b">
        <f t="shared" ca="1" si="106"/>
        <v>1</v>
      </c>
      <c r="JG627" s="127" t="b">
        <f t="shared" ca="1" si="107"/>
        <v>1</v>
      </c>
      <c r="JH627" s="127" t="b">
        <f t="shared" ca="1" si="108"/>
        <v>1</v>
      </c>
      <c r="JI627" s="127" t="b">
        <f t="shared" ca="1" si="109"/>
        <v>1</v>
      </c>
      <c r="JJ627" s="129" t="b">
        <f t="shared" si="110"/>
        <v>0</v>
      </c>
    </row>
    <row r="628" spans="1:270" ht="28.9" customHeight="1" x14ac:dyDescent="0.2">
      <c r="A628" s="90" t="str">
        <f>IF(ISBLANK('Scheme Details'!A628),"",'Scheme Details'!A628)</f>
        <v/>
      </c>
      <c r="B628" s="87" t="str">
        <f>IF(ISBLANK('Scheme Details'!B628),"",'Scheme Details'!B628)</f>
        <v/>
      </c>
      <c r="C628" s="91" t="str">
        <f>IF(ISBLANK('Scheme Details'!C628),"",'Scheme Details'!C628)</f>
        <v/>
      </c>
      <c r="D628" s="92">
        <f>IF(ISBLANK('Scheme Details'!H628),0,'Scheme Details'!H628)</f>
        <v>0</v>
      </c>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c r="CO628" s="67"/>
      <c r="CP628" s="67"/>
      <c r="CQ628" s="67"/>
      <c r="CR628" s="67"/>
      <c r="CS628" s="67"/>
      <c r="CT628" s="67"/>
      <c r="CU628" s="67"/>
      <c r="CV628" s="67"/>
      <c r="CW628" s="67"/>
      <c r="CX628" s="67"/>
      <c r="CY628" s="67"/>
      <c r="CZ628" s="67"/>
      <c r="DA628" s="67"/>
      <c r="DB628" s="67"/>
      <c r="DC628" s="67"/>
      <c r="DD628" s="67"/>
      <c r="DE628" s="67"/>
      <c r="DF628" s="67"/>
      <c r="DG628" s="67"/>
      <c r="DH628" s="67"/>
      <c r="DI628" s="67"/>
      <c r="DJ628" s="67"/>
      <c r="DK628" s="67"/>
      <c r="DL628" s="67"/>
      <c r="DM628" s="67"/>
      <c r="DN628" s="67"/>
      <c r="DO628" s="67"/>
      <c r="DP628" s="67"/>
      <c r="DQ628" s="67"/>
      <c r="DR628" s="67"/>
      <c r="DS628" s="67"/>
      <c r="DT628" s="67"/>
      <c r="DU628" s="67"/>
      <c r="DV628" s="67"/>
      <c r="DW628" s="67"/>
      <c r="DX628" s="67"/>
      <c r="DY628" s="67"/>
      <c r="DZ628" s="67"/>
      <c r="EA628" s="67"/>
      <c r="EB628" s="67"/>
      <c r="EC628" s="67"/>
      <c r="ED628" s="67"/>
      <c r="EE628" s="67"/>
      <c r="EF628" s="67"/>
      <c r="EG628" s="67"/>
      <c r="EH628" s="67"/>
      <c r="EI628" s="67"/>
      <c r="EJ628" s="67"/>
      <c r="EK628" s="67"/>
      <c r="EL628" s="67"/>
      <c r="EM628" s="67"/>
      <c r="EN628" s="67"/>
      <c r="EO628" s="67"/>
      <c r="EP628" s="67"/>
      <c r="EQ628" s="67"/>
      <c r="ER628" s="67"/>
      <c r="ES628" s="67"/>
      <c r="ET628" s="67"/>
      <c r="EU628" s="67"/>
      <c r="EV628" s="67"/>
      <c r="EW628" s="67"/>
      <c r="EX628" s="67"/>
      <c r="EY628" s="67"/>
      <c r="EZ628" s="67"/>
      <c r="FA628" s="67"/>
      <c r="FB628" s="67"/>
      <c r="FC628" s="67"/>
      <c r="FD628" s="67"/>
      <c r="FE628" s="67"/>
      <c r="FF628" s="67"/>
      <c r="FG628" s="67"/>
      <c r="FH628" s="67"/>
      <c r="FI628" s="67"/>
      <c r="FJ628" s="67"/>
      <c r="FK628" s="67"/>
      <c r="FL628" s="67"/>
      <c r="FM628" s="67"/>
      <c r="FN628" s="67"/>
      <c r="FO628" s="67"/>
      <c r="FP628" s="67"/>
      <c r="FQ628" s="67"/>
      <c r="FR628" s="67"/>
      <c r="FS628" s="67"/>
      <c r="FT628" s="67"/>
      <c r="FU628" s="67"/>
      <c r="FV628" s="67"/>
      <c r="FW628" s="67"/>
      <c r="FX628" s="67"/>
      <c r="FY628" s="67"/>
      <c r="FZ628" s="67"/>
      <c r="GA628" s="67"/>
      <c r="GB628" s="67"/>
      <c r="GC628" s="67"/>
      <c r="GD628" s="67"/>
      <c r="GE628" s="67"/>
      <c r="GF628" s="67"/>
      <c r="GG628" s="67"/>
      <c r="GH628" s="67"/>
      <c r="GI628" s="67"/>
      <c r="GJ628" s="67"/>
      <c r="GK628" s="67"/>
      <c r="GL628" s="67"/>
      <c r="GM628" s="67"/>
      <c r="GN628" s="67"/>
      <c r="GO628" s="67"/>
      <c r="GP628" s="67"/>
      <c r="GQ628" s="67"/>
      <c r="GR628" s="67"/>
      <c r="GS628" s="67"/>
      <c r="GT628" s="67"/>
      <c r="GU628" s="67"/>
      <c r="GV628" s="67"/>
      <c r="GW628" s="67"/>
      <c r="GX628" s="67"/>
      <c r="GY628" s="67"/>
      <c r="GZ628" s="67"/>
      <c r="HA628" s="67"/>
      <c r="HB628" s="67"/>
      <c r="HC628" s="67"/>
      <c r="HD628" s="67"/>
      <c r="HE628" s="67"/>
      <c r="HF628" s="67"/>
      <c r="HG628" s="67"/>
      <c r="HH628" s="67"/>
      <c r="HI628" s="67"/>
      <c r="HJ628" s="67"/>
      <c r="HK628" s="67"/>
      <c r="HL628" s="67"/>
      <c r="HM628" s="67"/>
      <c r="HN628" s="67"/>
      <c r="HO628" s="67"/>
      <c r="HP628" s="67"/>
      <c r="HQ628" s="67"/>
      <c r="HR628" s="67"/>
      <c r="HS628" s="67"/>
      <c r="HT628" s="67"/>
      <c r="HU628" s="67"/>
      <c r="HV628" s="67"/>
      <c r="HW628" s="67"/>
      <c r="HX628" s="67"/>
      <c r="HY628" s="67"/>
      <c r="HZ628" s="67"/>
      <c r="IA628" s="67"/>
      <c r="IB628" s="67"/>
      <c r="IC628" s="67"/>
      <c r="ID628" s="67"/>
      <c r="IE628" s="67"/>
      <c r="IF628" s="67"/>
      <c r="IG628" s="67"/>
      <c r="IH628" s="67"/>
      <c r="II628" s="67"/>
      <c r="IJ628" s="67"/>
      <c r="IK628" s="67"/>
      <c r="IL628" s="67"/>
      <c r="IM628" s="67"/>
      <c r="IN628" s="67"/>
      <c r="IO628" s="67"/>
      <c r="IP628" s="67"/>
      <c r="IQ628" s="67"/>
      <c r="IR628" s="67"/>
      <c r="IS628" s="67"/>
      <c r="IT628" s="67"/>
      <c r="IU628" s="67"/>
      <c r="IV628" s="93">
        <f t="shared" si="100"/>
        <v>0</v>
      </c>
      <c r="IW628" s="25"/>
      <c r="IY628" s="125" t="str">
        <f>IF(JA628,VLOOKUP(MIN(JB628:JD628),'Data Validation (hidden)'!$E$2:$F$6,2,FALSE),IF(COUNTA(E628:IU628)&gt;0,"'Name of Collective Investment Scheme' missing but values entered in other columns",""))</f>
        <v/>
      </c>
      <c r="JA628" s="126" t="b">
        <f t="shared" si="101"/>
        <v>0</v>
      </c>
      <c r="JB628" s="127" t="str">
        <f t="shared" si="102"/>
        <v/>
      </c>
      <c r="JC628" s="128" t="str">
        <f t="shared" si="103"/>
        <v>3</v>
      </c>
      <c r="JD628" s="127" t="str">
        <f t="shared" ca="1" si="104"/>
        <v/>
      </c>
      <c r="JE628" s="127" t="b">
        <f t="shared" ca="1" si="105"/>
        <v>1</v>
      </c>
      <c r="JF628" s="127" t="b">
        <f t="shared" ca="1" si="106"/>
        <v>1</v>
      </c>
      <c r="JG628" s="127" t="b">
        <f t="shared" ca="1" si="107"/>
        <v>1</v>
      </c>
      <c r="JH628" s="127" t="b">
        <f t="shared" ca="1" si="108"/>
        <v>1</v>
      </c>
      <c r="JI628" s="127" t="b">
        <f t="shared" ca="1" si="109"/>
        <v>1</v>
      </c>
      <c r="JJ628" s="129" t="b">
        <f t="shared" si="110"/>
        <v>0</v>
      </c>
    </row>
    <row r="629" spans="1:270" ht="28.9" customHeight="1" x14ac:dyDescent="0.2">
      <c r="A629" s="90" t="str">
        <f>IF(ISBLANK('Scheme Details'!A629),"",'Scheme Details'!A629)</f>
        <v/>
      </c>
      <c r="B629" s="87" t="str">
        <f>IF(ISBLANK('Scheme Details'!B629),"",'Scheme Details'!B629)</f>
        <v/>
      </c>
      <c r="C629" s="91" t="str">
        <f>IF(ISBLANK('Scheme Details'!C629),"",'Scheme Details'!C629)</f>
        <v/>
      </c>
      <c r="D629" s="92">
        <f>IF(ISBLANK('Scheme Details'!H629),0,'Scheme Details'!H629)</f>
        <v>0</v>
      </c>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c r="BV629" s="67"/>
      <c r="BW629" s="67"/>
      <c r="BX629" s="67"/>
      <c r="BY629" s="67"/>
      <c r="BZ629" s="67"/>
      <c r="CA629" s="67"/>
      <c r="CB629" s="67"/>
      <c r="CC629" s="67"/>
      <c r="CD629" s="67"/>
      <c r="CE629" s="67"/>
      <c r="CF629" s="67"/>
      <c r="CG629" s="67"/>
      <c r="CH629" s="67"/>
      <c r="CI629" s="67"/>
      <c r="CJ629" s="67"/>
      <c r="CK629" s="67"/>
      <c r="CL629" s="67"/>
      <c r="CM629" s="67"/>
      <c r="CN629" s="67"/>
      <c r="CO629" s="67"/>
      <c r="CP629" s="67"/>
      <c r="CQ629" s="67"/>
      <c r="CR629" s="67"/>
      <c r="CS629" s="67"/>
      <c r="CT629" s="67"/>
      <c r="CU629" s="67"/>
      <c r="CV629" s="67"/>
      <c r="CW629" s="67"/>
      <c r="CX629" s="67"/>
      <c r="CY629" s="67"/>
      <c r="CZ629" s="67"/>
      <c r="DA629" s="67"/>
      <c r="DB629" s="67"/>
      <c r="DC629" s="67"/>
      <c r="DD629" s="67"/>
      <c r="DE629" s="67"/>
      <c r="DF629" s="67"/>
      <c r="DG629" s="67"/>
      <c r="DH629" s="67"/>
      <c r="DI629" s="67"/>
      <c r="DJ629" s="67"/>
      <c r="DK629" s="67"/>
      <c r="DL629" s="67"/>
      <c r="DM629" s="67"/>
      <c r="DN629" s="67"/>
      <c r="DO629" s="67"/>
      <c r="DP629" s="67"/>
      <c r="DQ629" s="67"/>
      <c r="DR629" s="67"/>
      <c r="DS629" s="67"/>
      <c r="DT629" s="67"/>
      <c r="DU629" s="67"/>
      <c r="DV629" s="67"/>
      <c r="DW629" s="67"/>
      <c r="DX629" s="67"/>
      <c r="DY629" s="67"/>
      <c r="DZ629" s="67"/>
      <c r="EA629" s="67"/>
      <c r="EB629" s="67"/>
      <c r="EC629" s="67"/>
      <c r="ED629" s="67"/>
      <c r="EE629" s="67"/>
      <c r="EF629" s="67"/>
      <c r="EG629" s="67"/>
      <c r="EH629" s="67"/>
      <c r="EI629" s="67"/>
      <c r="EJ629" s="67"/>
      <c r="EK629" s="67"/>
      <c r="EL629" s="67"/>
      <c r="EM629" s="67"/>
      <c r="EN629" s="67"/>
      <c r="EO629" s="67"/>
      <c r="EP629" s="67"/>
      <c r="EQ629" s="67"/>
      <c r="ER629" s="67"/>
      <c r="ES629" s="67"/>
      <c r="ET629" s="67"/>
      <c r="EU629" s="67"/>
      <c r="EV629" s="67"/>
      <c r="EW629" s="67"/>
      <c r="EX629" s="67"/>
      <c r="EY629" s="67"/>
      <c r="EZ629" s="67"/>
      <c r="FA629" s="67"/>
      <c r="FB629" s="67"/>
      <c r="FC629" s="67"/>
      <c r="FD629" s="67"/>
      <c r="FE629" s="67"/>
      <c r="FF629" s="67"/>
      <c r="FG629" s="67"/>
      <c r="FH629" s="67"/>
      <c r="FI629" s="67"/>
      <c r="FJ629" s="67"/>
      <c r="FK629" s="67"/>
      <c r="FL629" s="67"/>
      <c r="FM629" s="67"/>
      <c r="FN629" s="67"/>
      <c r="FO629" s="67"/>
      <c r="FP629" s="67"/>
      <c r="FQ629" s="67"/>
      <c r="FR629" s="67"/>
      <c r="FS629" s="67"/>
      <c r="FT629" s="67"/>
      <c r="FU629" s="67"/>
      <c r="FV629" s="67"/>
      <c r="FW629" s="67"/>
      <c r="FX629" s="67"/>
      <c r="FY629" s="67"/>
      <c r="FZ629" s="67"/>
      <c r="GA629" s="67"/>
      <c r="GB629" s="67"/>
      <c r="GC629" s="67"/>
      <c r="GD629" s="67"/>
      <c r="GE629" s="67"/>
      <c r="GF629" s="67"/>
      <c r="GG629" s="67"/>
      <c r="GH629" s="67"/>
      <c r="GI629" s="67"/>
      <c r="GJ629" s="67"/>
      <c r="GK629" s="67"/>
      <c r="GL629" s="67"/>
      <c r="GM629" s="67"/>
      <c r="GN629" s="67"/>
      <c r="GO629" s="67"/>
      <c r="GP629" s="67"/>
      <c r="GQ629" s="67"/>
      <c r="GR629" s="67"/>
      <c r="GS629" s="67"/>
      <c r="GT629" s="67"/>
      <c r="GU629" s="67"/>
      <c r="GV629" s="67"/>
      <c r="GW629" s="67"/>
      <c r="GX629" s="67"/>
      <c r="GY629" s="67"/>
      <c r="GZ629" s="67"/>
      <c r="HA629" s="67"/>
      <c r="HB629" s="67"/>
      <c r="HC629" s="67"/>
      <c r="HD629" s="67"/>
      <c r="HE629" s="67"/>
      <c r="HF629" s="67"/>
      <c r="HG629" s="67"/>
      <c r="HH629" s="67"/>
      <c r="HI629" s="67"/>
      <c r="HJ629" s="67"/>
      <c r="HK629" s="67"/>
      <c r="HL629" s="67"/>
      <c r="HM629" s="67"/>
      <c r="HN629" s="67"/>
      <c r="HO629" s="67"/>
      <c r="HP629" s="67"/>
      <c r="HQ629" s="67"/>
      <c r="HR629" s="67"/>
      <c r="HS629" s="67"/>
      <c r="HT629" s="67"/>
      <c r="HU629" s="67"/>
      <c r="HV629" s="67"/>
      <c r="HW629" s="67"/>
      <c r="HX629" s="67"/>
      <c r="HY629" s="67"/>
      <c r="HZ629" s="67"/>
      <c r="IA629" s="67"/>
      <c r="IB629" s="67"/>
      <c r="IC629" s="67"/>
      <c r="ID629" s="67"/>
      <c r="IE629" s="67"/>
      <c r="IF629" s="67"/>
      <c r="IG629" s="67"/>
      <c r="IH629" s="67"/>
      <c r="II629" s="67"/>
      <c r="IJ629" s="67"/>
      <c r="IK629" s="67"/>
      <c r="IL629" s="67"/>
      <c r="IM629" s="67"/>
      <c r="IN629" s="67"/>
      <c r="IO629" s="67"/>
      <c r="IP629" s="67"/>
      <c r="IQ629" s="67"/>
      <c r="IR629" s="67"/>
      <c r="IS629" s="67"/>
      <c r="IT629" s="67"/>
      <c r="IU629" s="67"/>
      <c r="IV629" s="93">
        <f t="shared" si="100"/>
        <v>0</v>
      </c>
      <c r="IW629" s="25"/>
      <c r="IY629" s="125" t="str">
        <f>IF(JA629,VLOOKUP(MIN(JB629:JD629),'Data Validation (hidden)'!$E$2:$F$6,2,FALSE),IF(COUNTA(E629:IU629)&gt;0,"'Name of Collective Investment Scheme' missing but values entered in other columns",""))</f>
        <v/>
      </c>
      <c r="JA629" s="126" t="b">
        <f t="shared" si="101"/>
        <v>0</v>
      </c>
      <c r="JB629" s="127" t="str">
        <f t="shared" si="102"/>
        <v/>
      </c>
      <c r="JC629" s="128" t="str">
        <f t="shared" si="103"/>
        <v>3</v>
      </c>
      <c r="JD629" s="127" t="str">
        <f t="shared" ca="1" si="104"/>
        <v/>
      </c>
      <c r="JE629" s="127" t="b">
        <f t="shared" ca="1" si="105"/>
        <v>1</v>
      </c>
      <c r="JF629" s="127" t="b">
        <f t="shared" ca="1" si="106"/>
        <v>1</v>
      </c>
      <c r="JG629" s="127" t="b">
        <f t="shared" ca="1" si="107"/>
        <v>1</v>
      </c>
      <c r="JH629" s="127" t="b">
        <f t="shared" ca="1" si="108"/>
        <v>1</v>
      </c>
      <c r="JI629" s="127" t="b">
        <f t="shared" ca="1" si="109"/>
        <v>1</v>
      </c>
      <c r="JJ629" s="129" t="b">
        <f t="shared" si="110"/>
        <v>0</v>
      </c>
    </row>
    <row r="630" spans="1:270" ht="28.9" customHeight="1" x14ac:dyDescent="0.2">
      <c r="A630" s="90" t="str">
        <f>IF(ISBLANK('Scheme Details'!A630),"",'Scheme Details'!A630)</f>
        <v/>
      </c>
      <c r="B630" s="87" t="str">
        <f>IF(ISBLANK('Scheme Details'!B630),"",'Scheme Details'!B630)</f>
        <v/>
      </c>
      <c r="C630" s="91" t="str">
        <f>IF(ISBLANK('Scheme Details'!C630),"",'Scheme Details'!C630)</f>
        <v/>
      </c>
      <c r="D630" s="92">
        <f>IF(ISBLANK('Scheme Details'!H630),0,'Scheme Details'!H630)</f>
        <v>0</v>
      </c>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c r="BV630" s="67"/>
      <c r="BW630" s="67"/>
      <c r="BX630" s="67"/>
      <c r="BY630" s="67"/>
      <c r="BZ630" s="67"/>
      <c r="CA630" s="67"/>
      <c r="CB630" s="67"/>
      <c r="CC630" s="67"/>
      <c r="CD630" s="67"/>
      <c r="CE630" s="67"/>
      <c r="CF630" s="67"/>
      <c r="CG630" s="67"/>
      <c r="CH630" s="67"/>
      <c r="CI630" s="67"/>
      <c r="CJ630" s="67"/>
      <c r="CK630" s="67"/>
      <c r="CL630" s="67"/>
      <c r="CM630" s="67"/>
      <c r="CN630" s="67"/>
      <c r="CO630" s="67"/>
      <c r="CP630" s="67"/>
      <c r="CQ630" s="67"/>
      <c r="CR630" s="67"/>
      <c r="CS630" s="67"/>
      <c r="CT630" s="67"/>
      <c r="CU630" s="67"/>
      <c r="CV630" s="67"/>
      <c r="CW630" s="67"/>
      <c r="CX630" s="67"/>
      <c r="CY630" s="67"/>
      <c r="CZ630" s="67"/>
      <c r="DA630" s="67"/>
      <c r="DB630" s="67"/>
      <c r="DC630" s="67"/>
      <c r="DD630" s="67"/>
      <c r="DE630" s="67"/>
      <c r="DF630" s="67"/>
      <c r="DG630" s="67"/>
      <c r="DH630" s="67"/>
      <c r="DI630" s="67"/>
      <c r="DJ630" s="67"/>
      <c r="DK630" s="67"/>
      <c r="DL630" s="67"/>
      <c r="DM630" s="67"/>
      <c r="DN630" s="67"/>
      <c r="DO630" s="67"/>
      <c r="DP630" s="67"/>
      <c r="DQ630" s="67"/>
      <c r="DR630" s="67"/>
      <c r="DS630" s="67"/>
      <c r="DT630" s="67"/>
      <c r="DU630" s="67"/>
      <c r="DV630" s="67"/>
      <c r="DW630" s="67"/>
      <c r="DX630" s="67"/>
      <c r="DY630" s="67"/>
      <c r="DZ630" s="67"/>
      <c r="EA630" s="67"/>
      <c r="EB630" s="67"/>
      <c r="EC630" s="67"/>
      <c r="ED630" s="67"/>
      <c r="EE630" s="67"/>
      <c r="EF630" s="67"/>
      <c r="EG630" s="67"/>
      <c r="EH630" s="67"/>
      <c r="EI630" s="67"/>
      <c r="EJ630" s="67"/>
      <c r="EK630" s="67"/>
      <c r="EL630" s="67"/>
      <c r="EM630" s="67"/>
      <c r="EN630" s="67"/>
      <c r="EO630" s="67"/>
      <c r="EP630" s="67"/>
      <c r="EQ630" s="67"/>
      <c r="ER630" s="67"/>
      <c r="ES630" s="67"/>
      <c r="ET630" s="67"/>
      <c r="EU630" s="67"/>
      <c r="EV630" s="67"/>
      <c r="EW630" s="67"/>
      <c r="EX630" s="67"/>
      <c r="EY630" s="67"/>
      <c r="EZ630" s="67"/>
      <c r="FA630" s="67"/>
      <c r="FB630" s="67"/>
      <c r="FC630" s="67"/>
      <c r="FD630" s="67"/>
      <c r="FE630" s="67"/>
      <c r="FF630" s="67"/>
      <c r="FG630" s="67"/>
      <c r="FH630" s="67"/>
      <c r="FI630" s="67"/>
      <c r="FJ630" s="67"/>
      <c r="FK630" s="67"/>
      <c r="FL630" s="67"/>
      <c r="FM630" s="67"/>
      <c r="FN630" s="67"/>
      <c r="FO630" s="67"/>
      <c r="FP630" s="67"/>
      <c r="FQ630" s="67"/>
      <c r="FR630" s="67"/>
      <c r="FS630" s="67"/>
      <c r="FT630" s="67"/>
      <c r="FU630" s="67"/>
      <c r="FV630" s="67"/>
      <c r="FW630" s="67"/>
      <c r="FX630" s="67"/>
      <c r="FY630" s="67"/>
      <c r="FZ630" s="67"/>
      <c r="GA630" s="67"/>
      <c r="GB630" s="67"/>
      <c r="GC630" s="67"/>
      <c r="GD630" s="67"/>
      <c r="GE630" s="67"/>
      <c r="GF630" s="67"/>
      <c r="GG630" s="67"/>
      <c r="GH630" s="67"/>
      <c r="GI630" s="67"/>
      <c r="GJ630" s="67"/>
      <c r="GK630" s="67"/>
      <c r="GL630" s="67"/>
      <c r="GM630" s="67"/>
      <c r="GN630" s="67"/>
      <c r="GO630" s="67"/>
      <c r="GP630" s="67"/>
      <c r="GQ630" s="67"/>
      <c r="GR630" s="67"/>
      <c r="GS630" s="67"/>
      <c r="GT630" s="67"/>
      <c r="GU630" s="67"/>
      <c r="GV630" s="67"/>
      <c r="GW630" s="67"/>
      <c r="GX630" s="67"/>
      <c r="GY630" s="67"/>
      <c r="GZ630" s="67"/>
      <c r="HA630" s="67"/>
      <c r="HB630" s="67"/>
      <c r="HC630" s="67"/>
      <c r="HD630" s="67"/>
      <c r="HE630" s="67"/>
      <c r="HF630" s="67"/>
      <c r="HG630" s="67"/>
      <c r="HH630" s="67"/>
      <c r="HI630" s="67"/>
      <c r="HJ630" s="67"/>
      <c r="HK630" s="67"/>
      <c r="HL630" s="67"/>
      <c r="HM630" s="67"/>
      <c r="HN630" s="67"/>
      <c r="HO630" s="67"/>
      <c r="HP630" s="67"/>
      <c r="HQ630" s="67"/>
      <c r="HR630" s="67"/>
      <c r="HS630" s="67"/>
      <c r="HT630" s="67"/>
      <c r="HU630" s="67"/>
      <c r="HV630" s="67"/>
      <c r="HW630" s="67"/>
      <c r="HX630" s="67"/>
      <c r="HY630" s="67"/>
      <c r="HZ630" s="67"/>
      <c r="IA630" s="67"/>
      <c r="IB630" s="67"/>
      <c r="IC630" s="67"/>
      <c r="ID630" s="67"/>
      <c r="IE630" s="67"/>
      <c r="IF630" s="67"/>
      <c r="IG630" s="67"/>
      <c r="IH630" s="67"/>
      <c r="II630" s="67"/>
      <c r="IJ630" s="67"/>
      <c r="IK630" s="67"/>
      <c r="IL630" s="67"/>
      <c r="IM630" s="67"/>
      <c r="IN630" s="67"/>
      <c r="IO630" s="67"/>
      <c r="IP630" s="67"/>
      <c r="IQ630" s="67"/>
      <c r="IR630" s="67"/>
      <c r="IS630" s="67"/>
      <c r="IT630" s="67"/>
      <c r="IU630" s="67"/>
      <c r="IV630" s="93">
        <f t="shared" si="100"/>
        <v>0</v>
      </c>
      <c r="IW630" s="25"/>
      <c r="IY630" s="125" t="str">
        <f>IF(JA630,VLOOKUP(MIN(JB630:JD630),'Data Validation (hidden)'!$E$2:$F$6,2,FALSE),IF(COUNTA(E630:IU630)&gt;0,"'Name of Collective Investment Scheme' missing but values entered in other columns",""))</f>
        <v/>
      </c>
      <c r="JA630" s="126" t="b">
        <f t="shared" si="101"/>
        <v>0</v>
      </c>
      <c r="JB630" s="127" t="str">
        <f t="shared" si="102"/>
        <v/>
      </c>
      <c r="JC630" s="128" t="str">
        <f t="shared" si="103"/>
        <v>3</v>
      </c>
      <c r="JD630" s="127" t="str">
        <f t="shared" ca="1" si="104"/>
        <v/>
      </c>
      <c r="JE630" s="127" t="b">
        <f t="shared" ca="1" si="105"/>
        <v>1</v>
      </c>
      <c r="JF630" s="127" t="b">
        <f t="shared" ca="1" si="106"/>
        <v>1</v>
      </c>
      <c r="JG630" s="127" t="b">
        <f t="shared" ca="1" si="107"/>
        <v>1</v>
      </c>
      <c r="JH630" s="127" t="b">
        <f t="shared" ca="1" si="108"/>
        <v>1</v>
      </c>
      <c r="JI630" s="127" t="b">
        <f t="shared" ca="1" si="109"/>
        <v>1</v>
      </c>
      <c r="JJ630" s="129" t="b">
        <f t="shared" si="110"/>
        <v>0</v>
      </c>
    </row>
    <row r="631" spans="1:270" ht="28.9" customHeight="1" x14ac:dyDescent="0.2">
      <c r="A631" s="90" t="str">
        <f>IF(ISBLANK('Scheme Details'!A631),"",'Scheme Details'!A631)</f>
        <v/>
      </c>
      <c r="B631" s="87" t="str">
        <f>IF(ISBLANK('Scheme Details'!B631),"",'Scheme Details'!B631)</f>
        <v/>
      </c>
      <c r="C631" s="91" t="str">
        <f>IF(ISBLANK('Scheme Details'!C631),"",'Scheme Details'!C631)</f>
        <v/>
      </c>
      <c r="D631" s="92">
        <f>IF(ISBLANK('Scheme Details'!H631),0,'Scheme Details'!H631)</f>
        <v>0</v>
      </c>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c r="BV631" s="67"/>
      <c r="BW631" s="67"/>
      <c r="BX631" s="67"/>
      <c r="BY631" s="67"/>
      <c r="BZ631" s="67"/>
      <c r="CA631" s="67"/>
      <c r="CB631" s="67"/>
      <c r="CC631" s="67"/>
      <c r="CD631" s="67"/>
      <c r="CE631" s="67"/>
      <c r="CF631" s="67"/>
      <c r="CG631" s="67"/>
      <c r="CH631" s="67"/>
      <c r="CI631" s="67"/>
      <c r="CJ631" s="67"/>
      <c r="CK631" s="67"/>
      <c r="CL631" s="67"/>
      <c r="CM631" s="67"/>
      <c r="CN631" s="67"/>
      <c r="CO631" s="67"/>
      <c r="CP631" s="67"/>
      <c r="CQ631" s="67"/>
      <c r="CR631" s="67"/>
      <c r="CS631" s="67"/>
      <c r="CT631" s="67"/>
      <c r="CU631" s="67"/>
      <c r="CV631" s="67"/>
      <c r="CW631" s="67"/>
      <c r="CX631" s="67"/>
      <c r="CY631" s="67"/>
      <c r="CZ631" s="67"/>
      <c r="DA631" s="67"/>
      <c r="DB631" s="67"/>
      <c r="DC631" s="67"/>
      <c r="DD631" s="67"/>
      <c r="DE631" s="67"/>
      <c r="DF631" s="67"/>
      <c r="DG631" s="67"/>
      <c r="DH631" s="67"/>
      <c r="DI631" s="67"/>
      <c r="DJ631" s="67"/>
      <c r="DK631" s="67"/>
      <c r="DL631" s="67"/>
      <c r="DM631" s="67"/>
      <c r="DN631" s="67"/>
      <c r="DO631" s="67"/>
      <c r="DP631" s="67"/>
      <c r="DQ631" s="67"/>
      <c r="DR631" s="67"/>
      <c r="DS631" s="67"/>
      <c r="DT631" s="67"/>
      <c r="DU631" s="67"/>
      <c r="DV631" s="67"/>
      <c r="DW631" s="67"/>
      <c r="DX631" s="67"/>
      <c r="DY631" s="67"/>
      <c r="DZ631" s="67"/>
      <c r="EA631" s="67"/>
      <c r="EB631" s="67"/>
      <c r="EC631" s="67"/>
      <c r="ED631" s="67"/>
      <c r="EE631" s="67"/>
      <c r="EF631" s="67"/>
      <c r="EG631" s="67"/>
      <c r="EH631" s="67"/>
      <c r="EI631" s="67"/>
      <c r="EJ631" s="67"/>
      <c r="EK631" s="67"/>
      <c r="EL631" s="67"/>
      <c r="EM631" s="67"/>
      <c r="EN631" s="67"/>
      <c r="EO631" s="67"/>
      <c r="EP631" s="67"/>
      <c r="EQ631" s="67"/>
      <c r="ER631" s="67"/>
      <c r="ES631" s="67"/>
      <c r="ET631" s="67"/>
      <c r="EU631" s="67"/>
      <c r="EV631" s="67"/>
      <c r="EW631" s="67"/>
      <c r="EX631" s="67"/>
      <c r="EY631" s="67"/>
      <c r="EZ631" s="67"/>
      <c r="FA631" s="67"/>
      <c r="FB631" s="67"/>
      <c r="FC631" s="67"/>
      <c r="FD631" s="67"/>
      <c r="FE631" s="67"/>
      <c r="FF631" s="67"/>
      <c r="FG631" s="67"/>
      <c r="FH631" s="67"/>
      <c r="FI631" s="67"/>
      <c r="FJ631" s="67"/>
      <c r="FK631" s="67"/>
      <c r="FL631" s="67"/>
      <c r="FM631" s="67"/>
      <c r="FN631" s="67"/>
      <c r="FO631" s="67"/>
      <c r="FP631" s="67"/>
      <c r="FQ631" s="67"/>
      <c r="FR631" s="67"/>
      <c r="FS631" s="67"/>
      <c r="FT631" s="67"/>
      <c r="FU631" s="67"/>
      <c r="FV631" s="67"/>
      <c r="FW631" s="67"/>
      <c r="FX631" s="67"/>
      <c r="FY631" s="67"/>
      <c r="FZ631" s="67"/>
      <c r="GA631" s="67"/>
      <c r="GB631" s="67"/>
      <c r="GC631" s="67"/>
      <c r="GD631" s="67"/>
      <c r="GE631" s="67"/>
      <c r="GF631" s="67"/>
      <c r="GG631" s="67"/>
      <c r="GH631" s="67"/>
      <c r="GI631" s="67"/>
      <c r="GJ631" s="67"/>
      <c r="GK631" s="67"/>
      <c r="GL631" s="67"/>
      <c r="GM631" s="67"/>
      <c r="GN631" s="67"/>
      <c r="GO631" s="67"/>
      <c r="GP631" s="67"/>
      <c r="GQ631" s="67"/>
      <c r="GR631" s="67"/>
      <c r="GS631" s="67"/>
      <c r="GT631" s="67"/>
      <c r="GU631" s="67"/>
      <c r="GV631" s="67"/>
      <c r="GW631" s="67"/>
      <c r="GX631" s="67"/>
      <c r="GY631" s="67"/>
      <c r="GZ631" s="67"/>
      <c r="HA631" s="67"/>
      <c r="HB631" s="67"/>
      <c r="HC631" s="67"/>
      <c r="HD631" s="67"/>
      <c r="HE631" s="67"/>
      <c r="HF631" s="67"/>
      <c r="HG631" s="67"/>
      <c r="HH631" s="67"/>
      <c r="HI631" s="67"/>
      <c r="HJ631" s="67"/>
      <c r="HK631" s="67"/>
      <c r="HL631" s="67"/>
      <c r="HM631" s="67"/>
      <c r="HN631" s="67"/>
      <c r="HO631" s="67"/>
      <c r="HP631" s="67"/>
      <c r="HQ631" s="67"/>
      <c r="HR631" s="67"/>
      <c r="HS631" s="67"/>
      <c r="HT631" s="67"/>
      <c r="HU631" s="67"/>
      <c r="HV631" s="67"/>
      <c r="HW631" s="67"/>
      <c r="HX631" s="67"/>
      <c r="HY631" s="67"/>
      <c r="HZ631" s="67"/>
      <c r="IA631" s="67"/>
      <c r="IB631" s="67"/>
      <c r="IC631" s="67"/>
      <c r="ID631" s="67"/>
      <c r="IE631" s="67"/>
      <c r="IF631" s="67"/>
      <c r="IG631" s="67"/>
      <c r="IH631" s="67"/>
      <c r="II631" s="67"/>
      <c r="IJ631" s="67"/>
      <c r="IK631" s="67"/>
      <c r="IL631" s="67"/>
      <c r="IM631" s="67"/>
      <c r="IN631" s="67"/>
      <c r="IO631" s="67"/>
      <c r="IP631" s="67"/>
      <c r="IQ631" s="67"/>
      <c r="IR631" s="67"/>
      <c r="IS631" s="67"/>
      <c r="IT631" s="67"/>
      <c r="IU631" s="67"/>
      <c r="IV631" s="93">
        <f t="shared" si="100"/>
        <v>0</v>
      </c>
      <c r="IW631" s="25"/>
      <c r="IY631" s="125" t="str">
        <f>IF(JA631,VLOOKUP(MIN(JB631:JD631),'Data Validation (hidden)'!$E$2:$F$6,2,FALSE),IF(COUNTA(E631:IU631)&gt;0,"'Name of Collective Investment Scheme' missing but values entered in other columns",""))</f>
        <v/>
      </c>
      <c r="JA631" s="126" t="b">
        <f t="shared" si="101"/>
        <v>0</v>
      </c>
      <c r="JB631" s="127" t="str">
        <f t="shared" si="102"/>
        <v/>
      </c>
      <c r="JC631" s="128" t="str">
        <f t="shared" si="103"/>
        <v>3</v>
      </c>
      <c r="JD631" s="127" t="str">
        <f t="shared" ca="1" si="104"/>
        <v/>
      </c>
      <c r="JE631" s="127" t="b">
        <f t="shared" ca="1" si="105"/>
        <v>1</v>
      </c>
      <c r="JF631" s="127" t="b">
        <f t="shared" ca="1" si="106"/>
        <v>1</v>
      </c>
      <c r="JG631" s="127" t="b">
        <f t="shared" ca="1" si="107"/>
        <v>1</v>
      </c>
      <c r="JH631" s="127" t="b">
        <f t="shared" ca="1" si="108"/>
        <v>1</v>
      </c>
      <c r="JI631" s="127" t="b">
        <f t="shared" ca="1" si="109"/>
        <v>1</v>
      </c>
      <c r="JJ631" s="129" t="b">
        <f t="shared" si="110"/>
        <v>0</v>
      </c>
    </row>
    <row r="632" spans="1:270" ht="28.9" customHeight="1" x14ac:dyDescent="0.2">
      <c r="A632" s="90" t="str">
        <f>IF(ISBLANK('Scheme Details'!A632),"",'Scheme Details'!A632)</f>
        <v/>
      </c>
      <c r="B632" s="87" t="str">
        <f>IF(ISBLANK('Scheme Details'!B632),"",'Scheme Details'!B632)</f>
        <v/>
      </c>
      <c r="C632" s="91" t="str">
        <f>IF(ISBLANK('Scheme Details'!C632),"",'Scheme Details'!C632)</f>
        <v/>
      </c>
      <c r="D632" s="92">
        <f>IF(ISBLANK('Scheme Details'!H632),0,'Scheme Details'!H632)</f>
        <v>0</v>
      </c>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c r="BV632" s="67"/>
      <c r="BW632" s="67"/>
      <c r="BX632" s="67"/>
      <c r="BY632" s="67"/>
      <c r="BZ632" s="67"/>
      <c r="CA632" s="67"/>
      <c r="CB632" s="67"/>
      <c r="CC632" s="67"/>
      <c r="CD632" s="67"/>
      <c r="CE632" s="67"/>
      <c r="CF632" s="67"/>
      <c r="CG632" s="67"/>
      <c r="CH632" s="67"/>
      <c r="CI632" s="67"/>
      <c r="CJ632" s="67"/>
      <c r="CK632" s="67"/>
      <c r="CL632" s="67"/>
      <c r="CM632" s="67"/>
      <c r="CN632" s="67"/>
      <c r="CO632" s="67"/>
      <c r="CP632" s="67"/>
      <c r="CQ632" s="67"/>
      <c r="CR632" s="67"/>
      <c r="CS632" s="67"/>
      <c r="CT632" s="67"/>
      <c r="CU632" s="67"/>
      <c r="CV632" s="67"/>
      <c r="CW632" s="67"/>
      <c r="CX632" s="67"/>
      <c r="CY632" s="67"/>
      <c r="CZ632" s="67"/>
      <c r="DA632" s="67"/>
      <c r="DB632" s="67"/>
      <c r="DC632" s="67"/>
      <c r="DD632" s="67"/>
      <c r="DE632" s="67"/>
      <c r="DF632" s="67"/>
      <c r="DG632" s="67"/>
      <c r="DH632" s="67"/>
      <c r="DI632" s="67"/>
      <c r="DJ632" s="67"/>
      <c r="DK632" s="67"/>
      <c r="DL632" s="67"/>
      <c r="DM632" s="67"/>
      <c r="DN632" s="67"/>
      <c r="DO632" s="67"/>
      <c r="DP632" s="67"/>
      <c r="DQ632" s="67"/>
      <c r="DR632" s="67"/>
      <c r="DS632" s="67"/>
      <c r="DT632" s="67"/>
      <c r="DU632" s="67"/>
      <c r="DV632" s="67"/>
      <c r="DW632" s="67"/>
      <c r="DX632" s="67"/>
      <c r="DY632" s="67"/>
      <c r="DZ632" s="67"/>
      <c r="EA632" s="67"/>
      <c r="EB632" s="67"/>
      <c r="EC632" s="67"/>
      <c r="ED632" s="67"/>
      <c r="EE632" s="67"/>
      <c r="EF632" s="67"/>
      <c r="EG632" s="67"/>
      <c r="EH632" s="67"/>
      <c r="EI632" s="67"/>
      <c r="EJ632" s="67"/>
      <c r="EK632" s="67"/>
      <c r="EL632" s="67"/>
      <c r="EM632" s="67"/>
      <c r="EN632" s="67"/>
      <c r="EO632" s="67"/>
      <c r="EP632" s="67"/>
      <c r="EQ632" s="67"/>
      <c r="ER632" s="67"/>
      <c r="ES632" s="67"/>
      <c r="ET632" s="67"/>
      <c r="EU632" s="67"/>
      <c r="EV632" s="67"/>
      <c r="EW632" s="67"/>
      <c r="EX632" s="67"/>
      <c r="EY632" s="67"/>
      <c r="EZ632" s="67"/>
      <c r="FA632" s="67"/>
      <c r="FB632" s="67"/>
      <c r="FC632" s="67"/>
      <c r="FD632" s="67"/>
      <c r="FE632" s="67"/>
      <c r="FF632" s="67"/>
      <c r="FG632" s="67"/>
      <c r="FH632" s="67"/>
      <c r="FI632" s="67"/>
      <c r="FJ632" s="67"/>
      <c r="FK632" s="67"/>
      <c r="FL632" s="67"/>
      <c r="FM632" s="67"/>
      <c r="FN632" s="67"/>
      <c r="FO632" s="67"/>
      <c r="FP632" s="67"/>
      <c r="FQ632" s="67"/>
      <c r="FR632" s="67"/>
      <c r="FS632" s="67"/>
      <c r="FT632" s="67"/>
      <c r="FU632" s="67"/>
      <c r="FV632" s="67"/>
      <c r="FW632" s="67"/>
      <c r="FX632" s="67"/>
      <c r="FY632" s="67"/>
      <c r="FZ632" s="67"/>
      <c r="GA632" s="67"/>
      <c r="GB632" s="67"/>
      <c r="GC632" s="67"/>
      <c r="GD632" s="67"/>
      <c r="GE632" s="67"/>
      <c r="GF632" s="67"/>
      <c r="GG632" s="67"/>
      <c r="GH632" s="67"/>
      <c r="GI632" s="67"/>
      <c r="GJ632" s="67"/>
      <c r="GK632" s="67"/>
      <c r="GL632" s="67"/>
      <c r="GM632" s="67"/>
      <c r="GN632" s="67"/>
      <c r="GO632" s="67"/>
      <c r="GP632" s="67"/>
      <c r="GQ632" s="67"/>
      <c r="GR632" s="67"/>
      <c r="GS632" s="67"/>
      <c r="GT632" s="67"/>
      <c r="GU632" s="67"/>
      <c r="GV632" s="67"/>
      <c r="GW632" s="67"/>
      <c r="GX632" s="67"/>
      <c r="GY632" s="67"/>
      <c r="GZ632" s="67"/>
      <c r="HA632" s="67"/>
      <c r="HB632" s="67"/>
      <c r="HC632" s="67"/>
      <c r="HD632" s="67"/>
      <c r="HE632" s="67"/>
      <c r="HF632" s="67"/>
      <c r="HG632" s="67"/>
      <c r="HH632" s="67"/>
      <c r="HI632" s="67"/>
      <c r="HJ632" s="67"/>
      <c r="HK632" s="67"/>
      <c r="HL632" s="67"/>
      <c r="HM632" s="67"/>
      <c r="HN632" s="67"/>
      <c r="HO632" s="67"/>
      <c r="HP632" s="67"/>
      <c r="HQ632" s="67"/>
      <c r="HR632" s="67"/>
      <c r="HS632" s="67"/>
      <c r="HT632" s="67"/>
      <c r="HU632" s="67"/>
      <c r="HV632" s="67"/>
      <c r="HW632" s="67"/>
      <c r="HX632" s="67"/>
      <c r="HY632" s="67"/>
      <c r="HZ632" s="67"/>
      <c r="IA632" s="67"/>
      <c r="IB632" s="67"/>
      <c r="IC632" s="67"/>
      <c r="ID632" s="67"/>
      <c r="IE632" s="67"/>
      <c r="IF632" s="67"/>
      <c r="IG632" s="67"/>
      <c r="IH632" s="67"/>
      <c r="II632" s="67"/>
      <c r="IJ632" s="67"/>
      <c r="IK632" s="67"/>
      <c r="IL632" s="67"/>
      <c r="IM632" s="67"/>
      <c r="IN632" s="67"/>
      <c r="IO632" s="67"/>
      <c r="IP632" s="67"/>
      <c r="IQ632" s="67"/>
      <c r="IR632" s="67"/>
      <c r="IS632" s="67"/>
      <c r="IT632" s="67"/>
      <c r="IU632" s="67"/>
      <c r="IV632" s="93">
        <f t="shared" si="100"/>
        <v>0</v>
      </c>
      <c r="IW632" s="25"/>
      <c r="IY632" s="125" t="str">
        <f>IF(JA632,VLOOKUP(MIN(JB632:JD632),'Data Validation (hidden)'!$E$2:$F$6,2,FALSE),IF(COUNTA(E632:IU632)&gt;0,"'Name of Collective Investment Scheme' missing but values entered in other columns",""))</f>
        <v/>
      </c>
      <c r="JA632" s="126" t="b">
        <f t="shared" si="101"/>
        <v>0</v>
      </c>
      <c r="JB632" s="127" t="str">
        <f t="shared" si="102"/>
        <v/>
      </c>
      <c r="JC632" s="128" t="str">
        <f t="shared" si="103"/>
        <v>3</v>
      </c>
      <c r="JD632" s="127" t="str">
        <f t="shared" ca="1" si="104"/>
        <v/>
      </c>
      <c r="JE632" s="127" t="b">
        <f t="shared" ca="1" si="105"/>
        <v>1</v>
      </c>
      <c r="JF632" s="127" t="b">
        <f t="shared" ca="1" si="106"/>
        <v>1</v>
      </c>
      <c r="JG632" s="127" t="b">
        <f t="shared" ca="1" si="107"/>
        <v>1</v>
      </c>
      <c r="JH632" s="127" t="b">
        <f t="shared" ca="1" si="108"/>
        <v>1</v>
      </c>
      <c r="JI632" s="127" t="b">
        <f t="shared" ca="1" si="109"/>
        <v>1</v>
      </c>
      <c r="JJ632" s="129" t="b">
        <f t="shared" si="110"/>
        <v>0</v>
      </c>
    </row>
    <row r="633" spans="1:270" ht="28.9" customHeight="1" x14ac:dyDescent="0.2">
      <c r="A633" s="90" t="str">
        <f>IF(ISBLANK('Scheme Details'!A633),"",'Scheme Details'!A633)</f>
        <v/>
      </c>
      <c r="B633" s="87" t="str">
        <f>IF(ISBLANK('Scheme Details'!B633),"",'Scheme Details'!B633)</f>
        <v/>
      </c>
      <c r="C633" s="91" t="str">
        <f>IF(ISBLANK('Scheme Details'!C633),"",'Scheme Details'!C633)</f>
        <v/>
      </c>
      <c r="D633" s="92">
        <f>IF(ISBLANK('Scheme Details'!H633),0,'Scheme Details'!H633)</f>
        <v>0</v>
      </c>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c r="BV633" s="67"/>
      <c r="BW633" s="67"/>
      <c r="BX633" s="67"/>
      <c r="BY633" s="67"/>
      <c r="BZ633" s="67"/>
      <c r="CA633" s="67"/>
      <c r="CB633" s="67"/>
      <c r="CC633" s="67"/>
      <c r="CD633" s="67"/>
      <c r="CE633" s="67"/>
      <c r="CF633" s="67"/>
      <c r="CG633" s="67"/>
      <c r="CH633" s="67"/>
      <c r="CI633" s="67"/>
      <c r="CJ633" s="67"/>
      <c r="CK633" s="67"/>
      <c r="CL633" s="67"/>
      <c r="CM633" s="67"/>
      <c r="CN633" s="67"/>
      <c r="CO633" s="67"/>
      <c r="CP633" s="67"/>
      <c r="CQ633" s="67"/>
      <c r="CR633" s="67"/>
      <c r="CS633" s="67"/>
      <c r="CT633" s="67"/>
      <c r="CU633" s="67"/>
      <c r="CV633" s="67"/>
      <c r="CW633" s="67"/>
      <c r="CX633" s="67"/>
      <c r="CY633" s="67"/>
      <c r="CZ633" s="67"/>
      <c r="DA633" s="67"/>
      <c r="DB633" s="67"/>
      <c r="DC633" s="67"/>
      <c r="DD633" s="67"/>
      <c r="DE633" s="67"/>
      <c r="DF633" s="67"/>
      <c r="DG633" s="67"/>
      <c r="DH633" s="67"/>
      <c r="DI633" s="67"/>
      <c r="DJ633" s="67"/>
      <c r="DK633" s="67"/>
      <c r="DL633" s="67"/>
      <c r="DM633" s="67"/>
      <c r="DN633" s="67"/>
      <c r="DO633" s="67"/>
      <c r="DP633" s="67"/>
      <c r="DQ633" s="67"/>
      <c r="DR633" s="67"/>
      <c r="DS633" s="67"/>
      <c r="DT633" s="67"/>
      <c r="DU633" s="67"/>
      <c r="DV633" s="67"/>
      <c r="DW633" s="67"/>
      <c r="DX633" s="67"/>
      <c r="DY633" s="67"/>
      <c r="DZ633" s="67"/>
      <c r="EA633" s="67"/>
      <c r="EB633" s="67"/>
      <c r="EC633" s="67"/>
      <c r="ED633" s="67"/>
      <c r="EE633" s="67"/>
      <c r="EF633" s="67"/>
      <c r="EG633" s="67"/>
      <c r="EH633" s="67"/>
      <c r="EI633" s="67"/>
      <c r="EJ633" s="67"/>
      <c r="EK633" s="67"/>
      <c r="EL633" s="67"/>
      <c r="EM633" s="67"/>
      <c r="EN633" s="67"/>
      <c r="EO633" s="67"/>
      <c r="EP633" s="67"/>
      <c r="EQ633" s="67"/>
      <c r="ER633" s="67"/>
      <c r="ES633" s="67"/>
      <c r="ET633" s="67"/>
      <c r="EU633" s="67"/>
      <c r="EV633" s="67"/>
      <c r="EW633" s="67"/>
      <c r="EX633" s="67"/>
      <c r="EY633" s="67"/>
      <c r="EZ633" s="67"/>
      <c r="FA633" s="67"/>
      <c r="FB633" s="67"/>
      <c r="FC633" s="67"/>
      <c r="FD633" s="67"/>
      <c r="FE633" s="67"/>
      <c r="FF633" s="67"/>
      <c r="FG633" s="67"/>
      <c r="FH633" s="67"/>
      <c r="FI633" s="67"/>
      <c r="FJ633" s="67"/>
      <c r="FK633" s="67"/>
      <c r="FL633" s="67"/>
      <c r="FM633" s="67"/>
      <c r="FN633" s="67"/>
      <c r="FO633" s="67"/>
      <c r="FP633" s="67"/>
      <c r="FQ633" s="67"/>
      <c r="FR633" s="67"/>
      <c r="FS633" s="67"/>
      <c r="FT633" s="67"/>
      <c r="FU633" s="67"/>
      <c r="FV633" s="67"/>
      <c r="FW633" s="67"/>
      <c r="FX633" s="67"/>
      <c r="FY633" s="67"/>
      <c r="FZ633" s="67"/>
      <c r="GA633" s="67"/>
      <c r="GB633" s="67"/>
      <c r="GC633" s="67"/>
      <c r="GD633" s="67"/>
      <c r="GE633" s="67"/>
      <c r="GF633" s="67"/>
      <c r="GG633" s="67"/>
      <c r="GH633" s="67"/>
      <c r="GI633" s="67"/>
      <c r="GJ633" s="67"/>
      <c r="GK633" s="67"/>
      <c r="GL633" s="67"/>
      <c r="GM633" s="67"/>
      <c r="GN633" s="67"/>
      <c r="GO633" s="67"/>
      <c r="GP633" s="67"/>
      <c r="GQ633" s="67"/>
      <c r="GR633" s="67"/>
      <c r="GS633" s="67"/>
      <c r="GT633" s="67"/>
      <c r="GU633" s="67"/>
      <c r="GV633" s="67"/>
      <c r="GW633" s="67"/>
      <c r="GX633" s="67"/>
      <c r="GY633" s="67"/>
      <c r="GZ633" s="67"/>
      <c r="HA633" s="67"/>
      <c r="HB633" s="67"/>
      <c r="HC633" s="67"/>
      <c r="HD633" s="67"/>
      <c r="HE633" s="67"/>
      <c r="HF633" s="67"/>
      <c r="HG633" s="67"/>
      <c r="HH633" s="67"/>
      <c r="HI633" s="67"/>
      <c r="HJ633" s="67"/>
      <c r="HK633" s="67"/>
      <c r="HL633" s="67"/>
      <c r="HM633" s="67"/>
      <c r="HN633" s="67"/>
      <c r="HO633" s="67"/>
      <c r="HP633" s="67"/>
      <c r="HQ633" s="67"/>
      <c r="HR633" s="67"/>
      <c r="HS633" s="67"/>
      <c r="HT633" s="67"/>
      <c r="HU633" s="67"/>
      <c r="HV633" s="67"/>
      <c r="HW633" s="67"/>
      <c r="HX633" s="67"/>
      <c r="HY633" s="67"/>
      <c r="HZ633" s="67"/>
      <c r="IA633" s="67"/>
      <c r="IB633" s="67"/>
      <c r="IC633" s="67"/>
      <c r="ID633" s="67"/>
      <c r="IE633" s="67"/>
      <c r="IF633" s="67"/>
      <c r="IG633" s="67"/>
      <c r="IH633" s="67"/>
      <c r="II633" s="67"/>
      <c r="IJ633" s="67"/>
      <c r="IK633" s="67"/>
      <c r="IL633" s="67"/>
      <c r="IM633" s="67"/>
      <c r="IN633" s="67"/>
      <c r="IO633" s="67"/>
      <c r="IP633" s="67"/>
      <c r="IQ633" s="67"/>
      <c r="IR633" s="67"/>
      <c r="IS633" s="67"/>
      <c r="IT633" s="67"/>
      <c r="IU633" s="67"/>
      <c r="IV633" s="93">
        <f t="shared" si="100"/>
        <v>0</v>
      </c>
      <c r="IW633" s="25"/>
      <c r="IY633" s="125" t="str">
        <f>IF(JA633,VLOOKUP(MIN(JB633:JD633),'Data Validation (hidden)'!$E$2:$F$6,2,FALSE),IF(COUNTA(E633:IU633)&gt;0,"'Name of Collective Investment Scheme' missing but values entered in other columns",""))</f>
        <v/>
      </c>
      <c r="JA633" s="126" t="b">
        <f t="shared" si="101"/>
        <v>0</v>
      </c>
      <c r="JB633" s="127" t="str">
        <f t="shared" si="102"/>
        <v/>
      </c>
      <c r="JC633" s="128" t="str">
        <f t="shared" si="103"/>
        <v>3</v>
      </c>
      <c r="JD633" s="127" t="str">
        <f t="shared" ca="1" si="104"/>
        <v/>
      </c>
      <c r="JE633" s="127" t="b">
        <f t="shared" ca="1" si="105"/>
        <v>1</v>
      </c>
      <c r="JF633" s="127" t="b">
        <f t="shared" ca="1" si="106"/>
        <v>1</v>
      </c>
      <c r="JG633" s="127" t="b">
        <f t="shared" ca="1" si="107"/>
        <v>1</v>
      </c>
      <c r="JH633" s="127" t="b">
        <f t="shared" ca="1" si="108"/>
        <v>1</v>
      </c>
      <c r="JI633" s="127" t="b">
        <f t="shared" ca="1" si="109"/>
        <v>1</v>
      </c>
      <c r="JJ633" s="129" t="b">
        <f t="shared" si="110"/>
        <v>0</v>
      </c>
    </row>
    <row r="634" spans="1:270" ht="28.9" customHeight="1" x14ac:dyDescent="0.2">
      <c r="A634" s="90" t="str">
        <f>IF(ISBLANK('Scheme Details'!A634),"",'Scheme Details'!A634)</f>
        <v/>
      </c>
      <c r="B634" s="87" t="str">
        <f>IF(ISBLANK('Scheme Details'!B634),"",'Scheme Details'!B634)</f>
        <v/>
      </c>
      <c r="C634" s="91" t="str">
        <f>IF(ISBLANK('Scheme Details'!C634),"",'Scheme Details'!C634)</f>
        <v/>
      </c>
      <c r="D634" s="92">
        <f>IF(ISBLANK('Scheme Details'!H634),0,'Scheme Details'!H634)</f>
        <v>0</v>
      </c>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c r="BV634" s="67"/>
      <c r="BW634" s="67"/>
      <c r="BX634" s="67"/>
      <c r="BY634" s="67"/>
      <c r="BZ634" s="67"/>
      <c r="CA634" s="67"/>
      <c r="CB634" s="67"/>
      <c r="CC634" s="67"/>
      <c r="CD634" s="67"/>
      <c r="CE634" s="67"/>
      <c r="CF634" s="67"/>
      <c r="CG634" s="67"/>
      <c r="CH634" s="67"/>
      <c r="CI634" s="67"/>
      <c r="CJ634" s="67"/>
      <c r="CK634" s="67"/>
      <c r="CL634" s="67"/>
      <c r="CM634" s="67"/>
      <c r="CN634" s="67"/>
      <c r="CO634" s="67"/>
      <c r="CP634" s="67"/>
      <c r="CQ634" s="67"/>
      <c r="CR634" s="67"/>
      <c r="CS634" s="67"/>
      <c r="CT634" s="67"/>
      <c r="CU634" s="67"/>
      <c r="CV634" s="67"/>
      <c r="CW634" s="67"/>
      <c r="CX634" s="67"/>
      <c r="CY634" s="67"/>
      <c r="CZ634" s="67"/>
      <c r="DA634" s="67"/>
      <c r="DB634" s="67"/>
      <c r="DC634" s="67"/>
      <c r="DD634" s="67"/>
      <c r="DE634" s="67"/>
      <c r="DF634" s="67"/>
      <c r="DG634" s="67"/>
      <c r="DH634" s="67"/>
      <c r="DI634" s="67"/>
      <c r="DJ634" s="67"/>
      <c r="DK634" s="67"/>
      <c r="DL634" s="67"/>
      <c r="DM634" s="67"/>
      <c r="DN634" s="67"/>
      <c r="DO634" s="67"/>
      <c r="DP634" s="67"/>
      <c r="DQ634" s="67"/>
      <c r="DR634" s="67"/>
      <c r="DS634" s="67"/>
      <c r="DT634" s="67"/>
      <c r="DU634" s="67"/>
      <c r="DV634" s="67"/>
      <c r="DW634" s="67"/>
      <c r="DX634" s="67"/>
      <c r="DY634" s="67"/>
      <c r="DZ634" s="67"/>
      <c r="EA634" s="67"/>
      <c r="EB634" s="67"/>
      <c r="EC634" s="67"/>
      <c r="ED634" s="67"/>
      <c r="EE634" s="67"/>
      <c r="EF634" s="67"/>
      <c r="EG634" s="67"/>
      <c r="EH634" s="67"/>
      <c r="EI634" s="67"/>
      <c r="EJ634" s="67"/>
      <c r="EK634" s="67"/>
      <c r="EL634" s="67"/>
      <c r="EM634" s="67"/>
      <c r="EN634" s="67"/>
      <c r="EO634" s="67"/>
      <c r="EP634" s="67"/>
      <c r="EQ634" s="67"/>
      <c r="ER634" s="67"/>
      <c r="ES634" s="67"/>
      <c r="ET634" s="67"/>
      <c r="EU634" s="67"/>
      <c r="EV634" s="67"/>
      <c r="EW634" s="67"/>
      <c r="EX634" s="67"/>
      <c r="EY634" s="67"/>
      <c r="EZ634" s="67"/>
      <c r="FA634" s="67"/>
      <c r="FB634" s="67"/>
      <c r="FC634" s="67"/>
      <c r="FD634" s="67"/>
      <c r="FE634" s="67"/>
      <c r="FF634" s="67"/>
      <c r="FG634" s="67"/>
      <c r="FH634" s="67"/>
      <c r="FI634" s="67"/>
      <c r="FJ634" s="67"/>
      <c r="FK634" s="67"/>
      <c r="FL634" s="67"/>
      <c r="FM634" s="67"/>
      <c r="FN634" s="67"/>
      <c r="FO634" s="67"/>
      <c r="FP634" s="67"/>
      <c r="FQ634" s="67"/>
      <c r="FR634" s="67"/>
      <c r="FS634" s="67"/>
      <c r="FT634" s="67"/>
      <c r="FU634" s="67"/>
      <c r="FV634" s="67"/>
      <c r="FW634" s="67"/>
      <c r="FX634" s="67"/>
      <c r="FY634" s="67"/>
      <c r="FZ634" s="67"/>
      <c r="GA634" s="67"/>
      <c r="GB634" s="67"/>
      <c r="GC634" s="67"/>
      <c r="GD634" s="67"/>
      <c r="GE634" s="67"/>
      <c r="GF634" s="67"/>
      <c r="GG634" s="67"/>
      <c r="GH634" s="67"/>
      <c r="GI634" s="67"/>
      <c r="GJ634" s="67"/>
      <c r="GK634" s="67"/>
      <c r="GL634" s="67"/>
      <c r="GM634" s="67"/>
      <c r="GN634" s="67"/>
      <c r="GO634" s="67"/>
      <c r="GP634" s="67"/>
      <c r="GQ634" s="67"/>
      <c r="GR634" s="67"/>
      <c r="GS634" s="67"/>
      <c r="GT634" s="67"/>
      <c r="GU634" s="67"/>
      <c r="GV634" s="67"/>
      <c r="GW634" s="67"/>
      <c r="GX634" s="67"/>
      <c r="GY634" s="67"/>
      <c r="GZ634" s="67"/>
      <c r="HA634" s="67"/>
      <c r="HB634" s="67"/>
      <c r="HC634" s="67"/>
      <c r="HD634" s="67"/>
      <c r="HE634" s="67"/>
      <c r="HF634" s="67"/>
      <c r="HG634" s="67"/>
      <c r="HH634" s="67"/>
      <c r="HI634" s="67"/>
      <c r="HJ634" s="67"/>
      <c r="HK634" s="67"/>
      <c r="HL634" s="67"/>
      <c r="HM634" s="67"/>
      <c r="HN634" s="67"/>
      <c r="HO634" s="67"/>
      <c r="HP634" s="67"/>
      <c r="HQ634" s="67"/>
      <c r="HR634" s="67"/>
      <c r="HS634" s="67"/>
      <c r="HT634" s="67"/>
      <c r="HU634" s="67"/>
      <c r="HV634" s="67"/>
      <c r="HW634" s="67"/>
      <c r="HX634" s="67"/>
      <c r="HY634" s="67"/>
      <c r="HZ634" s="67"/>
      <c r="IA634" s="67"/>
      <c r="IB634" s="67"/>
      <c r="IC634" s="67"/>
      <c r="ID634" s="67"/>
      <c r="IE634" s="67"/>
      <c r="IF634" s="67"/>
      <c r="IG634" s="67"/>
      <c r="IH634" s="67"/>
      <c r="II634" s="67"/>
      <c r="IJ634" s="67"/>
      <c r="IK634" s="67"/>
      <c r="IL634" s="67"/>
      <c r="IM634" s="67"/>
      <c r="IN634" s="67"/>
      <c r="IO634" s="67"/>
      <c r="IP634" s="67"/>
      <c r="IQ634" s="67"/>
      <c r="IR634" s="67"/>
      <c r="IS634" s="67"/>
      <c r="IT634" s="67"/>
      <c r="IU634" s="67"/>
      <c r="IV634" s="93">
        <f t="shared" si="100"/>
        <v>0</v>
      </c>
      <c r="IW634" s="25"/>
      <c r="IY634" s="125" t="str">
        <f>IF(JA634,VLOOKUP(MIN(JB634:JD634),'Data Validation (hidden)'!$E$2:$F$6,2,FALSE),IF(COUNTA(E634:IU634)&gt;0,"'Name of Collective Investment Scheme' missing but values entered in other columns",""))</f>
        <v/>
      </c>
      <c r="JA634" s="126" t="b">
        <f t="shared" si="101"/>
        <v>0</v>
      </c>
      <c r="JB634" s="127" t="str">
        <f t="shared" si="102"/>
        <v/>
      </c>
      <c r="JC634" s="128" t="str">
        <f t="shared" si="103"/>
        <v>3</v>
      </c>
      <c r="JD634" s="127" t="str">
        <f t="shared" ca="1" si="104"/>
        <v/>
      </c>
      <c r="JE634" s="127" t="b">
        <f t="shared" ca="1" si="105"/>
        <v>1</v>
      </c>
      <c r="JF634" s="127" t="b">
        <f t="shared" ca="1" si="106"/>
        <v>1</v>
      </c>
      <c r="JG634" s="127" t="b">
        <f t="shared" ca="1" si="107"/>
        <v>1</v>
      </c>
      <c r="JH634" s="127" t="b">
        <f t="shared" ca="1" si="108"/>
        <v>1</v>
      </c>
      <c r="JI634" s="127" t="b">
        <f t="shared" ca="1" si="109"/>
        <v>1</v>
      </c>
      <c r="JJ634" s="129" t="b">
        <f t="shared" si="110"/>
        <v>0</v>
      </c>
    </row>
    <row r="635" spans="1:270" ht="28.9" customHeight="1" x14ac:dyDescent="0.2">
      <c r="A635" s="90" t="str">
        <f>IF(ISBLANK('Scheme Details'!A635),"",'Scheme Details'!A635)</f>
        <v/>
      </c>
      <c r="B635" s="87" t="str">
        <f>IF(ISBLANK('Scheme Details'!B635),"",'Scheme Details'!B635)</f>
        <v/>
      </c>
      <c r="C635" s="91" t="str">
        <f>IF(ISBLANK('Scheme Details'!C635),"",'Scheme Details'!C635)</f>
        <v/>
      </c>
      <c r="D635" s="92">
        <f>IF(ISBLANK('Scheme Details'!H635),0,'Scheme Details'!H635)</f>
        <v>0</v>
      </c>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c r="BV635" s="67"/>
      <c r="BW635" s="67"/>
      <c r="BX635" s="67"/>
      <c r="BY635" s="67"/>
      <c r="BZ635" s="67"/>
      <c r="CA635" s="67"/>
      <c r="CB635" s="67"/>
      <c r="CC635" s="67"/>
      <c r="CD635" s="67"/>
      <c r="CE635" s="67"/>
      <c r="CF635" s="67"/>
      <c r="CG635" s="67"/>
      <c r="CH635" s="67"/>
      <c r="CI635" s="67"/>
      <c r="CJ635" s="67"/>
      <c r="CK635" s="67"/>
      <c r="CL635" s="67"/>
      <c r="CM635" s="67"/>
      <c r="CN635" s="67"/>
      <c r="CO635" s="67"/>
      <c r="CP635" s="67"/>
      <c r="CQ635" s="67"/>
      <c r="CR635" s="67"/>
      <c r="CS635" s="67"/>
      <c r="CT635" s="67"/>
      <c r="CU635" s="67"/>
      <c r="CV635" s="67"/>
      <c r="CW635" s="67"/>
      <c r="CX635" s="67"/>
      <c r="CY635" s="67"/>
      <c r="CZ635" s="67"/>
      <c r="DA635" s="67"/>
      <c r="DB635" s="67"/>
      <c r="DC635" s="67"/>
      <c r="DD635" s="67"/>
      <c r="DE635" s="67"/>
      <c r="DF635" s="67"/>
      <c r="DG635" s="67"/>
      <c r="DH635" s="67"/>
      <c r="DI635" s="67"/>
      <c r="DJ635" s="67"/>
      <c r="DK635" s="67"/>
      <c r="DL635" s="67"/>
      <c r="DM635" s="67"/>
      <c r="DN635" s="67"/>
      <c r="DO635" s="67"/>
      <c r="DP635" s="67"/>
      <c r="DQ635" s="67"/>
      <c r="DR635" s="67"/>
      <c r="DS635" s="67"/>
      <c r="DT635" s="67"/>
      <c r="DU635" s="67"/>
      <c r="DV635" s="67"/>
      <c r="DW635" s="67"/>
      <c r="DX635" s="67"/>
      <c r="DY635" s="67"/>
      <c r="DZ635" s="67"/>
      <c r="EA635" s="67"/>
      <c r="EB635" s="67"/>
      <c r="EC635" s="67"/>
      <c r="ED635" s="67"/>
      <c r="EE635" s="67"/>
      <c r="EF635" s="67"/>
      <c r="EG635" s="67"/>
      <c r="EH635" s="67"/>
      <c r="EI635" s="67"/>
      <c r="EJ635" s="67"/>
      <c r="EK635" s="67"/>
      <c r="EL635" s="67"/>
      <c r="EM635" s="67"/>
      <c r="EN635" s="67"/>
      <c r="EO635" s="67"/>
      <c r="EP635" s="67"/>
      <c r="EQ635" s="67"/>
      <c r="ER635" s="67"/>
      <c r="ES635" s="67"/>
      <c r="ET635" s="67"/>
      <c r="EU635" s="67"/>
      <c r="EV635" s="67"/>
      <c r="EW635" s="67"/>
      <c r="EX635" s="67"/>
      <c r="EY635" s="67"/>
      <c r="EZ635" s="67"/>
      <c r="FA635" s="67"/>
      <c r="FB635" s="67"/>
      <c r="FC635" s="67"/>
      <c r="FD635" s="67"/>
      <c r="FE635" s="67"/>
      <c r="FF635" s="67"/>
      <c r="FG635" s="67"/>
      <c r="FH635" s="67"/>
      <c r="FI635" s="67"/>
      <c r="FJ635" s="67"/>
      <c r="FK635" s="67"/>
      <c r="FL635" s="67"/>
      <c r="FM635" s="67"/>
      <c r="FN635" s="67"/>
      <c r="FO635" s="67"/>
      <c r="FP635" s="67"/>
      <c r="FQ635" s="67"/>
      <c r="FR635" s="67"/>
      <c r="FS635" s="67"/>
      <c r="FT635" s="67"/>
      <c r="FU635" s="67"/>
      <c r="FV635" s="67"/>
      <c r="FW635" s="67"/>
      <c r="FX635" s="67"/>
      <c r="FY635" s="67"/>
      <c r="FZ635" s="67"/>
      <c r="GA635" s="67"/>
      <c r="GB635" s="67"/>
      <c r="GC635" s="67"/>
      <c r="GD635" s="67"/>
      <c r="GE635" s="67"/>
      <c r="GF635" s="67"/>
      <c r="GG635" s="67"/>
      <c r="GH635" s="67"/>
      <c r="GI635" s="67"/>
      <c r="GJ635" s="67"/>
      <c r="GK635" s="67"/>
      <c r="GL635" s="67"/>
      <c r="GM635" s="67"/>
      <c r="GN635" s="67"/>
      <c r="GO635" s="67"/>
      <c r="GP635" s="67"/>
      <c r="GQ635" s="67"/>
      <c r="GR635" s="67"/>
      <c r="GS635" s="67"/>
      <c r="GT635" s="67"/>
      <c r="GU635" s="67"/>
      <c r="GV635" s="67"/>
      <c r="GW635" s="67"/>
      <c r="GX635" s="67"/>
      <c r="GY635" s="67"/>
      <c r="GZ635" s="67"/>
      <c r="HA635" s="67"/>
      <c r="HB635" s="67"/>
      <c r="HC635" s="67"/>
      <c r="HD635" s="67"/>
      <c r="HE635" s="67"/>
      <c r="HF635" s="67"/>
      <c r="HG635" s="67"/>
      <c r="HH635" s="67"/>
      <c r="HI635" s="67"/>
      <c r="HJ635" s="67"/>
      <c r="HK635" s="67"/>
      <c r="HL635" s="67"/>
      <c r="HM635" s="67"/>
      <c r="HN635" s="67"/>
      <c r="HO635" s="67"/>
      <c r="HP635" s="67"/>
      <c r="HQ635" s="67"/>
      <c r="HR635" s="67"/>
      <c r="HS635" s="67"/>
      <c r="HT635" s="67"/>
      <c r="HU635" s="67"/>
      <c r="HV635" s="67"/>
      <c r="HW635" s="67"/>
      <c r="HX635" s="67"/>
      <c r="HY635" s="67"/>
      <c r="HZ635" s="67"/>
      <c r="IA635" s="67"/>
      <c r="IB635" s="67"/>
      <c r="IC635" s="67"/>
      <c r="ID635" s="67"/>
      <c r="IE635" s="67"/>
      <c r="IF635" s="67"/>
      <c r="IG635" s="67"/>
      <c r="IH635" s="67"/>
      <c r="II635" s="67"/>
      <c r="IJ635" s="67"/>
      <c r="IK635" s="67"/>
      <c r="IL635" s="67"/>
      <c r="IM635" s="67"/>
      <c r="IN635" s="67"/>
      <c r="IO635" s="67"/>
      <c r="IP635" s="67"/>
      <c r="IQ635" s="67"/>
      <c r="IR635" s="67"/>
      <c r="IS635" s="67"/>
      <c r="IT635" s="67"/>
      <c r="IU635" s="67"/>
      <c r="IV635" s="93">
        <f t="shared" si="100"/>
        <v>0</v>
      </c>
      <c r="IW635" s="25"/>
      <c r="IY635" s="125" t="str">
        <f>IF(JA635,VLOOKUP(MIN(JB635:JD635),'Data Validation (hidden)'!$E$2:$F$6,2,FALSE),IF(COUNTA(E635:IU635)&gt;0,"'Name of Collective Investment Scheme' missing but values entered in other columns",""))</f>
        <v/>
      </c>
      <c r="JA635" s="126" t="b">
        <f t="shared" si="101"/>
        <v>0</v>
      </c>
      <c r="JB635" s="127" t="str">
        <f t="shared" si="102"/>
        <v/>
      </c>
      <c r="JC635" s="128" t="str">
        <f t="shared" si="103"/>
        <v>3</v>
      </c>
      <c r="JD635" s="127" t="str">
        <f t="shared" ca="1" si="104"/>
        <v/>
      </c>
      <c r="JE635" s="127" t="b">
        <f t="shared" ca="1" si="105"/>
        <v>1</v>
      </c>
      <c r="JF635" s="127" t="b">
        <f t="shared" ca="1" si="106"/>
        <v>1</v>
      </c>
      <c r="JG635" s="127" t="b">
        <f t="shared" ca="1" si="107"/>
        <v>1</v>
      </c>
      <c r="JH635" s="127" t="b">
        <f t="shared" ca="1" si="108"/>
        <v>1</v>
      </c>
      <c r="JI635" s="127" t="b">
        <f t="shared" ca="1" si="109"/>
        <v>1</v>
      </c>
      <c r="JJ635" s="129" t="b">
        <f t="shared" si="110"/>
        <v>0</v>
      </c>
    </row>
    <row r="636" spans="1:270" ht="28.9" customHeight="1" x14ac:dyDescent="0.2">
      <c r="A636" s="90" t="str">
        <f>IF(ISBLANK('Scheme Details'!A636),"",'Scheme Details'!A636)</f>
        <v/>
      </c>
      <c r="B636" s="87" t="str">
        <f>IF(ISBLANK('Scheme Details'!B636),"",'Scheme Details'!B636)</f>
        <v/>
      </c>
      <c r="C636" s="91" t="str">
        <f>IF(ISBLANK('Scheme Details'!C636),"",'Scheme Details'!C636)</f>
        <v/>
      </c>
      <c r="D636" s="92">
        <f>IF(ISBLANK('Scheme Details'!H636),0,'Scheme Details'!H636)</f>
        <v>0</v>
      </c>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7"/>
      <c r="CD636" s="67"/>
      <c r="CE636" s="67"/>
      <c r="CF636" s="67"/>
      <c r="CG636" s="67"/>
      <c r="CH636" s="67"/>
      <c r="CI636" s="67"/>
      <c r="CJ636" s="67"/>
      <c r="CK636" s="67"/>
      <c r="CL636" s="67"/>
      <c r="CM636" s="67"/>
      <c r="CN636" s="67"/>
      <c r="CO636" s="67"/>
      <c r="CP636" s="67"/>
      <c r="CQ636" s="67"/>
      <c r="CR636" s="67"/>
      <c r="CS636" s="67"/>
      <c r="CT636" s="67"/>
      <c r="CU636" s="67"/>
      <c r="CV636" s="67"/>
      <c r="CW636" s="67"/>
      <c r="CX636" s="67"/>
      <c r="CY636" s="67"/>
      <c r="CZ636" s="67"/>
      <c r="DA636" s="67"/>
      <c r="DB636" s="67"/>
      <c r="DC636" s="67"/>
      <c r="DD636" s="67"/>
      <c r="DE636" s="67"/>
      <c r="DF636" s="67"/>
      <c r="DG636" s="67"/>
      <c r="DH636" s="67"/>
      <c r="DI636" s="67"/>
      <c r="DJ636" s="67"/>
      <c r="DK636" s="67"/>
      <c r="DL636" s="67"/>
      <c r="DM636" s="67"/>
      <c r="DN636" s="67"/>
      <c r="DO636" s="67"/>
      <c r="DP636" s="67"/>
      <c r="DQ636" s="67"/>
      <c r="DR636" s="67"/>
      <c r="DS636" s="67"/>
      <c r="DT636" s="67"/>
      <c r="DU636" s="67"/>
      <c r="DV636" s="67"/>
      <c r="DW636" s="67"/>
      <c r="DX636" s="67"/>
      <c r="DY636" s="67"/>
      <c r="DZ636" s="67"/>
      <c r="EA636" s="67"/>
      <c r="EB636" s="67"/>
      <c r="EC636" s="67"/>
      <c r="ED636" s="67"/>
      <c r="EE636" s="67"/>
      <c r="EF636" s="67"/>
      <c r="EG636" s="67"/>
      <c r="EH636" s="67"/>
      <c r="EI636" s="67"/>
      <c r="EJ636" s="67"/>
      <c r="EK636" s="67"/>
      <c r="EL636" s="67"/>
      <c r="EM636" s="67"/>
      <c r="EN636" s="67"/>
      <c r="EO636" s="67"/>
      <c r="EP636" s="67"/>
      <c r="EQ636" s="67"/>
      <c r="ER636" s="67"/>
      <c r="ES636" s="67"/>
      <c r="ET636" s="67"/>
      <c r="EU636" s="67"/>
      <c r="EV636" s="67"/>
      <c r="EW636" s="67"/>
      <c r="EX636" s="67"/>
      <c r="EY636" s="67"/>
      <c r="EZ636" s="67"/>
      <c r="FA636" s="67"/>
      <c r="FB636" s="67"/>
      <c r="FC636" s="67"/>
      <c r="FD636" s="67"/>
      <c r="FE636" s="67"/>
      <c r="FF636" s="67"/>
      <c r="FG636" s="67"/>
      <c r="FH636" s="67"/>
      <c r="FI636" s="67"/>
      <c r="FJ636" s="67"/>
      <c r="FK636" s="67"/>
      <c r="FL636" s="67"/>
      <c r="FM636" s="67"/>
      <c r="FN636" s="67"/>
      <c r="FO636" s="67"/>
      <c r="FP636" s="67"/>
      <c r="FQ636" s="67"/>
      <c r="FR636" s="67"/>
      <c r="FS636" s="67"/>
      <c r="FT636" s="67"/>
      <c r="FU636" s="67"/>
      <c r="FV636" s="67"/>
      <c r="FW636" s="67"/>
      <c r="FX636" s="67"/>
      <c r="FY636" s="67"/>
      <c r="FZ636" s="67"/>
      <c r="GA636" s="67"/>
      <c r="GB636" s="67"/>
      <c r="GC636" s="67"/>
      <c r="GD636" s="67"/>
      <c r="GE636" s="67"/>
      <c r="GF636" s="67"/>
      <c r="GG636" s="67"/>
      <c r="GH636" s="67"/>
      <c r="GI636" s="67"/>
      <c r="GJ636" s="67"/>
      <c r="GK636" s="67"/>
      <c r="GL636" s="67"/>
      <c r="GM636" s="67"/>
      <c r="GN636" s="67"/>
      <c r="GO636" s="67"/>
      <c r="GP636" s="67"/>
      <c r="GQ636" s="67"/>
      <c r="GR636" s="67"/>
      <c r="GS636" s="67"/>
      <c r="GT636" s="67"/>
      <c r="GU636" s="67"/>
      <c r="GV636" s="67"/>
      <c r="GW636" s="67"/>
      <c r="GX636" s="67"/>
      <c r="GY636" s="67"/>
      <c r="GZ636" s="67"/>
      <c r="HA636" s="67"/>
      <c r="HB636" s="67"/>
      <c r="HC636" s="67"/>
      <c r="HD636" s="67"/>
      <c r="HE636" s="67"/>
      <c r="HF636" s="67"/>
      <c r="HG636" s="67"/>
      <c r="HH636" s="67"/>
      <c r="HI636" s="67"/>
      <c r="HJ636" s="67"/>
      <c r="HK636" s="67"/>
      <c r="HL636" s="67"/>
      <c r="HM636" s="67"/>
      <c r="HN636" s="67"/>
      <c r="HO636" s="67"/>
      <c r="HP636" s="67"/>
      <c r="HQ636" s="67"/>
      <c r="HR636" s="67"/>
      <c r="HS636" s="67"/>
      <c r="HT636" s="67"/>
      <c r="HU636" s="67"/>
      <c r="HV636" s="67"/>
      <c r="HW636" s="67"/>
      <c r="HX636" s="67"/>
      <c r="HY636" s="67"/>
      <c r="HZ636" s="67"/>
      <c r="IA636" s="67"/>
      <c r="IB636" s="67"/>
      <c r="IC636" s="67"/>
      <c r="ID636" s="67"/>
      <c r="IE636" s="67"/>
      <c r="IF636" s="67"/>
      <c r="IG636" s="67"/>
      <c r="IH636" s="67"/>
      <c r="II636" s="67"/>
      <c r="IJ636" s="67"/>
      <c r="IK636" s="67"/>
      <c r="IL636" s="67"/>
      <c r="IM636" s="67"/>
      <c r="IN636" s="67"/>
      <c r="IO636" s="67"/>
      <c r="IP636" s="67"/>
      <c r="IQ636" s="67"/>
      <c r="IR636" s="67"/>
      <c r="IS636" s="67"/>
      <c r="IT636" s="67"/>
      <c r="IU636" s="67"/>
      <c r="IV636" s="93">
        <f t="shared" si="100"/>
        <v>0</v>
      </c>
      <c r="IW636" s="25"/>
      <c r="IY636" s="125" t="str">
        <f>IF(JA636,VLOOKUP(MIN(JB636:JD636),'Data Validation (hidden)'!$E$2:$F$6,2,FALSE),IF(COUNTA(E636:IU636)&gt;0,"'Name of Collective Investment Scheme' missing but values entered in other columns",""))</f>
        <v/>
      </c>
      <c r="JA636" s="126" t="b">
        <f t="shared" si="101"/>
        <v>0</v>
      </c>
      <c r="JB636" s="127" t="str">
        <f t="shared" si="102"/>
        <v/>
      </c>
      <c r="JC636" s="128" t="str">
        <f t="shared" si="103"/>
        <v>3</v>
      </c>
      <c r="JD636" s="127" t="str">
        <f t="shared" ca="1" si="104"/>
        <v/>
      </c>
      <c r="JE636" s="127" t="b">
        <f t="shared" ca="1" si="105"/>
        <v>1</v>
      </c>
      <c r="JF636" s="127" t="b">
        <f t="shared" ca="1" si="106"/>
        <v>1</v>
      </c>
      <c r="JG636" s="127" t="b">
        <f t="shared" ca="1" si="107"/>
        <v>1</v>
      </c>
      <c r="JH636" s="127" t="b">
        <f t="shared" ca="1" si="108"/>
        <v>1</v>
      </c>
      <c r="JI636" s="127" t="b">
        <f t="shared" ca="1" si="109"/>
        <v>1</v>
      </c>
      <c r="JJ636" s="129" t="b">
        <f t="shared" si="110"/>
        <v>0</v>
      </c>
    </row>
    <row r="637" spans="1:270" ht="28.9" customHeight="1" x14ac:dyDescent="0.2">
      <c r="A637" s="90" t="str">
        <f>IF(ISBLANK('Scheme Details'!A637),"",'Scheme Details'!A637)</f>
        <v/>
      </c>
      <c r="B637" s="87" t="str">
        <f>IF(ISBLANK('Scheme Details'!B637),"",'Scheme Details'!B637)</f>
        <v/>
      </c>
      <c r="C637" s="91" t="str">
        <f>IF(ISBLANK('Scheme Details'!C637),"",'Scheme Details'!C637)</f>
        <v/>
      </c>
      <c r="D637" s="92">
        <f>IF(ISBLANK('Scheme Details'!H637),0,'Scheme Details'!H637)</f>
        <v>0</v>
      </c>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c r="BV637" s="67"/>
      <c r="BW637" s="67"/>
      <c r="BX637" s="67"/>
      <c r="BY637" s="67"/>
      <c r="BZ637" s="67"/>
      <c r="CA637" s="67"/>
      <c r="CB637" s="67"/>
      <c r="CC637" s="67"/>
      <c r="CD637" s="67"/>
      <c r="CE637" s="67"/>
      <c r="CF637" s="67"/>
      <c r="CG637" s="67"/>
      <c r="CH637" s="67"/>
      <c r="CI637" s="67"/>
      <c r="CJ637" s="67"/>
      <c r="CK637" s="67"/>
      <c r="CL637" s="67"/>
      <c r="CM637" s="67"/>
      <c r="CN637" s="67"/>
      <c r="CO637" s="67"/>
      <c r="CP637" s="67"/>
      <c r="CQ637" s="67"/>
      <c r="CR637" s="67"/>
      <c r="CS637" s="67"/>
      <c r="CT637" s="67"/>
      <c r="CU637" s="67"/>
      <c r="CV637" s="67"/>
      <c r="CW637" s="67"/>
      <c r="CX637" s="67"/>
      <c r="CY637" s="67"/>
      <c r="CZ637" s="67"/>
      <c r="DA637" s="67"/>
      <c r="DB637" s="67"/>
      <c r="DC637" s="67"/>
      <c r="DD637" s="67"/>
      <c r="DE637" s="67"/>
      <c r="DF637" s="67"/>
      <c r="DG637" s="67"/>
      <c r="DH637" s="67"/>
      <c r="DI637" s="67"/>
      <c r="DJ637" s="67"/>
      <c r="DK637" s="67"/>
      <c r="DL637" s="67"/>
      <c r="DM637" s="67"/>
      <c r="DN637" s="67"/>
      <c r="DO637" s="67"/>
      <c r="DP637" s="67"/>
      <c r="DQ637" s="67"/>
      <c r="DR637" s="67"/>
      <c r="DS637" s="67"/>
      <c r="DT637" s="67"/>
      <c r="DU637" s="67"/>
      <c r="DV637" s="67"/>
      <c r="DW637" s="67"/>
      <c r="DX637" s="67"/>
      <c r="DY637" s="67"/>
      <c r="DZ637" s="67"/>
      <c r="EA637" s="67"/>
      <c r="EB637" s="67"/>
      <c r="EC637" s="67"/>
      <c r="ED637" s="67"/>
      <c r="EE637" s="67"/>
      <c r="EF637" s="67"/>
      <c r="EG637" s="67"/>
      <c r="EH637" s="67"/>
      <c r="EI637" s="67"/>
      <c r="EJ637" s="67"/>
      <c r="EK637" s="67"/>
      <c r="EL637" s="67"/>
      <c r="EM637" s="67"/>
      <c r="EN637" s="67"/>
      <c r="EO637" s="67"/>
      <c r="EP637" s="67"/>
      <c r="EQ637" s="67"/>
      <c r="ER637" s="67"/>
      <c r="ES637" s="67"/>
      <c r="ET637" s="67"/>
      <c r="EU637" s="67"/>
      <c r="EV637" s="67"/>
      <c r="EW637" s="67"/>
      <c r="EX637" s="67"/>
      <c r="EY637" s="67"/>
      <c r="EZ637" s="67"/>
      <c r="FA637" s="67"/>
      <c r="FB637" s="67"/>
      <c r="FC637" s="67"/>
      <c r="FD637" s="67"/>
      <c r="FE637" s="67"/>
      <c r="FF637" s="67"/>
      <c r="FG637" s="67"/>
      <c r="FH637" s="67"/>
      <c r="FI637" s="67"/>
      <c r="FJ637" s="67"/>
      <c r="FK637" s="67"/>
      <c r="FL637" s="67"/>
      <c r="FM637" s="67"/>
      <c r="FN637" s="67"/>
      <c r="FO637" s="67"/>
      <c r="FP637" s="67"/>
      <c r="FQ637" s="67"/>
      <c r="FR637" s="67"/>
      <c r="FS637" s="67"/>
      <c r="FT637" s="67"/>
      <c r="FU637" s="67"/>
      <c r="FV637" s="67"/>
      <c r="FW637" s="67"/>
      <c r="FX637" s="67"/>
      <c r="FY637" s="67"/>
      <c r="FZ637" s="67"/>
      <c r="GA637" s="67"/>
      <c r="GB637" s="67"/>
      <c r="GC637" s="67"/>
      <c r="GD637" s="67"/>
      <c r="GE637" s="67"/>
      <c r="GF637" s="67"/>
      <c r="GG637" s="67"/>
      <c r="GH637" s="67"/>
      <c r="GI637" s="67"/>
      <c r="GJ637" s="67"/>
      <c r="GK637" s="67"/>
      <c r="GL637" s="67"/>
      <c r="GM637" s="67"/>
      <c r="GN637" s="67"/>
      <c r="GO637" s="67"/>
      <c r="GP637" s="67"/>
      <c r="GQ637" s="67"/>
      <c r="GR637" s="67"/>
      <c r="GS637" s="67"/>
      <c r="GT637" s="67"/>
      <c r="GU637" s="67"/>
      <c r="GV637" s="67"/>
      <c r="GW637" s="67"/>
      <c r="GX637" s="67"/>
      <c r="GY637" s="67"/>
      <c r="GZ637" s="67"/>
      <c r="HA637" s="67"/>
      <c r="HB637" s="67"/>
      <c r="HC637" s="67"/>
      <c r="HD637" s="67"/>
      <c r="HE637" s="67"/>
      <c r="HF637" s="67"/>
      <c r="HG637" s="67"/>
      <c r="HH637" s="67"/>
      <c r="HI637" s="67"/>
      <c r="HJ637" s="67"/>
      <c r="HK637" s="67"/>
      <c r="HL637" s="67"/>
      <c r="HM637" s="67"/>
      <c r="HN637" s="67"/>
      <c r="HO637" s="67"/>
      <c r="HP637" s="67"/>
      <c r="HQ637" s="67"/>
      <c r="HR637" s="67"/>
      <c r="HS637" s="67"/>
      <c r="HT637" s="67"/>
      <c r="HU637" s="67"/>
      <c r="HV637" s="67"/>
      <c r="HW637" s="67"/>
      <c r="HX637" s="67"/>
      <c r="HY637" s="67"/>
      <c r="HZ637" s="67"/>
      <c r="IA637" s="67"/>
      <c r="IB637" s="67"/>
      <c r="IC637" s="67"/>
      <c r="ID637" s="67"/>
      <c r="IE637" s="67"/>
      <c r="IF637" s="67"/>
      <c r="IG637" s="67"/>
      <c r="IH637" s="67"/>
      <c r="II637" s="67"/>
      <c r="IJ637" s="67"/>
      <c r="IK637" s="67"/>
      <c r="IL637" s="67"/>
      <c r="IM637" s="67"/>
      <c r="IN637" s="67"/>
      <c r="IO637" s="67"/>
      <c r="IP637" s="67"/>
      <c r="IQ637" s="67"/>
      <c r="IR637" s="67"/>
      <c r="IS637" s="67"/>
      <c r="IT637" s="67"/>
      <c r="IU637" s="67"/>
      <c r="IV637" s="93">
        <f t="shared" si="100"/>
        <v>0</v>
      </c>
      <c r="IW637" s="25"/>
      <c r="IY637" s="125" t="str">
        <f>IF(JA637,VLOOKUP(MIN(JB637:JD637),'Data Validation (hidden)'!$E$2:$F$6,2,FALSE),IF(COUNTA(E637:IU637)&gt;0,"'Name of Collective Investment Scheme' missing but values entered in other columns",""))</f>
        <v/>
      </c>
      <c r="JA637" s="126" t="b">
        <f t="shared" si="101"/>
        <v>0</v>
      </c>
      <c r="JB637" s="127" t="str">
        <f t="shared" si="102"/>
        <v/>
      </c>
      <c r="JC637" s="128" t="str">
        <f t="shared" si="103"/>
        <v>3</v>
      </c>
      <c r="JD637" s="127" t="str">
        <f t="shared" ca="1" si="104"/>
        <v/>
      </c>
      <c r="JE637" s="127" t="b">
        <f t="shared" ca="1" si="105"/>
        <v>1</v>
      </c>
      <c r="JF637" s="127" t="b">
        <f t="shared" ca="1" si="106"/>
        <v>1</v>
      </c>
      <c r="JG637" s="127" t="b">
        <f t="shared" ca="1" si="107"/>
        <v>1</v>
      </c>
      <c r="JH637" s="127" t="b">
        <f t="shared" ca="1" si="108"/>
        <v>1</v>
      </c>
      <c r="JI637" s="127" t="b">
        <f t="shared" ca="1" si="109"/>
        <v>1</v>
      </c>
      <c r="JJ637" s="129" t="b">
        <f t="shared" si="110"/>
        <v>0</v>
      </c>
    </row>
    <row r="638" spans="1:270" ht="28.9" customHeight="1" x14ac:dyDescent="0.2">
      <c r="A638" s="90" t="str">
        <f>IF(ISBLANK('Scheme Details'!A638),"",'Scheme Details'!A638)</f>
        <v/>
      </c>
      <c r="B638" s="87" t="str">
        <f>IF(ISBLANK('Scheme Details'!B638),"",'Scheme Details'!B638)</f>
        <v/>
      </c>
      <c r="C638" s="91" t="str">
        <f>IF(ISBLANK('Scheme Details'!C638),"",'Scheme Details'!C638)</f>
        <v/>
      </c>
      <c r="D638" s="92">
        <f>IF(ISBLANK('Scheme Details'!H638),0,'Scheme Details'!H638)</f>
        <v>0</v>
      </c>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c r="BV638" s="67"/>
      <c r="BW638" s="67"/>
      <c r="BX638" s="67"/>
      <c r="BY638" s="67"/>
      <c r="BZ638" s="67"/>
      <c r="CA638" s="67"/>
      <c r="CB638" s="67"/>
      <c r="CC638" s="67"/>
      <c r="CD638" s="67"/>
      <c r="CE638" s="67"/>
      <c r="CF638" s="67"/>
      <c r="CG638" s="67"/>
      <c r="CH638" s="67"/>
      <c r="CI638" s="67"/>
      <c r="CJ638" s="67"/>
      <c r="CK638" s="67"/>
      <c r="CL638" s="67"/>
      <c r="CM638" s="67"/>
      <c r="CN638" s="67"/>
      <c r="CO638" s="67"/>
      <c r="CP638" s="67"/>
      <c r="CQ638" s="67"/>
      <c r="CR638" s="67"/>
      <c r="CS638" s="67"/>
      <c r="CT638" s="67"/>
      <c r="CU638" s="67"/>
      <c r="CV638" s="67"/>
      <c r="CW638" s="67"/>
      <c r="CX638" s="67"/>
      <c r="CY638" s="67"/>
      <c r="CZ638" s="67"/>
      <c r="DA638" s="67"/>
      <c r="DB638" s="67"/>
      <c r="DC638" s="67"/>
      <c r="DD638" s="67"/>
      <c r="DE638" s="67"/>
      <c r="DF638" s="67"/>
      <c r="DG638" s="67"/>
      <c r="DH638" s="67"/>
      <c r="DI638" s="67"/>
      <c r="DJ638" s="67"/>
      <c r="DK638" s="67"/>
      <c r="DL638" s="67"/>
      <c r="DM638" s="67"/>
      <c r="DN638" s="67"/>
      <c r="DO638" s="67"/>
      <c r="DP638" s="67"/>
      <c r="DQ638" s="67"/>
      <c r="DR638" s="67"/>
      <c r="DS638" s="67"/>
      <c r="DT638" s="67"/>
      <c r="DU638" s="67"/>
      <c r="DV638" s="67"/>
      <c r="DW638" s="67"/>
      <c r="DX638" s="67"/>
      <c r="DY638" s="67"/>
      <c r="DZ638" s="67"/>
      <c r="EA638" s="67"/>
      <c r="EB638" s="67"/>
      <c r="EC638" s="67"/>
      <c r="ED638" s="67"/>
      <c r="EE638" s="67"/>
      <c r="EF638" s="67"/>
      <c r="EG638" s="67"/>
      <c r="EH638" s="67"/>
      <c r="EI638" s="67"/>
      <c r="EJ638" s="67"/>
      <c r="EK638" s="67"/>
      <c r="EL638" s="67"/>
      <c r="EM638" s="67"/>
      <c r="EN638" s="67"/>
      <c r="EO638" s="67"/>
      <c r="EP638" s="67"/>
      <c r="EQ638" s="67"/>
      <c r="ER638" s="67"/>
      <c r="ES638" s="67"/>
      <c r="ET638" s="67"/>
      <c r="EU638" s="67"/>
      <c r="EV638" s="67"/>
      <c r="EW638" s="67"/>
      <c r="EX638" s="67"/>
      <c r="EY638" s="67"/>
      <c r="EZ638" s="67"/>
      <c r="FA638" s="67"/>
      <c r="FB638" s="67"/>
      <c r="FC638" s="67"/>
      <c r="FD638" s="67"/>
      <c r="FE638" s="67"/>
      <c r="FF638" s="67"/>
      <c r="FG638" s="67"/>
      <c r="FH638" s="67"/>
      <c r="FI638" s="67"/>
      <c r="FJ638" s="67"/>
      <c r="FK638" s="67"/>
      <c r="FL638" s="67"/>
      <c r="FM638" s="67"/>
      <c r="FN638" s="67"/>
      <c r="FO638" s="67"/>
      <c r="FP638" s="67"/>
      <c r="FQ638" s="67"/>
      <c r="FR638" s="67"/>
      <c r="FS638" s="67"/>
      <c r="FT638" s="67"/>
      <c r="FU638" s="67"/>
      <c r="FV638" s="67"/>
      <c r="FW638" s="67"/>
      <c r="FX638" s="67"/>
      <c r="FY638" s="67"/>
      <c r="FZ638" s="67"/>
      <c r="GA638" s="67"/>
      <c r="GB638" s="67"/>
      <c r="GC638" s="67"/>
      <c r="GD638" s="67"/>
      <c r="GE638" s="67"/>
      <c r="GF638" s="67"/>
      <c r="GG638" s="67"/>
      <c r="GH638" s="67"/>
      <c r="GI638" s="67"/>
      <c r="GJ638" s="67"/>
      <c r="GK638" s="67"/>
      <c r="GL638" s="67"/>
      <c r="GM638" s="67"/>
      <c r="GN638" s="67"/>
      <c r="GO638" s="67"/>
      <c r="GP638" s="67"/>
      <c r="GQ638" s="67"/>
      <c r="GR638" s="67"/>
      <c r="GS638" s="67"/>
      <c r="GT638" s="67"/>
      <c r="GU638" s="67"/>
      <c r="GV638" s="67"/>
      <c r="GW638" s="67"/>
      <c r="GX638" s="67"/>
      <c r="GY638" s="67"/>
      <c r="GZ638" s="67"/>
      <c r="HA638" s="67"/>
      <c r="HB638" s="67"/>
      <c r="HC638" s="67"/>
      <c r="HD638" s="67"/>
      <c r="HE638" s="67"/>
      <c r="HF638" s="67"/>
      <c r="HG638" s="67"/>
      <c r="HH638" s="67"/>
      <c r="HI638" s="67"/>
      <c r="HJ638" s="67"/>
      <c r="HK638" s="67"/>
      <c r="HL638" s="67"/>
      <c r="HM638" s="67"/>
      <c r="HN638" s="67"/>
      <c r="HO638" s="67"/>
      <c r="HP638" s="67"/>
      <c r="HQ638" s="67"/>
      <c r="HR638" s="67"/>
      <c r="HS638" s="67"/>
      <c r="HT638" s="67"/>
      <c r="HU638" s="67"/>
      <c r="HV638" s="67"/>
      <c r="HW638" s="67"/>
      <c r="HX638" s="67"/>
      <c r="HY638" s="67"/>
      <c r="HZ638" s="67"/>
      <c r="IA638" s="67"/>
      <c r="IB638" s="67"/>
      <c r="IC638" s="67"/>
      <c r="ID638" s="67"/>
      <c r="IE638" s="67"/>
      <c r="IF638" s="67"/>
      <c r="IG638" s="67"/>
      <c r="IH638" s="67"/>
      <c r="II638" s="67"/>
      <c r="IJ638" s="67"/>
      <c r="IK638" s="67"/>
      <c r="IL638" s="67"/>
      <c r="IM638" s="67"/>
      <c r="IN638" s="67"/>
      <c r="IO638" s="67"/>
      <c r="IP638" s="67"/>
      <c r="IQ638" s="67"/>
      <c r="IR638" s="67"/>
      <c r="IS638" s="67"/>
      <c r="IT638" s="67"/>
      <c r="IU638" s="67"/>
      <c r="IV638" s="93">
        <f t="shared" si="100"/>
        <v>0</v>
      </c>
      <c r="IW638" s="25"/>
      <c r="IY638" s="125" t="str">
        <f>IF(JA638,VLOOKUP(MIN(JB638:JD638),'Data Validation (hidden)'!$E$2:$F$6,2,FALSE),IF(COUNTA(E638:IU638)&gt;0,"'Name of Collective Investment Scheme' missing but values entered in other columns",""))</f>
        <v/>
      </c>
      <c r="JA638" s="126" t="b">
        <f t="shared" si="101"/>
        <v>0</v>
      </c>
      <c r="JB638" s="127" t="str">
        <f t="shared" si="102"/>
        <v/>
      </c>
      <c r="JC638" s="128" t="str">
        <f t="shared" si="103"/>
        <v>3</v>
      </c>
      <c r="JD638" s="127" t="str">
        <f t="shared" ca="1" si="104"/>
        <v/>
      </c>
      <c r="JE638" s="127" t="b">
        <f t="shared" ca="1" si="105"/>
        <v>1</v>
      </c>
      <c r="JF638" s="127" t="b">
        <f t="shared" ca="1" si="106"/>
        <v>1</v>
      </c>
      <c r="JG638" s="127" t="b">
        <f t="shared" ca="1" si="107"/>
        <v>1</v>
      </c>
      <c r="JH638" s="127" t="b">
        <f t="shared" ca="1" si="108"/>
        <v>1</v>
      </c>
      <c r="JI638" s="127" t="b">
        <f t="shared" ca="1" si="109"/>
        <v>1</v>
      </c>
      <c r="JJ638" s="129" t="b">
        <f t="shared" si="110"/>
        <v>0</v>
      </c>
    </row>
    <row r="639" spans="1:270" ht="28.9" customHeight="1" x14ac:dyDescent="0.2">
      <c r="A639" s="90" t="str">
        <f>IF(ISBLANK('Scheme Details'!A639),"",'Scheme Details'!A639)</f>
        <v/>
      </c>
      <c r="B639" s="87" t="str">
        <f>IF(ISBLANK('Scheme Details'!B639),"",'Scheme Details'!B639)</f>
        <v/>
      </c>
      <c r="C639" s="91" t="str">
        <f>IF(ISBLANK('Scheme Details'!C639),"",'Scheme Details'!C639)</f>
        <v/>
      </c>
      <c r="D639" s="92">
        <f>IF(ISBLANK('Scheme Details'!H639),0,'Scheme Details'!H639)</f>
        <v>0</v>
      </c>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c r="BV639" s="67"/>
      <c r="BW639" s="67"/>
      <c r="BX639" s="67"/>
      <c r="BY639" s="67"/>
      <c r="BZ639" s="67"/>
      <c r="CA639" s="67"/>
      <c r="CB639" s="67"/>
      <c r="CC639" s="67"/>
      <c r="CD639" s="67"/>
      <c r="CE639" s="67"/>
      <c r="CF639" s="67"/>
      <c r="CG639" s="67"/>
      <c r="CH639" s="67"/>
      <c r="CI639" s="67"/>
      <c r="CJ639" s="67"/>
      <c r="CK639" s="67"/>
      <c r="CL639" s="67"/>
      <c r="CM639" s="67"/>
      <c r="CN639" s="67"/>
      <c r="CO639" s="67"/>
      <c r="CP639" s="67"/>
      <c r="CQ639" s="67"/>
      <c r="CR639" s="67"/>
      <c r="CS639" s="67"/>
      <c r="CT639" s="67"/>
      <c r="CU639" s="67"/>
      <c r="CV639" s="67"/>
      <c r="CW639" s="67"/>
      <c r="CX639" s="67"/>
      <c r="CY639" s="67"/>
      <c r="CZ639" s="67"/>
      <c r="DA639" s="67"/>
      <c r="DB639" s="67"/>
      <c r="DC639" s="67"/>
      <c r="DD639" s="67"/>
      <c r="DE639" s="67"/>
      <c r="DF639" s="67"/>
      <c r="DG639" s="67"/>
      <c r="DH639" s="67"/>
      <c r="DI639" s="67"/>
      <c r="DJ639" s="67"/>
      <c r="DK639" s="67"/>
      <c r="DL639" s="67"/>
      <c r="DM639" s="67"/>
      <c r="DN639" s="67"/>
      <c r="DO639" s="67"/>
      <c r="DP639" s="67"/>
      <c r="DQ639" s="67"/>
      <c r="DR639" s="67"/>
      <c r="DS639" s="67"/>
      <c r="DT639" s="67"/>
      <c r="DU639" s="67"/>
      <c r="DV639" s="67"/>
      <c r="DW639" s="67"/>
      <c r="DX639" s="67"/>
      <c r="DY639" s="67"/>
      <c r="DZ639" s="67"/>
      <c r="EA639" s="67"/>
      <c r="EB639" s="67"/>
      <c r="EC639" s="67"/>
      <c r="ED639" s="67"/>
      <c r="EE639" s="67"/>
      <c r="EF639" s="67"/>
      <c r="EG639" s="67"/>
      <c r="EH639" s="67"/>
      <c r="EI639" s="67"/>
      <c r="EJ639" s="67"/>
      <c r="EK639" s="67"/>
      <c r="EL639" s="67"/>
      <c r="EM639" s="67"/>
      <c r="EN639" s="67"/>
      <c r="EO639" s="67"/>
      <c r="EP639" s="67"/>
      <c r="EQ639" s="67"/>
      <c r="ER639" s="67"/>
      <c r="ES639" s="67"/>
      <c r="ET639" s="67"/>
      <c r="EU639" s="67"/>
      <c r="EV639" s="67"/>
      <c r="EW639" s="67"/>
      <c r="EX639" s="67"/>
      <c r="EY639" s="67"/>
      <c r="EZ639" s="67"/>
      <c r="FA639" s="67"/>
      <c r="FB639" s="67"/>
      <c r="FC639" s="67"/>
      <c r="FD639" s="67"/>
      <c r="FE639" s="67"/>
      <c r="FF639" s="67"/>
      <c r="FG639" s="67"/>
      <c r="FH639" s="67"/>
      <c r="FI639" s="67"/>
      <c r="FJ639" s="67"/>
      <c r="FK639" s="67"/>
      <c r="FL639" s="67"/>
      <c r="FM639" s="67"/>
      <c r="FN639" s="67"/>
      <c r="FO639" s="67"/>
      <c r="FP639" s="67"/>
      <c r="FQ639" s="67"/>
      <c r="FR639" s="67"/>
      <c r="FS639" s="67"/>
      <c r="FT639" s="67"/>
      <c r="FU639" s="67"/>
      <c r="FV639" s="67"/>
      <c r="FW639" s="67"/>
      <c r="FX639" s="67"/>
      <c r="FY639" s="67"/>
      <c r="FZ639" s="67"/>
      <c r="GA639" s="67"/>
      <c r="GB639" s="67"/>
      <c r="GC639" s="67"/>
      <c r="GD639" s="67"/>
      <c r="GE639" s="67"/>
      <c r="GF639" s="67"/>
      <c r="GG639" s="67"/>
      <c r="GH639" s="67"/>
      <c r="GI639" s="67"/>
      <c r="GJ639" s="67"/>
      <c r="GK639" s="67"/>
      <c r="GL639" s="67"/>
      <c r="GM639" s="67"/>
      <c r="GN639" s="67"/>
      <c r="GO639" s="67"/>
      <c r="GP639" s="67"/>
      <c r="GQ639" s="67"/>
      <c r="GR639" s="67"/>
      <c r="GS639" s="67"/>
      <c r="GT639" s="67"/>
      <c r="GU639" s="67"/>
      <c r="GV639" s="67"/>
      <c r="GW639" s="67"/>
      <c r="GX639" s="67"/>
      <c r="GY639" s="67"/>
      <c r="GZ639" s="67"/>
      <c r="HA639" s="67"/>
      <c r="HB639" s="67"/>
      <c r="HC639" s="67"/>
      <c r="HD639" s="67"/>
      <c r="HE639" s="67"/>
      <c r="HF639" s="67"/>
      <c r="HG639" s="67"/>
      <c r="HH639" s="67"/>
      <c r="HI639" s="67"/>
      <c r="HJ639" s="67"/>
      <c r="HK639" s="67"/>
      <c r="HL639" s="67"/>
      <c r="HM639" s="67"/>
      <c r="HN639" s="67"/>
      <c r="HO639" s="67"/>
      <c r="HP639" s="67"/>
      <c r="HQ639" s="67"/>
      <c r="HR639" s="67"/>
      <c r="HS639" s="67"/>
      <c r="HT639" s="67"/>
      <c r="HU639" s="67"/>
      <c r="HV639" s="67"/>
      <c r="HW639" s="67"/>
      <c r="HX639" s="67"/>
      <c r="HY639" s="67"/>
      <c r="HZ639" s="67"/>
      <c r="IA639" s="67"/>
      <c r="IB639" s="67"/>
      <c r="IC639" s="67"/>
      <c r="ID639" s="67"/>
      <c r="IE639" s="67"/>
      <c r="IF639" s="67"/>
      <c r="IG639" s="67"/>
      <c r="IH639" s="67"/>
      <c r="II639" s="67"/>
      <c r="IJ639" s="67"/>
      <c r="IK639" s="67"/>
      <c r="IL639" s="67"/>
      <c r="IM639" s="67"/>
      <c r="IN639" s="67"/>
      <c r="IO639" s="67"/>
      <c r="IP639" s="67"/>
      <c r="IQ639" s="67"/>
      <c r="IR639" s="67"/>
      <c r="IS639" s="67"/>
      <c r="IT639" s="67"/>
      <c r="IU639" s="67"/>
      <c r="IV639" s="93">
        <f t="shared" si="100"/>
        <v>0</v>
      </c>
      <c r="IW639" s="25"/>
      <c r="IY639" s="125" t="str">
        <f>IF(JA639,VLOOKUP(MIN(JB639:JD639),'Data Validation (hidden)'!$E$2:$F$6,2,FALSE),IF(COUNTA(E639:IU639)&gt;0,"'Name of Collective Investment Scheme' missing but values entered in other columns",""))</f>
        <v/>
      </c>
      <c r="JA639" s="126" t="b">
        <f t="shared" si="101"/>
        <v>0</v>
      </c>
      <c r="JB639" s="127" t="str">
        <f t="shared" si="102"/>
        <v/>
      </c>
      <c r="JC639" s="128" t="str">
        <f t="shared" si="103"/>
        <v>3</v>
      </c>
      <c r="JD639" s="127" t="str">
        <f t="shared" ca="1" si="104"/>
        <v/>
      </c>
      <c r="JE639" s="127" t="b">
        <f t="shared" ca="1" si="105"/>
        <v>1</v>
      </c>
      <c r="JF639" s="127" t="b">
        <f t="shared" ca="1" si="106"/>
        <v>1</v>
      </c>
      <c r="JG639" s="127" t="b">
        <f t="shared" ca="1" si="107"/>
        <v>1</v>
      </c>
      <c r="JH639" s="127" t="b">
        <f t="shared" ca="1" si="108"/>
        <v>1</v>
      </c>
      <c r="JI639" s="127" t="b">
        <f t="shared" ca="1" si="109"/>
        <v>1</v>
      </c>
      <c r="JJ639" s="129" t="b">
        <f t="shared" si="110"/>
        <v>0</v>
      </c>
    </row>
    <row r="640" spans="1:270" ht="28.9" customHeight="1" x14ac:dyDescent="0.2">
      <c r="A640" s="90" t="str">
        <f>IF(ISBLANK('Scheme Details'!A640),"",'Scheme Details'!A640)</f>
        <v/>
      </c>
      <c r="B640" s="87" t="str">
        <f>IF(ISBLANK('Scheme Details'!B640),"",'Scheme Details'!B640)</f>
        <v/>
      </c>
      <c r="C640" s="91" t="str">
        <f>IF(ISBLANK('Scheme Details'!C640),"",'Scheme Details'!C640)</f>
        <v/>
      </c>
      <c r="D640" s="92">
        <f>IF(ISBLANK('Scheme Details'!H640),0,'Scheme Details'!H640)</f>
        <v>0</v>
      </c>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c r="BV640" s="67"/>
      <c r="BW640" s="67"/>
      <c r="BX640" s="67"/>
      <c r="BY640" s="67"/>
      <c r="BZ640" s="67"/>
      <c r="CA640" s="67"/>
      <c r="CB640" s="67"/>
      <c r="CC640" s="67"/>
      <c r="CD640" s="67"/>
      <c r="CE640" s="67"/>
      <c r="CF640" s="67"/>
      <c r="CG640" s="67"/>
      <c r="CH640" s="67"/>
      <c r="CI640" s="67"/>
      <c r="CJ640" s="67"/>
      <c r="CK640" s="67"/>
      <c r="CL640" s="67"/>
      <c r="CM640" s="67"/>
      <c r="CN640" s="67"/>
      <c r="CO640" s="67"/>
      <c r="CP640" s="67"/>
      <c r="CQ640" s="67"/>
      <c r="CR640" s="67"/>
      <c r="CS640" s="67"/>
      <c r="CT640" s="67"/>
      <c r="CU640" s="67"/>
      <c r="CV640" s="67"/>
      <c r="CW640" s="67"/>
      <c r="CX640" s="67"/>
      <c r="CY640" s="67"/>
      <c r="CZ640" s="67"/>
      <c r="DA640" s="67"/>
      <c r="DB640" s="67"/>
      <c r="DC640" s="67"/>
      <c r="DD640" s="67"/>
      <c r="DE640" s="67"/>
      <c r="DF640" s="67"/>
      <c r="DG640" s="67"/>
      <c r="DH640" s="67"/>
      <c r="DI640" s="67"/>
      <c r="DJ640" s="67"/>
      <c r="DK640" s="67"/>
      <c r="DL640" s="67"/>
      <c r="DM640" s="67"/>
      <c r="DN640" s="67"/>
      <c r="DO640" s="67"/>
      <c r="DP640" s="67"/>
      <c r="DQ640" s="67"/>
      <c r="DR640" s="67"/>
      <c r="DS640" s="67"/>
      <c r="DT640" s="67"/>
      <c r="DU640" s="67"/>
      <c r="DV640" s="67"/>
      <c r="DW640" s="67"/>
      <c r="DX640" s="67"/>
      <c r="DY640" s="67"/>
      <c r="DZ640" s="67"/>
      <c r="EA640" s="67"/>
      <c r="EB640" s="67"/>
      <c r="EC640" s="67"/>
      <c r="ED640" s="67"/>
      <c r="EE640" s="67"/>
      <c r="EF640" s="67"/>
      <c r="EG640" s="67"/>
      <c r="EH640" s="67"/>
      <c r="EI640" s="67"/>
      <c r="EJ640" s="67"/>
      <c r="EK640" s="67"/>
      <c r="EL640" s="67"/>
      <c r="EM640" s="67"/>
      <c r="EN640" s="67"/>
      <c r="EO640" s="67"/>
      <c r="EP640" s="67"/>
      <c r="EQ640" s="67"/>
      <c r="ER640" s="67"/>
      <c r="ES640" s="67"/>
      <c r="ET640" s="67"/>
      <c r="EU640" s="67"/>
      <c r="EV640" s="67"/>
      <c r="EW640" s="67"/>
      <c r="EX640" s="67"/>
      <c r="EY640" s="67"/>
      <c r="EZ640" s="67"/>
      <c r="FA640" s="67"/>
      <c r="FB640" s="67"/>
      <c r="FC640" s="67"/>
      <c r="FD640" s="67"/>
      <c r="FE640" s="67"/>
      <c r="FF640" s="67"/>
      <c r="FG640" s="67"/>
      <c r="FH640" s="67"/>
      <c r="FI640" s="67"/>
      <c r="FJ640" s="67"/>
      <c r="FK640" s="67"/>
      <c r="FL640" s="67"/>
      <c r="FM640" s="67"/>
      <c r="FN640" s="67"/>
      <c r="FO640" s="67"/>
      <c r="FP640" s="67"/>
      <c r="FQ640" s="67"/>
      <c r="FR640" s="67"/>
      <c r="FS640" s="67"/>
      <c r="FT640" s="67"/>
      <c r="FU640" s="67"/>
      <c r="FV640" s="67"/>
      <c r="FW640" s="67"/>
      <c r="FX640" s="67"/>
      <c r="FY640" s="67"/>
      <c r="FZ640" s="67"/>
      <c r="GA640" s="67"/>
      <c r="GB640" s="67"/>
      <c r="GC640" s="67"/>
      <c r="GD640" s="67"/>
      <c r="GE640" s="67"/>
      <c r="GF640" s="67"/>
      <c r="GG640" s="67"/>
      <c r="GH640" s="67"/>
      <c r="GI640" s="67"/>
      <c r="GJ640" s="67"/>
      <c r="GK640" s="67"/>
      <c r="GL640" s="67"/>
      <c r="GM640" s="67"/>
      <c r="GN640" s="67"/>
      <c r="GO640" s="67"/>
      <c r="GP640" s="67"/>
      <c r="GQ640" s="67"/>
      <c r="GR640" s="67"/>
      <c r="GS640" s="67"/>
      <c r="GT640" s="67"/>
      <c r="GU640" s="67"/>
      <c r="GV640" s="67"/>
      <c r="GW640" s="67"/>
      <c r="GX640" s="67"/>
      <c r="GY640" s="67"/>
      <c r="GZ640" s="67"/>
      <c r="HA640" s="67"/>
      <c r="HB640" s="67"/>
      <c r="HC640" s="67"/>
      <c r="HD640" s="67"/>
      <c r="HE640" s="67"/>
      <c r="HF640" s="67"/>
      <c r="HG640" s="67"/>
      <c r="HH640" s="67"/>
      <c r="HI640" s="67"/>
      <c r="HJ640" s="67"/>
      <c r="HK640" s="67"/>
      <c r="HL640" s="67"/>
      <c r="HM640" s="67"/>
      <c r="HN640" s="67"/>
      <c r="HO640" s="67"/>
      <c r="HP640" s="67"/>
      <c r="HQ640" s="67"/>
      <c r="HR640" s="67"/>
      <c r="HS640" s="67"/>
      <c r="HT640" s="67"/>
      <c r="HU640" s="67"/>
      <c r="HV640" s="67"/>
      <c r="HW640" s="67"/>
      <c r="HX640" s="67"/>
      <c r="HY640" s="67"/>
      <c r="HZ640" s="67"/>
      <c r="IA640" s="67"/>
      <c r="IB640" s="67"/>
      <c r="IC640" s="67"/>
      <c r="ID640" s="67"/>
      <c r="IE640" s="67"/>
      <c r="IF640" s="67"/>
      <c r="IG640" s="67"/>
      <c r="IH640" s="67"/>
      <c r="II640" s="67"/>
      <c r="IJ640" s="67"/>
      <c r="IK640" s="67"/>
      <c r="IL640" s="67"/>
      <c r="IM640" s="67"/>
      <c r="IN640" s="67"/>
      <c r="IO640" s="67"/>
      <c r="IP640" s="67"/>
      <c r="IQ640" s="67"/>
      <c r="IR640" s="67"/>
      <c r="IS640" s="67"/>
      <c r="IT640" s="67"/>
      <c r="IU640" s="67"/>
      <c r="IV640" s="93">
        <f t="shared" si="100"/>
        <v>0</v>
      </c>
      <c r="IW640" s="25"/>
      <c r="IY640" s="125" t="str">
        <f>IF(JA640,VLOOKUP(MIN(JB640:JD640),'Data Validation (hidden)'!$E$2:$F$6,2,FALSE),IF(COUNTA(E640:IU640)&gt;0,"'Name of Collective Investment Scheme' missing but values entered in other columns",""))</f>
        <v/>
      </c>
      <c r="JA640" s="126" t="b">
        <f t="shared" si="101"/>
        <v>0</v>
      </c>
      <c r="JB640" s="127" t="str">
        <f t="shared" si="102"/>
        <v/>
      </c>
      <c r="JC640" s="128" t="str">
        <f t="shared" si="103"/>
        <v>3</v>
      </c>
      <c r="JD640" s="127" t="str">
        <f t="shared" ca="1" si="104"/>
        <v/>
      </c>
      <c r="JE640" s="127" t="b">
        <f t="shared" ca="1" si="105"/>
        <v>1</v>
      </c>
      <c r="JF640" s="127" t="b">
        <f t="shared" ca="1" si="106"/>
        <v>1</v>
      </c>
      <c r="JG640" s="127" t="b">
        <f t="shared" ca="1" si="107"/>
        <v>1</v>
      </c>
      <c r="JH640" s="127" t="b">
        <f t="shared" ca="1" si="108"/>
        <v>1</v>
      </c>
      <c r="JI640" s="127" t="b">
        <f t="shared" ca="1" si="109"/>
        <v>1</v>
      </c>
      <c r="JJ640" s="129" t="b">
        <f t="shared" si="110"/>
        <v>0</v>
      </c>
    </row>
    <row r="641" spans="1:270" ht="28.9" customHeight="1" x14ac:dyDescent="0.2">
      <c r="A641" s="90" t="str">
        <f>IF(ISBLANK('Scheme Details'!A641),"",'Scheme Details'!A641)</f>
        <v/>
      </c>
      <c r="B641" s="87" t="str">
        <f>IF(ISBLANK('Scheme Details'!B641),"",'Scheme Details'!B641)</f>
        <v/>
      </c>
      <c r="C641" s="91" t="str">
        <f>IF(ISBLANK('Scheme Details'!C641),"",'Scheme Details'!C641)</f>
        <v/>
      </c>
      <c r="D641" s="92">
        <f>IF(ISBLANK('Scheme Details'!H641),0,'Scheme Details'!H641)</f>
        <v>0</v>
      </c>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c r="BV641" s="67"/>
      <c r="BW641" s="67"/>
      <c r="BX641" s="67"/>
      <c r="BY641" s="67"/>
      <c r="BZ641" s="67"/>
      <c r="CA641" s="67"/>
      <c r="CB641" s="67"/>
      <c r="CC641" s="67"/>
      <c r="CD641" s="67"/>
      <c r="CE641" s="67"/>
      <c r="CF641" s="67"/>
      <c r="CG641" s="67"/>
      <c r="CH641" s="67"/>
      <c r="CI641" s="67"/>
      <c r="CJ641" s="67"/>
      <c r="CK641" s="67"/>
      <c r="CL641" s="67"/>
      <c r="CM641" s="67"/>
      <c r="CN641" s="67"/>
      <c r="CO641" s="67"/>
      <c r="CP641" s="67"/>
      <c r="CQ641" s="67"/>
      <c r="CR641" s="67"/>
      <c r="CS641" s="67"/>
      <c r="CT641" s="67"/>
      <c r="CU641" s="67"/>
      <c r="CV641" s="67"/>
      <c r="CW641" s="67"/>
      <c r="CX641" s="67"/>
      <c r="CY641" s="67"/>
      <c r="CZ641" s="67"/>
      <c r="DA641" s="67"/>
      <c r="DB641" s="67"/>
      <c r="DC641" s="67"/>
      <c r="DD641" s="67"/>
      <c r="DE641" s="67"/>
      <c r="DF641" s="67"/>
      <c r="DG641" s="67"/>
      <c r="DH641" s="67"/>
      <c r="DI641" s="67"/>
      <c r="DJ641" s="67"/>
      <c r="DK641" s="67"/>
      <c r="DL641" s="67"/>
      <c r="DM641" s="67"/>
      <c r="DN641" s="67"/>
      <c r="DO641" s="67"/>
      <c r="DP641" s="67"/>
      <c r="DQ641" s="67"/>
      <c r="DR641" s="67"/>
      <c r="DS641" s="67"/>
      <c r="DT641" s="67"/>
      <c r="DU641" s="67"/>
      <c r="DV641" s="67"/>
      <c r="DW641" s="67"/>
      <c r="DX641" s="67"/>
      <c r="DY641" s="67"/>
      <c r="DZ641" s="67"/>
      <c r="EA641" s="67"/>
      <c r="EB641" s="67"/>
      <c r="EC641" s="67"/>
      <c r="ED641" s="67"/>
      <c r="EE641" s="67"/>
      <c r="EF641" s="67"/>
      <c r="EG641" s="67"/>
      <c r="EH641" s="67"/>
      <c r="EI641" s="67"/>
      <c r="EJ641" s="67"/>
      <c r="EK641" s="67"/>
      <c r="EL641" s="67"/>
      <c r="EM641" s="67"/>
      <c r="EN641" s="67"/>
      <c r="EO641" s="67"/>
      <c r="EP641" s="67"/>
      <c r="EQ641" s="67"/>
      <c r="ER641" s="67"/>
      <c r="ES641" s="67"/>
      <c r="ET641" s="67"/>
      <c r="EU641" s="67"/>
      <c r="EV641" s="67"/>
      <c r="EW641" s="67"/>
      <c r="EX641" s="67"/>
      <c r="EY641" s="67"/>
      <c r="EZ641" s="67"/>
      <c r="FA641" s="67"/>
      <c r="FB641" s="67"/>
      <c r="FC641" s="67"/>
      <c r="FD641" s="67"/>
      <c r="FE641" s="67"/>
      <c r="FF641" s="67"/>
      <c r="FG641" s="67"/>
      <c r="FH641" s="67"/>
      <c r="FI641" s="67"/>
      <c r="FJ641" s="67"/>
      <c r="FK641" s="67"/>
      <c r="FL641" s="67"/>
      <c r="FM641" s="67"/>
      <c r="FN641" s="67"/>
      <c r="FO641" s="67"/>
      <c r="FP641" s="67"/>
      <c r="FQ641" s="67"/>
      <c r="FR641" s="67"/>
      <c r="FS641" s="67"/>
      <c r="FT641" s="67"/>
      <c r="FU641" s="67"/>
      <c r="FV641" s="67"/>
      <c r="FW641" s="67"/>
      <c r="FX641" s="67"/>
      <c r="FY641" s="67"/>
      <c r="FZ641" s="67"/>
      <c r="GA641" s="67"/>
      <c r="GB641" s="67"/>
      <c r="GC641" s="67"/>
      <c r="GD641" s="67"/>
      <c r="GE641" s="67"/>
      <c r="GF641" s="67"/>
      <c r="GG641" s="67"/>
      <c r="GH641" s="67"/>
      <c r="GI641" s="67"/>
      <c r="GJ641" s="67"/>
      <c r="GK641" s="67"/>
      <c r="GL641" s="67"/>
      <c r="GM641" s="67"/>
      <c r="GN641" s="67"/>
      <c r="GO641" s="67"/>
      <c r="GP641" s="67"/>
      <c r="GQ641" s="67"/>
      <c r="GR641" s="67"/>
      <c r="GS641" s="67"/>
      <c r="GT641" s="67"/>
      <c r="GU641" s="67"/>
      <c r="GV641" s="67"/>
      <c r="GW641" s="67"/>
      <c r="GX641" s="67"/>
      <c r="GY641" s="67"/>
      <c r="GZ641" s="67"/>
      <c r="HA641" s="67"/>
      <c r="HB641" s="67"/>
      <c r="HC641" s="67"/>
      <c r="HD641" s="67"/>
      <c r="HE641" s="67"/>
      <c r="HF641" s="67"/>
      <c r="HG641" s="67"/>
      <c r="HH641" s="67"/>
      <c r="HI641" s="67"/>
      <c r="HJ641" s="67"/>
      <c r="HK641" s="67"/>
      <c r="HL641" s="67"/>
      <c r="HM641" s="67"/>
      <c r="HN641" s="67"/>
      <c r="HO641" s="67"/>
      <c r="HP641" s="67"/>
      <c r="HQ641" s="67"/>
      <c r="HR641" s="67"/>
      <c r="HS641" s="67"/>
      <c r="HT641" s="67"/>
      <c r="HU641" s="67"/>
      <c r="HV641" s="67"/>
      <c r="HW641" s="67"/>
      <c r="HX641" s="67"/>
      <c r="HY641" s="67"/>
      <c r="HZ641" s="67"/>
      <c r="IA641" s="67"/>
      <c r="IB641" s="67"/>
      <c r="IC641" s="67"/>
      <c r="ID641" s="67"/>
      <c r="IE641" s="67"/>
      <c r="IF641" s="67"/>
      <c r="IG641" s="67"/>
      <c r="IH641" s="67"/>
      <c r="II641" s="67"/>
      <c r="IJ641" s="67"/>
      <c r="IK641" s="67"/>
      <c r="IL641" s="67"/>
      <c r="IM641" s="67"/>
      <c r="IN641" s="67"/>
      <c r="IO641" s="67"/>
      <c r="IP641" s="67"/>
      <c r="IQ641" s="67"/>
      <c r="IR641" s="67"/>
      <c r="IS641" s="67"/>
      <c r="IT641" s="67"/>
      <c r="IU641" s="67"/>
      <c r="IV641" s="93">
        <f t="shared" si="100"/>
        <v>0</v>
      </c>
      <c r="IW641" s="25"/>
      <c r="IY641" s="125" t="str">
        <f>IF(JA641,VLOOKUP(MIN(JB641:JD641),'Data Validation (hidden)'!$E$2:$F$6,2,FALSE),IF(COUNTA(E641:IU641)&gt;0,"'Name of Collective Investment Scheme' missing but values entered in other columns",""))</f>
        <v/>
      </c>
      <c r="JA641" s="126" t="b">
        <f t="shared" si="101"/>
        <v>0</v>
      </c>
      <c r="JB641" s="127" t="str">
        <f t="shared" si="102"/>
        <v/>
      </c>
      <c r="JC641" s="128" t="str">
        <f t="shared" si="103"/>
        <v>3</v>
      </c>
      <c r="JD641" s="127" t="str">
        <f t="shared" ca="1" si="104"/>
        <v/>
      </c>
      <c r="JE641" s="127" t="b">
        <f t="shared" ca="1" si="105"/>
        <v>1</v>
      </c>
      <c r="JF641" s="127" t="b">
        <f t="shared" ca="1" si="106"/>
        <v>1</v>
      </c>
      <c r="JG641" s="127" t="b">
        <f t="shared" ca="1" si="107"/>
        <v>1</v>
      </c>
      <c r="JH641" s="127" t="b">
        <f t="shared" ca="1" si="108"/>
        <v>1</v>
      </c>
      <c r="JI641" s="127" t="b">
        <f t="shared" ca="1" si="109"/>
        <v>1</v>
      </c>
      <c r="JJ641" s="129" t="b">
        <f t="shared" si="110"/>
        <v>0</v>
      </c>
    </row>
    <row r="642" spans="1:270" ht="28.9" customHeight="1" x14ac:dyDescent="0.2">
      <c r="A642" s="90" t="str">
        <f>IF(ISBLANK('Scheme Details'!A642),"",'Scheme Details'!A642)</f>
        <v/>
      </c>
      <c r="B642" s="87" t="str">
        <f>IF(ISBLANK('Scheme Details'!B642),"",'Scheme Details'!B642)</f>
        <v/>
      </c>
      <c r="C642" s="91" t="str">
        <f>IF(ISBLANK('Scheme Details'!C642),"",'Scheme Details'!C642)</f>
        <v/>
      </c>
      <c r="D642" s="92">
        <f>IF(ISBLANK('Scheme Details'!H642),0,'Scheme Details'!H642)</f>
        <v>0</v>
      </c>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c r="BV642" s="67"/>
      <c r="BW642" s="67"/>
      <c r="BX642" s="67"/>
      <c r="BY642" s="67"/>
      <c r="BZ642" s="67"/>
      <c r="CA642" s="67"/>
      <c r="CB642" s="67"/>
      <c r="CC642" s="67"/>
      <c r="CD642" s="67"/>
      <c r="CE642" s="67"/>
      <c r="CF642" s="67"/>
      <c r="CG642" s="67"/>
      <c r="CH642" s="67"/>
      <c r="CI642" s="67"/>
      <c r="CJ642" s="67"/>
      <c r="CK642" s="67"/>
      <c r="CL642" s="67"/>
      <c r="CM642" s="67"/>
      <c r="CN642" s="67"/>
      <c r="CO642" s="67"/>
      <c r="CP642" s="67"/>
      <c r="CQ642" s="67"/>
      <c r="CR642" s="67"/>
      <c r="CS642" s="67"/>
      <c r="CT642" s="67"/>
      <c r="CU642" s="67"/>
      <c r="CV642" s="67"/>
      <c r="CW642" s="67"/>
      <c r="CX642" s="67"/>
      <c r="CY642" s="67"/>
      <c r="CZ642" s="67"/>
      <c r="DA642" s="67"/>
      <c r="DB642" s="67"/>
      <c r="DC642" s="67"/>
      <c r="DD642" s="67"/>
      <c r="DE642" s="67"/>
      <c r="DF642" s="67"/>
      <c r="DG642" s="67"/>
      <c r="DH642" s="67"/>
      <c r="DI642" s="67"/>
      <c r="DJ642" s="67"/>
      <c r="DK642" s="67"/>
      <c r="DL642" s="67"/>
      <c r="DM642" s="67"/>
      <c r="DN642" s="67"/>
      <c r="DO642" s="67"/>
      <c r="DP642" s="67"/>
      <c r="DQ642" s="67"/>
      <c r="DR642" s="67"/>
      <c r="DS642" s="67"/>
      <c r="DT642" s="67"/>
      <c r="DU642" s="67"/>
      <c r="DV642" s="67"/>
      <c r="DW642" s="67"/>
      <c r="DX642" s="67"/>
      <c r="DY642" s="67"/>
      <c r="DZ642" s="67"/>
      <c r="EA642" s="67"/>
      <c r="EB642" s="67"/>
      <c r="EC642" s="67"/>
      <c r="ED642" s="67"/>
      <c r="EE642" s="67"/>
      <c r="EF642" s="67"/>
      <c r="EG642" s="67"/>
      <c r="EH642" s="67"/>
      <c r="EI642" s="67"/>
      <c r="EJ642" s="67"/>
      <c r="EK642" s="67"/>
      <c r="EL642" s="67"/>
      <c r="EM642" s="67"/>
      <c r="EN642" s="67"/>
      <c r="EO642" s="67"/>
      <c r="EP642" s="67"/>
      <c r="EQ642" s="67"/>
      <c r="ER642" s="67"/>
      <c r="ES642" s="67"/>
      <c r="ET642" s="67"/>
      <c r="EU642" s="67"/>
      <c r="EV642" s="67"/>
      <c r="EW642" s="67"/>
      <c r="EX642" s="67"/>
      <c r="EY642" s="67"/>
      <c r="EZ642" s="67"/>
      <c r="FA642" s="67"/>
      <c r="FB642" s="67"/>
      <c r="FC642" s="67"/>
      <c r="FD642" s="67"/>
      <c r="FE642" s="67"/>
      <c r="FF642" s="67"/>
      <c r="FG642" s="67"/>
      <c r="FH642" s="67"/>
      <c r="FI642" s="67"/>
      <c r="FJ642" s="67"/>
      <c r="FK642" s="67"/>
      <c r="FL642" s="67"/>
      <c r="FM642" s="67"/>
      <c r="FN642" s="67"/>
      <c r="FO642" s="67"/>
      <c r="FP642" s="67"/>
      <c r="FQ642" s="67"/>
      <c r="FR642" s="67"/>
      <c r="FS642" s="67"/>
      <c r="FT642" s="67"/>
      <c r="FU642" s="67"/>
      <c r="FV642" s="67"/>
      <c r="FW642" s="67"/>
      <c r="FX642" s="67"/>
      <c r="FY642" s="67"/>
      <c r="FZ642" s="67"/>
      <c r="GA642" s="67"/>
      <c r="GB642" s="67"/>
      <c r="GC642" s="67"/>
      <c r="GD642" s="67"/>
      <c r="GE642" s="67"/>
      <c r="GF642" s="67"/>
      <c r="GG642" s="67"/>
      <c r="GH642" s="67"/>
      <c r="GI642" s="67"/>
      <c r="GJ642" s="67"/>
      <c r="GK642" s="67"/>
      <c r="GL642" s="67"/>
      <c r="GM642" s="67"/>
      <c r="GN642" s="67"/>
      <c r="GO642" s="67"/>
      <c r="GP642" s="67"/>
      <c r="GQ642" s="67"/>
      <c r="GR642" s="67"/>
      <c r="GS642" s="67"/>
      <c r="GT642" s="67"/>
      <c r="GU642" s="67"/>
      <c r="GV642" s="67"/>
      <c r="GW642" s="67"/>
      <c r="GX642" s="67"/>
      <c r="GY642" s="67"/>
      <c r="GZ642" s="67"/>
      <c r="HA642" s="67"/>
      <c r="HB642" s="67"/>
      <c r="HC642" s="67"/>
      <c r="HD642" s="67"/>
      <c r="HE642" s="67"/>
      <c r="HF642" s="67"/>
      <c r="HG642" s="67"/>
      <c r="HH642" s="67"/>
      <c r="HI642" s="67"/>
      <c r="HJ642" s="67"/>
      <c r="HK642" s="67"/>
      <c r="HL642" s="67"/>
      <c r="HM642" s="67"/>
      <c r="HN642" s="67"/>
      <c r="HO642" s="67"/>
      <c r="HP642" s="67"/>
      <c r="HQ642" s="67"/>
      <c r="HR642" s="67"/>
      <c r="HS642" s="67"/>
      <c r="HT642" s="67"/>
      <c r="HU642" s="67"/>
      <c r="HV642" s="67"/>
      <c r="HW642" s="67"/>
      <c r="HX642" s="67"/>
      <c r="HY642" s="67"/>
      <c r="HZ642" s="67"/>
      <c r="IA642" s="67"/>
      <c r="IB642" s="67"/>
      <c r="IC642" s="67"/>
      <c r="ID642" s="67"/>
      <c r="IE642" s="67"/>
      <c r="IF642" s="67"/>
      <c r="IG642" s="67"/>
      <c r="IH642" s="67"/>
      <c r="II642" s="67"/>
      <c r="IJ642" s="67"/>
      <c r="IK642" s="67"/>
      <c r="IL642" s="67"/>
      <c r="IM642" s="67"/>
      <c r="IN642" s="67"/>
      <c r="IO642" s="67"/>
      <c r="IP642" s="67"/>
      <c r="IQ642" s="67"/>
      <c r="IR642" s="67"/>
      <c r="IS642" s="67"/>
      <c r="IT642" s="67"/>
      <c r="IU642" s="67"/>
      <c r="IV642" s="93">
        <f t="shared" si="100"/>
        <v>0</v>
      </c>
      <c r="IW642" s="25"/>
      <c r="IY642" s="125" t="str">
        <f>IF(JA642,VLOOKUP(MIN(JB642:JD642),'Data Validation (hidden)'!$E$2:$F$6,2,FALSE),IF(COUNTA(E642:IU642)&gt;0,"'Name of Collective Investment Scheme' missing but values entered in other columns",""))</f>
        <v/>
      </c>
      <c r="JA642" s="126" t="b">
        <f t="shared" si="101"/>
        <v>0</v>
      </c>
      <c r="JB642" s="127" t="str">
        <f t="shared" si="102"/>
        <v/>
      </c>
      <c r="JC642" s="128" t="str">
        <f t="shared" si="103"/>
        <v>3</v>
      </c>
      <c r="JD642" s="127" t="str">
        <f t="shared" ca="1" si="104"/>
        <v/>
      </c>
      <c r="JE642" s="127" t="b">
        <f t="shared" ca="1" si="105"/>
        <v>1</v>
      </c>
      <c r="JF642" s="127" t="b">
        <f t="shared" ca="1" si="106"/>
        <v>1</v>
      </c>
      <c r="JG642" s="127" t="b">
        <f t="shared" ca="1" si="107"/>
        <v>1</v>
      </c>
      <c r="JH642" s="127" t="b">
        <f t="shared" ca="1" si="108"/>
        <v>1</v>
      </c>
      <c r="JI642" s="127" t="b">
        <f t="shared" ca="1" si="109"/>
        <v>1</v>
      </c>
      <c r="JJ642" s="129" t="b">
        <f t="shared" si="110"/>
        <v>0</v>
      </c>
    </row>
    <row r="643" spans="1:270" ht="28.9" customHeight="1" x14ac:dyDescent="0.2">
      <c r="A643" s="90" t="str">
        <f>IF(ISBLANK('Scheme Details'!A643),"",'Scheme Details'!A643)</f>
        <v/>
      </c>
      <c r="B643" s="87" t="str">
        <f>IF(ISBLANK('Scheme Details'!B643),"",'Scheme Details'!B643)</f>
        <v/>
      </c>
      <c r="C643" s="91" t="str">
        <f>IF(ISBLANK('Scheme Details'!C643),"",'Scheme Details'!C643)</f>
        <v/>
      </c>
      <c r="D643" s="92">
        <f>IF(ISBLANK('Scheme Details'!H643),0,'Scheme Details'!H643)</f>
        <v>0</v>
      </c>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c r="BV643" s="67"/>
      <c r="BW643" s="67"/>
      <c r="BX643" s="67"/>
      <c r="BY643" s="67"/>
      <c r="BZ643" s="67"/>
      <c r="CA643" s="67"/>
      <c r="CB643" s="67"/>
      <c r="CC643" s="67"/>
      <c r="CD643" s="67"/>
      <c r="CE643" s="67"/>
      <c r="CF643" s="67"/>
      <c r="CG643" s="67"/>
      <c r="CH643" s="67"/>
      <c r="CI643" s="67"/>
      <c r="CJ643" s="67"/>
      <c r="CK643" s="67"/>
      <c r="CL643" s="67"/>
      <c r="CM643" s="67"/>
      <c r="CN643" s="67"/>
      <c r="CO643" s="67"/>
      <c r="CP643" s="67"/>
      <c r="CQ643" s="67"/>
      <c r="CR643" s="67"/>
      <c r="CS643" s="67"/>
      <c r="CT643" s="67"/>
      <c r="CU643" s="67"/>
      <c r="CV643" s="67"/>
      <c r="CW643" s="67"/>
      <c r="CX643" s="67"/>
      <c r="CY643" s="67"/>
      <c r="CZ643" s="67"/>
      <c r="DA643" s="67"/>
      <c r="DB643" s="67"/>
      <c r="DC643" s="67"/>
      <c r="DD643" s="67"/>
      <c r="DE643" s="67"/>
      <c r="DF643" s="67"/>
      <c r="DG643" s="67"/>
      <c r="DH643" s="67"/>
      <c r="DI643" s="67"/>
      <c r="DJ643" s="67"/>
      <c r="DK643" s="67"/>
      <c r="DL643" s="67"/>
      <c r="DM643" s="67"/>
      <c r="DN643" s="67"/>
      <c r="DO643" s="67"/>
      <c r="DP643" s="67"/>
      <c r="DQ643" s="67"/>
      <c r="DR643" s="67"/>
      <c r="DS643" s="67"/>
      <c r="DT643" s="67"/>
      <c r="DU643" s="67"/>
      <c r="DV643" s="67"/>
      <c r="DW643" s="67"/>
      <c r="DX643" s="67"/>
      <c r="DY643" s="67"/>
      <c r="DZ643" s="67"/>
      <c r="EA643" s="67"/>
      <c r="EB643" s="67"/>
      <c r="EC643" s="67"/>
      <c r="ED643" s="67"/>
      <c r="EE643" s="67"/>
      <c r="EF643" s="67"/>
      <c r="EG643" s="67"/>
      <c r="EH643" s="67"/>
      <c r="EI643" s="67"/>
      <c r="EJ643" s="67"/>
      <c r="EK643" s="67"/>
      <c r="EL643" s="67"/>
      <c r="EM643" s="67"/>
      <c r="EN643" s="67"/>
      <c r="EO643" s="67"/>
      <c r="EP643" s="67"/>
      <c r="EQ643" s="67"/>
      <c r="ER643" s="67"/>
      <c r="ES643" s="67"/>
      <c r="ET643" s="67"/>
      <c r="EU643" s="67"/>
      <c r="EV643" s="67"/>
      <c r="EW643" s="67"/>
      <c r="EX643" s="67"/>
      <c r="EY643" s="67"/>
      <c r="EZ643" s="67"/>
      <c r="FA643" s="67"/>
      <c r="FB643" s="67"/>
      <c r="FC643" s="67"/>
      <c r="FD643" s="67"/>
      <c r="FE643" s="67"/>
      <c r="FF643" s="67"/>
      <c r="FG643" s="67"/>
      <c r="FH643" s="67"/>
      <c r="FI643" s="67"/>
      <c r="FJ643" s="67"/>
      <c r="FK643" s="67"/>
      <c r="FL643" s="67"/>
      <c r="FM643" s="67"/>
      <c r="FN643" s="67"/>
      <c r="FO643" s="67"/>
      <c r="FP643" s="67"/>
      <c r="FQ643" s="67"/>
      <c r="FR643" s="67"/>
      <c r="FS643" s="67"/>
      <c r="FT643" s="67"/>
      <c r="FU643" s="67"/>
      <c r="FV643" s="67"/>
      <c r="FW643" s="67"/>
      <c r="FX643" s="67"/>
      <c r="FY643" s="67"/>
      <c r="FZ643" s="67"/>
      <c r="GA643" s="67"/>
      <c r="GB643" s="67"/>
      <c r="GC643" s="67"/>
      <c r="GD643" s="67"/>
      <c r="GE643" s="67"/>
      <c r="GF643" s="67"/>
      <c r="GG643" s="67"/>
      <c r="GH643" s="67"/>
      <c r="GI643" s="67"/>
      <c r="GJ643" s="67"/>
      <c r="GK643" s="67"/>
      <c r="GL643" s="67"/>
      <c r="GM643" s="67"/>
      <c r="GN643" s="67"/>
      <c r="GO643" s="67"/>
      <c r="GP643" s="67"/>
      <c r="GQ643" s="67"/>
      <c r="GR643" s="67"/>
      <c r="GS643" s="67"/>
      <c r="GT643" s="67"/>
      <c r="GU643" s="67"/>
      <c r="GV643" s="67"/>
      <c r="GW643" s="67"/>
      <c r="GX643" s="67"/>
      <c r="GY643" s="67"/>
      <c r="GZ643" s="67"/>
      <c r="HA643" s="67"/>
      <c r="HB643" s="67"/>
      <c r="HC643" s="67"/>
      <c r="HD643" s="67"/>
      <c r="HE643" s="67"/>
      <c r="HF643" s="67"/>
      <c r="HG643" s="67"/>
      <c r="HH643" s="67"/>
      <c r="HI643" s="67"/>
      <c r="HJ643" s="67"/>
      <c r="HK643" s="67"/>
      <c r="HL643" s="67"/>
      <c r="HM643" s="67"/>
      <c r="HN643" s="67"/>
      <c r="HO643" s="67"/>
      <c r="HP643" s="67"/>
      <c r="HQ643" s="67"/>
      <c r="HR643" s="67"/>
      <c r="HS643" s="67"/>
      <c r="HT643" s="67"/>
      <c r="HU643" s="67"/>
      <c r="HV643" s="67"/>
      <c r="HW643" s="67"/>
      <c r="HX643" s="67"/>
      <c r="HY643" s="67"/>
      <c r="HZ643" s="67"/>
      <c r="IA643" s="67"/>
      <c r="IB643" s="67"/>
      <c r="IC643" s="67"/>
      <c r="ID643" s="67"/>
      <c r="IE643" s="67"/>
      <c r="IF643" s="67"/>
      <c r="IG643" s="67"/>
      <c r="IH643" s="67"/>
      <c r="II643" s="67"/>
      <c r="IJ643" s="67"/>
      <c r="IK643" s="67"/>
      <c r="IL643" s="67"/>
      <c r="IM643" s="67"/>
      <c r="IN643" s="67"/>
      <c r="IO643" s="67"/>
      <c r="IP643" s="67"/>
      <c r="IQ643" s="67"/>
      <c r="IR643" s="67"/>
      <c r="IS643" s="67"/>
      <c r="IT643" s="67"/>
      <c r="IU643" s="67"/>
      <c r="IV643" s="93">
        <f t="shared" si="100"/>
        <v>0</v>
      </c>
      <c r="IW643" s="25"/>
      <c r="IY643" s="125" t="str">
        <f>IF(JA643,VLOOKUP(MIN(JB643:JD643),'Data Validation (hidden)'!$E$2:$F$6,2,FALSE),IF(COUNTA(E643:IU643)&gt;0,"'Name of Collective Investment Scheme' missing but values entered in other columns",""))</f>
        <v/>
      </c>
      <c r="JA643" s="126" t="b">
        <f t="shared" si="101"/>
        <v>0</v>
      </c>
      <c r="JB643" s="127" t="str">
        <f t="shared" si="102"/>
        <v/>
      </c>
      <c r="JC643" s="128" t="str">
        <f t="shared" si="103"/>
        <v>3</v>
      </c>
      <c r="JD643" s="127" t="str">
        <f t="shared" ca="1" si="104"/>
        <v/>
      </c>
      <c r="JE643" s="127" t="b">
        <f t="shared" ca="1" si="105"/>
        <v>1</v>
      </c>
      <c r="JF643" s="127" t="b">
        <f t="shared" ca="1" si="106"/>
        <v>1</v>
      </c>
      <c r="JG643" s="127" t="b">
        <f t="shared" ca="1" si="107"/>
        <v>1</v>
      </c>
      <c r="JH643" s="127" t="b">
        <f t="shared" ca="1" si="108"/>
        <v>1</v>
      </c>
      <c r="JI643" s="127" t="b">
        <f t="shared" ca="1" si="109"/>
        <v>1</v>
      </c>
      <c r="JJ643" s="129" t="b">
        <f t="shared" si="110"/>
        <v>0</v>
      </c>
    </row>
    <row r="644" spans="1:270" ht="28.9" customHeight="1" x14ac:dyDescent="0.2">
      <c r="A644" s="90" t="str">
        <f>IF(ISBLANK('Scheme Details'!A644),"",'Scheme Details'!A644)</f>
        <v/>
      </c>
      <c r="B644" s="87" t="str">
        <f>IF(ISBLANK('Scheme Details'!B644),"",'Scheme Details'!B644)</f>
        <v/>
      </c>
      <c r="C644" s="91" t="str">
        <f>IF(ISBLANK('Scheme Details'!C644),"",'Scheme Details'!C644)</f>
        <v/>
      </c>
      <c r="D644" s="92">
        <f>IF(ISBLANK('Scheme Details'!H644),0,'Scheme Details'!H644)</f>
        <v>0</v>
      </c>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c r="BV644" s="67"/>
      <c r="BW644" s="67"/>
      <c r="BX644" s="67"/>
      <c r="BY644" s="67"/>
      <c r="BZ644" s="67"/>
      <c r="CA644" s="67"/>
      <c r="CB644" s="67"/>
      <c r="CC644" s="67"/>
      <c r="CD644" s="67"/>
      <c r="CE644" s="67"/>
      <c r="CF644" s="67"/>
      <c r="CG644" s="67"/>
      <c r="CH644" s="67"/>
      <c r="CI644" s="67"/>
      <c r="CJ644" s="67"/>
      <c r="CK644" s="67"/>
      <c r="CL644" s="67"/>
      <c r="CM644" s="67"/>
      <c r="CN644" s="67"/>
      <c r="CO644" s="67"/>
      <c r="CP644" s="67"/>
      <c r="CQ644" s="67"/>
      <c r="CR644" s="67"/>
      <c r="CS644" s="67"/>
      <c r="CT644" s="67"/>
      <c r="CU644" s="67"/>
      <c r="CV644" s="67"/>
      <c r="CW644" s="67"/>
      <c r="CX644" s="67"/>
      <c r="CY644" s="67"/>
      <c r="CZ644" s="67"/>
      <c r="DA644" s="67"/>
      <c r="DB644" s="67"/>
      <c r="DC644" s="67"/>
      <c r="DD644" s="67"/>
      <c r="DE644" s="67"/>
      <c r="DF644" s="67"/>
      <c r="DG644" s="67"/>
      <c r="DH644" s="67"/>
      <c r="DI644" s="67"/>
      <c r="DJ644" s="67"/>
      <c r="DK644" s="67"/>
      <c r="DL644" s="67"/>
      <c r="DM644" s="67"/>
      <c r="DN644" s="67"/>
      <c r="DO644" s="67"/>
      <c r="DP644" s="67"/>
      <c r="DQ644" s="67"/>
      <c r="DR644" s="67"/>
      <c r="DS644" s="67"/>
      <c r="DT644" s="67"/>
      <c r="DU644" s="67"/>
      <c r="DV644" s="67"/>
      <c r="DW644" s="67"/>
      <c r="DX644" s="67"/>
      <c r="DY644" s="67"/>
      <c r="DZ644" s="67"/>
      <c r="EA644" s="67"/>
      <c r="EB644" s="67"/>
      <c r="EC644" s="67"/>
      <c r="ED644" s="67"/>
      <c r="EE644" s="67"/>
      <c r="EF644" s="67"/>
      <c r="EG644" s="67"/>
      <c r="EH644" s="67"/>
      <c r="EI644" s="67"/>
      <c r="EJ644" s="67"/>
      <c r="EK644" s="67"/>
      <c r="EL644" s="67"/>
      <c r="EM644" s="67"/>
      <c r="EN644" s="67"/>
      <c r="EO644" s="67"/>
      <c r="EP644" s="67"/>
      <c r="EQ644" s="67"/>
      <c r="ER644" s="67"/>
      <c r="ES644" s="67"/>
      <c r="ET644" s="67"/>
      <c r="EU644" s="67"/>
      <c r="EV644" s="67"/>
      <c r="EW644" s="67"/>
      <c r="EX644" s="67"/>
      <c r="EY644" s="67"/>
      <c r="EZ644" s="67"/>
      <c r="FA644" s="67"/>
      <c r="FB644" s="67"/>
      <c r="FC644" s="67"/>
      <c r="FD644" s="67"/>
      <c r="FE644" s="67"/>
      <c r="FF644" s="67"/>
      <c r="FG644" s="67"/>
      <c r="FH644" s="67"/>
      <c r="FI644" s="67"/>
      <c r="FJ644" s="67"/>
      <c r="FK644" s="67"/>
      <c r="FL644" s="67"/>
      <c r="FM644" s="67"/>
      <c r="FN644" s="67"/>
      <c r="FO644" s="67"/>
      <c r="FP644" s="67"/>
      <c r="FQ644" s="67"/>
      <c r="FR644" s="67"/>
      <c r="FS644" s="67"/>
      <c r="FT644" s="67"/>
      <c r="FU644" s="67"/>
      <c r="FV644" s="67"/>
      <c r="FW644" s="67"/>
      <c r="FX644" s="67"/>
      <c r="FY644" s="67"/>
      <c r="FZ644" s="67"/>
      <c r="GA644" s="67"/>
      <c r="GB644" s="67"/>
      <c r="GC644" s="67"/>
      <c r="GD644" s="67"/>
      <c r="GE644" s="67"/>
      <c r="GF644" s="67"/>
      <c r="GG644" s="67"/>
      <c r="GH644" s="67"/>
      <c r="GI644" s="67"/>
      <c r="GJ644" s="67"/>
      <c r="GK644" s="67"/>
      <c r="GL644" s="67"/>
      <c r="GM644" s="67"/>
      <c r="GN644" s="67"/>
      <c r="GO644" s="67"/>
      <c r="GP644" s="67"/>
      <c r="GQ644" s="67"/>
      <c r="GR644" s="67"/>
      <c r="GS644" s="67"/>
      <c r="GT644" s="67"/>
      <c r="GU644" s="67"/>
      <c r="GV644" s="67"/>
      <c r="GW644" s="67"/>
      <c r="GX644" s="67"/>
      <c r="GY644" s="67"/>
      <c r="GZ644" s="67"/>
      <c r="HA644" s="67"/>
      <c r="HB644" s="67"/>
      <c r="HC644" s="67"/>
      <c r="HD644" s="67"/>
      <c r="HE644" s="67"/>
      <c r="HF644" s="67"/>
      <c r="HG644" s="67"/>
      <c r="HH644" s="67"/>
      <c r="HI644" s="67"/>
      <c r="HJ644" s="67"/>
      <c r="HK644" s="67"/>
      <c r="HL644" s="67"/>
      <c r="HM644" s="67"/>
      <c r="HN644" s="67"/>
      <c r="HO644" s="67"/>
      <c r="HP644" s="67"/>
      <c r="HQ644" s="67"/>
      <c r="HR644" s="67"/>
      <c r="HS644" s="67"/>
      <c r="HT644" s="67"/>
      <c r="HU644" s="67"/>
      <c r="HV644" s="67"/>
      <c r="HW644" s="67"/>
      <c r="HX644" s="67"/>
      <c r="HY644" s="67"/>
      <c r="HZ644" s="67"/>
      <c r="IA644" s="67"/>
      <c r="IB644" s="67"/>
      <c r="IC644" s="67"/>
      <c r="ID644" s="67"/>
      <c r="IE644" s="67"/>
      <c r="IF644" s="67"/>
      <c r="IG644" s="67"/>
      <c r="IH644" s="67"/>
      <c r="II644" s="67"/>
      <c r="IJ644" s="67"/>
      <c r="IK644" s="67"/>
      <c r="IL644" s="67"/>
      <c r="IM644" s="67"/>
      <c r="IN644" s="67"/>
      <c r="IO644" s="67"/>
      <c r="IP644" s="67"/>
      <c r="IQ644" s="67"/>
      <c r="IR644" s="67"/>
      <c r="IS644" s="67"/>
      <c r="IT644" s="67"/>
      <c r="IU644" s="67"/>
      <c r="IV644" s="93">
        <f t="shared" si="100"/>
        <v>0</v>
      </c>
      <c r="IW644" s="25"/>
      <c r="IY644" s="125" t="str">
        <f>IF(JA644,VLOOKUP(MIN(JB644:JD644),'Data Validation (hidden)'!$E$2:$F$6,2,FALSE),IF(COUNTA(E644:IU644)&gt;0,"'Name of Collective Investment Scheme' missing but values entered in other columns",""))</f>
        <v/>
      </c>
      <c r="JA644" s="126" t="b">
        <f t="shared" si="101"/>
        <v>0</v>
      </c>
      <c r="JB644" s="127" t="str">
        <f t="shared" si="102"/>
        <v/>
      </c>
      <c r="JC644" s="128" t="str">
        <f t="shared" si="103"/>
        <v>3</v>
      </c>
      <c r="JD644" s="127" t="str">
        <f t="shared" ca="1" si="104"/>
        <v/>
      </c>
      <c r="JE644" s="127" t="b">
        <f t="shared" ca="1" si="105"/>
        <v>1</v>
      </c>
      <c r="JF644" s="127" t="b">
        <f t="shared" ca="1" si="106"/>
        <v>1</v>
      </c>
      <c r="JG644" s="127" t="b">
        <f t="shared" ca="1" si="107"/>
        <v>1</v>
      </c>
      <c r="JH644" s="127" t="b">
        <f t="shared" ca="1" si="108"/>
        <v>1</v>
      </c>
      <c r="JI644" s="127" t="b">
        <f t="shared" ca="1" si="109"/>
        <v>1</v>
      </c>
      <c r="JJ644" s="129" t="b">
        <f t="shared" si="110"/>
        <v>0</v>
      </c>
    </row>
    <row r="645" spans="1:270" ht="28.9" customHeight="1" x14ac:dyDescent="0.2">
      <c r="A645" s="90" t="str">
        <f>IF(ISBLANK('Scheme Details'!A645),"",'Scheme Details'!A645)</f>
        <v/>
      </c>
      <c r="B645" s="87" t="str">
        <f>IF(ISBLANK('Scheme Details'!B645),"",'Scheme Details'!B645)</f>
        <v/>
      </c>
      <c r="C645" s="91" t="str">
        <f>IF(ISBLANK('Scheme Details'!C645),"",'Scheme Details'!C645)</f>
        <v/>
      </c>
      <c r="D645" s="92">
        <f>IF(ISBLANK('Scheme Details'!H645),0,'Scheme Details'!H645)</f>
        <v>0</v>
      </c>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c r="BV645" s="67"/>
      <c r="BW645" s="67"/>
      <c r="BX645" s="67"/>
      <c r="BY645" s="67"/>
      <c r="BZ645" s="67"/>
      <c r="CA645" s="67"/>
      <c r="CB645" s="67"/>
      <c r="CC645" s="67"/>
      <c r="CD645" s="67"/>
      <c r="CE645" s="67"/>
      <c r="CF645" s="67"/>
      <c r="CG645" s="67"/>
      <c r="CH645" s="67"/>
      <c r="CI645" s="67"/>
      <c r="CJ645" s="67"/>
      <c r="CK645" s="67"/>
      <c r="CL645" s="67"/>
      <c r="CM645" s="67"/>
      <c r="CN645" s="67"/>
      <c r="CO645" s="67"/>
      <c r="CP645" s="67"/>
      <c r="CQ645" s="67"/>
      <c r="CR645" s="67"/>
      <c r="CS645" s="67"/>
      <c r="CT645" s="67"/>
      <c r="CU645" s="67"/>
      <c r="CV645" s="67"/>
      <c r="CW645" s="67"/>
      <c r="CX645" s="67"/>
      <c r="CY645" s="67"/>
      <c r="CZ645" s="67"/>
      <c r="DA645" s="67"/>
      <c r="DB645" s="67"/>
      <c r="DC645" s="67"/>
      <c r="DD645" s="67"/>
      <c r="DE645" s="67"/>
      <c r="DF645" s="67"/>
      <c r="DG645" s="67"/>
      <c r="DH645" s="67"/>
      <c r="DI645" s="67"/>
      <c r="DJ645" s="67"/>
      <c r="DK645" s="67"/>
      <c r="DL645" s="67"/>
      <c r="DM645" s="67"/>
      <c r="DN645" s="67"/>
      <c r="DO645" s="67"/>
      <c r="DP645" s="67"/>
      <c r="DQ645" s="67"/>
      <c r="DR645" s="67"/>
      <c r="DS645" s="67"/>
      <c r="DT645" s="67"/>
      <c r="DU645" s="67"/>
      <c r="DV645" s="67"/>
      <c r="DW645" s="67"/>
      <c r="DX645" s="67"/>
      <c r="DY645" s="67"/>
      <c r="DZ645" s="67"/>
      <c r="EA645" s="67"/>
      <c r="EB645" s="67"/>
      <c r="EC645" s="67"/>
      <c r="ED645" s="67"/>
      <c r="EE645" s="67"/>
      <c r="EF645" s="67"/>
      <c r="EG645" s="67"/>
      <c r="EH645" s="67"/>
      <c r="EI645" s="67"/>
      <c r="EJ645" s="67"/>
      <c r="EK645" s="67"/>
      <c r="EL645" s="67"/>
      <c r="EM645" s="67"/>
      <c r="EN645" s="67"/>
      <c r="EO645" s="67"/>
      <c r="EP645" s="67"/>
      <c r="EQ645" s="67"/>
      <c r="ER645" s="67"/>
      <c r="ES645" s="67"/>
      <c r="ET645" s="67"/>
      <c r="EU645" s="67"/>
      <c r="EV645" s="67"/>
      <c r="EW645" s="67"/>
      <c r="EX645" s="67"/>
      <c r="EY645" s="67"/>
      <c r="EZ645" s="67"/>
      <c r="FA645" s="67"/>
      <c r="FB645" s="67"/>
      <c r="FC645" s="67"/>
      <c r="FD645" s="67"/>
      <c r="FE645" s="67"/>
      <c r="FF645" s="67"/>
      <c r="FG645" s="67"/>
      <c r="FH645" s="67"/>
      <c r="FI645" s="67"/>
      <c r="FJ645" s="67"/>
      <c r="FK645" s="67"/>
      <c r="FL645" s="67"/>
      <c r="FM645" s="67"/>
      <c r="FN645" s="67"/>
      <c r="FO645" s="67"/>
      <c r="FP645" s="67"/>
      <c r="FQ645" s="67"/>
      <c r="FR645" s="67"/>
      <c r="FS645" s="67"/>
      <c r="FT645" s="67"/>
      <c r="FU645" s="67"/>
      <c r="FV645" s="67"/>
      <c r="FW645" s="67"/>
      <c r="FX645" s="67"/>
      <c r="FY645" s="67"/>
      <c r="FZ645" s="67"/>
      <c r="GA645" s="67"/>
      <c r="GB645" s="67"/>
      <c r="GC645" s="67"/>
      <c r="GD645" s="67"/>
      <c r="GE645" s="67"/>
      <c r="GF645" s="67"/>
      <c r="GG645" s="67"/>
      <c r="GH645" s="67"/>
      <c r="GI645" s="67"/>
      <c r="GJ645" s="67"/>
      <c r="GK645" s="67"/>
      <c r="GL645" s="67"/>
      <c r="GM645" s="67"/>
      <c r="GN645" s="67"/>
      <c r="GO645" s="67"/>
      <c r="GP645" s="67"/>
      <c r="GQ645" s="67"/>
      <c r="GR645" s="67"/>
      <c r="GS645" s="67"/>
      <c r="GT645" s="67"/>
      <c r="GU645" s="67"/>
      <c r="GV645" s="67"/>
      <c r="GW645" s="67"/>
      <c r="GX645" s="67"/>
      <c r="GY645" s="67"/>
      <c r="GZ645" s="67"/>
      <c r="HA645" s="67"/>
      <c r="HB645" s="67"/>
      <c r="HC645" s="67"/>
      <c r="HD645" s="67"/>
      <c r="HE645" s="67"/>
      <c r="HF645" s="67"/>
      <c r="HG645" s="67"/>
      <c r="HH645" s="67"/>
      <c r="HI645" s="67"/>
      <c r="HJ645" s="67"/>
      <c r="HK645" s="67"/>
      <c r="HL645" s="67"/>
      <c r="HM645" s="67"/>
      <c r="HN645" s="67"/>
      <c r="HO645" s="67"/>
      <c r="HP645" s="67"/>
      <c r="HQ645" s="67"/>
      <c r="HR645" s="67"/>
      <c r="HS645" s="67"/>
      <c r="HT645" s="67"/>
      <c r="HU645" s="67"/>
      <c r="HV645" s="67"/>
      <c r="HW645" s="67"/>
      <c r="HX645" s="67"/>
      <c r="HY645" s="67"/>
      <c r="HZ645" s="67"/>
      <c r="IA645" s="67"/>
      <c r="IB645" s="67"/>
      <c r="IC645" s="67"/>
      <c r="ID645" s="67"/>
      <c r="IE645" s="67"/>
      <c r="IF645" s="67"/>
      <c r="IG645" s="67"/>
      <c r="IH645" s="67"/>
      <c r="II645" s="67"/>
      <c r="IJ645" s="67"/>
      <c r="IK645" s="67"/>
      <c r="IL645" s="67"/>
      <c r="IM645" s="67"/>
      <c r="IN645" s="67"/>
      <c r="IO645" s="67"/>
      <c r="IP645" s="67"/>
      <c r="IQ645" s="67"/>
      <c r="IR645" s="67"/>
      <c r="IS645" s="67"/>
      <c r="IT645" s="67"/>
      <c r="IU645" s="67"/>
      <c r="IV645" s="93">
        <f t="shared" si="100"/>
        <v>0</v>
      </c>
      <c r="IW645" s="25"/>
      <c r="IY645" s="125" t="str">
        <f>IF(JA645,VLOOKUP(MIN(JB645:JD645),'Data Validation (hidden)'!$E$2:$F$6,2,FALSE),IF(COUNTA(E645:IU645)&gt;0,"'Name of Collective Investment Scheme' missing but values entered in other columns",""))</f>
        <v/>
      </c>
      <c r="JA645" s="126" t="b">
        <f t="shared" si="101"/>
        <v>0</v>
      </c>
      <c r="JB645" s="127" t="str">
        <f t="shared" si="102"/>
        <v/>
      </c>
      <c r="JC645" s="128" t="str">
        <f t="shared" si="103"/>
        <v>3</v>
      </c>
      <c r="JD645" s="127" t="str">
        <f t="shared" ca="1" si="104"/>
        <v/>
      </c>
      <c r="JE645" s="127" t="b">
        <f t="shared" ca="1" si="105"/>
        <v>1</v>
      </c>
      <c r="JF645" s="127" t="b">
        <f t="shared" ca="1" si="106"/>
        <v>1</v>
      </c>
      <c r="JG645" s="127" t="b">
        <f t="shared" ca="1" si="107"/>
        <v>1</v>
      </c>
      <c r="JH645" s="127" t="b">
        <f t="shared" ca="1" si="108"/>
        <v>1</v>
      </c>
      <c r="JI645" s="127" t="b">
        <f t="shared" ca="1" si="109"/>
        <v>1</v>
      </c>
      <c r="JJ645" s="129" t="b">
        <f t="shared" si="110"/>
        <v>0</v>
      </c>
    </row>
    <row r="646" spans="1:270" ht="28.9" customHeight="1" x14ac:dyDescent="0.2">
      <c r="A646" s="90" t="str">
        <f>IF(ISBLANK('Scheme Details'!A646),"",'Scheme Details'!A646)</f>
        <v/>
      </c>
      <c r="B646" s="87" t="str">
        <f>IF(ISBLANK('Scheme Details'!B646),"",'Scheme Details'!B646)</f>
        <v/>
      </c>
      <c r="C646" s="91" t="str">
        <f>IF(ISBLANK('Scheme Details'!C646),"",'Scheme Details'!C646)</f>
        <v/>
      </c>
      <c r="D646" s="92">
        <f>IF(ISBLANK('Scheme Details'!H646),0,'Scheme Details'!H646)</f>
        <v>0</v>
      </c>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c r="BV646" s="67"/>
      <c r="BW646" s="67"/>
      <c r="BX646" s="67"/>
      <c r="BY646" s="67"/>
      <c r="BZ646" s="67"/>
      <c r="CA646" s="67"/>
      <c r="CB646" s="67"/>
      <c r="CC646" s="67"/>
      <c r="CD646" s="67"/>
      <c r="CE646" s="67"/>
      <c r="CF646" s="67"/>
      <c r="CG646" s="67"/>
      <c r="CH646" s="67"/>
      <c r="CI646" s="67"/>
      <c r="CJ646" s="67"/>
      <c r="CK646" s="67"/>
      <c r="CL646" s="67"/>
      <c r="CM646" s="67"/>
      <c r="CN646" s="67"/>
      <c r="CO646" s="67"/>
      <c r="CP646" s="67"/>
      <c r="CQ646" s="67"/>
      <c r="CR646" s="67"/>
      <c r="CS646" s="67"/>
      <c r="CT646" s="67"/>
      <c r="CU646" s="67"/>
      <c r="CV646" s="67"/>
      <c r="CW646" s="67"/>
      <c r="CX646" s="67"/>
      <c r="CY646" s="67"/>
      <c r="CZ646" s="67"/>
      <c r="DA646" s="67"/>
      <c r="DB646" s="67"/>
      <c r="DC646" s="67"/>
      <c r="DD646" s="67"/>
      <c r="DE646" s="67"/>
      <c r="DF646" s="67"/>
      <c r="DG646" s="67"/>
      <c r="DH646" s="67"/>
      <c r="DI646" s="67"/>
      <c r="DJ646" s="67"/>
      <c r="DK646" s="67"/>
      <c r="DL646" s="67"/>
      <c r="DM646" s="67"/>
      <c r="DN646" s="67"/>
      <c r="DO646" s="67"/>
      <c r="DP646" s="67"/>
      <c r="DQ646" s="67"/>
      <c r="DR646" s="67"/>
      <c r="DS646" s="67"/>
      <c r="DT646" s="67"/>
      <c r="DU646" s="67"/>
      <c r="DV646" s="67"/>
      <c r="DW646" s="67"/>
      <c r="DX646" s="67"/>
      <c r="DY646" s="67"/>
      <c r="DZ646" s="67"/>
      <c r="EA646" s="67"/>
      <c r="EB646" s="67"/>
      <c r="EC646" s="67"/>
      <c r="ED646" s="67"/>
      <c r="EE646" s="67"/>
      <c r="EF646" s="67"/>
      <c r="EG646" s="67"/>
      <c r="EH646" s="67"/>
      <c r="EI646" s="67"/>
      <c r="EJ646" s="67"/>
      <c r="EK646" s="67"/>
      <c r="EL646" s="67"/>
      <c r="EM646" s="67"/>
      <c r="EN646" s="67"/>
      <c r="EO646" s="67"/>
      <c r="EP646" s="67"/>
      <c r="EQ646" s="67"/>
      <c r="ER646" s="67"/>
      <c r="ES646" s="67"/>
      <c r="ET646" s="67"/>
      <c r="EU646" s="67"/>
      <c r="EV646" s="67"/>
      <c r="EW646" s="67"/>
      <c r="EX646" s="67"/>
      <c r="EY646" s="67"/>
      <c r="EZ646" s="67"/>
      <c r="FA646" s="67"/>
      <c r="FB646" s="67"/>
      <c r="FC646" s="67"/>
      <c r="FD646" s="67"/>
      <c r="FE646" s="67"/>
      <c r="FF646" s="67"/>
      <c r="FG646" s="67"/>
      <c r="FH646" s="67"/>
      <c r="FI646" s="67"/>
      <c r="FJ646" s="67"/>
      <c r="FK646" s="67"/>
      <c r="FL646" s="67"/>
      <c r="FM646" s="67"/>
      <c r="FN646" s="67"/>
      <c r="FO646" s="67"/>
      <c r="FP646" s="67"/>
      <c r="FQ646" s="67"/>
      <c r="FR646" s="67"/>
      <c r="FS646" s="67"/>
      <c r="FT646" s="67"/>
      <c r="FU646" s="67"/>
      <c r="FV646" s="67"/>
      <c r="FW646" s="67"/>
      <c r="FX646" s="67"/>
      <c r="FY646" s="67"/>
      <c r="FZ646" s="67"/>
      <c r="GA646" s="67"/>
      <c r="GB646" s="67"/>
      <c r="GC646" s="67"/>
      <c r="GD646" s="67"/>
      <c r="GE646" s="67"/>
      <c r="GF646" s="67"/>
      <c r="GG646" s="67"/>
      <c r="GH646" s="67"/>
      <c r="GI646" s="67"/>
      <c r="GJ646" s="67"/>
      <c r="GK646" s="67"/>
      <c r="GL646" s="67"/>
      <c r="GM646" s="67"/>
      <c r="GN646" s="67"/>
      <c r="GO646" s="67"/>
      <c r="GP646" s="67"/>
      <c r="GQ646" s="67"/>
      <c r="GR646" s="67"/>
      <c r="GS646" s="67"/>
      <c r="GT646" s="67"/>
      <c r="GU646" s="67"/>
      <c r="GV646" s="67"/>
      <c r="GW646" s="67"/>
      <c r="GX646" s="67"/>
      <c r="GY646" s="67"/>
      <c r="GZ646" s="67"/>
      <c r="HA646" s="67"/>
      <c r="HB646" s="67"/>
      <c r="HC646" s="67"/>
      <c r="HD646" s="67"/>
      <c r="HE646" s="67"/>
      <c r="HF646" s="67"/>
      <c r="HG646" s="67"/>
      <c r="HH646" s="67"/>
      <c r="HI646" s="67"/>
      <c r="HJ646" s="67"/>
      <c r="HK646" s="67"/>
      <c r="HL646" s="67"/>
      <c r="HM646" s="67"/>
      <c r="HN646" s="67"/>
      <c r="HO646" s="67"/>
      <c r="HP646" s="67"/>
      <c r="HQ646" s="67"/>
      <c r="HR646" s="67"/>
      <c r="HS646" s="67"/>
      <c r="HT646" s="67"/>
      <c r="HU646" s="67"/>
      <c r="HV646" s="67"/>
      <c r="HW646" s="67"/>
      <c r="HX646" s="67"/>
      <c r="HY646" s="67"/>
      <c r="HZ646" s="67"/>
      <c r="IA646" s="67"/>
      <c r="IB646" s="67"/>
      <c r="IC646" s="67"/>
      <c r="ID646" s="67"/>
      <c r="IE646" s="67"/>
      <c r="IF646" s="67"/>
      <c r="IG646" s="67"/>
      <c r="IH646" s="67"/>
      <c r="II646" s="67"/>
      <c r="IJ646" s="67"/>
      <c r="IK646" s="67"/>
      <c r="IL646" s="67"/>
      <c r="IM646" s="67"/>
      <c r="IN646" s="67"/>
      <c r="IO646" s="67"/>
      <c r="IP646" s="67"/>
      <c r="IQ646" s="67"/>
      <c r="IR646" s="67"/>
      <c r="IS646" s="67"/>
      <c r="IT646" s="67"/>
      <c r="IU646" s="67"/>
      <c r="IV646" s="93">
        <f t="shared" si="100"/>
        <v>0</v>
      </c>
      <c r="IW646" s="25"/>
      <c r="IY646" s="125" t="str">
        <f>IF(JA646,VLOOKUP(MIN(JB646:JD646),'Data Validation (hidden)'!$E$2:$F$6,2,FALSE),IF(COUNTA(E646:IU646)&gt;0,"'Name of Collective Investment Scheme' missing but values entered in other columns",""))</f>
        <v/>
      </c>
      <c r="JA646" s="126" t="b">
        <f t="shared" si="101"/>
        <v>0</v>
      </c>
      <c r="JB646" s="127" t="str">
        <f t="shared" si="102"/>
        <v/>
      </c>
      <c r="JC646" s="128" t="str">
        <f t="shared" si="103"/>
        <v>3</v>
      </c>
      <c r="JD646" s="127" t="str">
        <f t="shared" ca="1" si="104"/>
        <v/>
      </c>
      <c r="JE646" s="127" t="b">
        <f t="shared" ca="1" si="105"/>
        <v>1</v>
      </c>
      <c r="JF646" s="127" t="b">
        <f t="shared" ca="1" si="106"/>
        <v>1</v>
      </c>
      <c r="JG646" s="127" t="b">
        <f t="shared" ca="1" si="107"/>
        <v>1</v>
      </c>
      <c r="JH646" s="127" t="b">
        <f t="shared" ca="1" si="108"/>
        <v>1</v>
      </c>
      <c r="JI646" s="127" t="b">
        <f t="shared" ca="1" si="109"/>
        <v>1</v>
      </c>
      <c r="JJ646" s="129" t="b">
        <f t="shared" si="110"/>
        <v>0</v>
      </c>
    </row>
    <row r="647" spans="1:270" ht="28.9" customHeight="1" x14ac:dyDescent="0.2">
      <c r="A647" s="90" t="str">
        <f>IF(ISBLANK('Scheme Details'!A647),"",'Scheme Details'!A647)</f>
        <v/>
      </c>
      <c r="B647" s="87" t="str">
        <f>IF(ISBLANK('Scheme Details'!B647),"",'Scheme Details'!B647)</f>
        <v/>
      </c>
      <c r="C647" s="91" t="str">
        <f>IF(ISBLANK('Scheme Details'!C647),"",'Scheme Details'!C647)</f>
        <v/>
      </c>
      <c r="D647" s="92">
        <f>IF(ISBLANK('Scheme Details'!H647),0,'Scheme Details'!H647)</f>
        <v>0</v>
      </c>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c r="BV647" s="67"/>
      <c r="BW647" s="67"/>
      <c r="BX647" s="67"/>
      <c r="BY647" s="67"/>
      <c r="BZ647" s="67"/>
      <c r="CA647" s="67"/>
      <c r="CB647" s="67"/>
      <c r="CC647" s="67"/>
      <c r="CD647" s="67"/>
      <c r="CE647" s="67"/>
      <c r="CF647" s="67"/>
      <c r="CG647" s="67"/>
      <c r="CH647" s="67"/>
      <c r="CI647" s="67"/>
      <c r="CJ647" s="67"/>
      <c r="CK647" s="67"/>
      <c r="CL647" s="67"/>
      <c r="CM647" s="67"/>
      <c r="CN647" s="67"/>
      <c r="CO647" s="67"/>
      <c r="CP647" s="67"/>
      <c r="CQ647" s="67"/>
      <c r="CR647" s="67"/>
      <c r="CS647" s="67"/>
      <c r="CT647" s="67"/>
      <c r="CU647" s="67"/>
      <c r="CV647" s="67"/>
      <c r="CW647" s="67"/>
      <c r="CX647" s="67"/>
      <c r="CY647" s="67"/>
      <c r="CZ647" s="67"/>
      <c r="DA647" s="67"/>
      <c r="DB647" s="67"/>
      <c r="DC647" s="67"/>
      <c r="DD647" s="67"/>
      <c r="DE647" s="67"/>
      <c r="DF647" s="67"/>
      <c r="DG647" s="67"/>
      <c r="DH647" s="67"/>
      <c r="DI647" s="67"/>
      <c r="DJ647" s="67"/>
      <c r="DK647" s="67"/>
      <c r="DL647" s="67"/>
      <c r="DM647" s="67"/>
      <c r="DN647" s="67"/>
      <c r="DO647" s="67"/>
      <c r="DP647" s="67"/>
      <c r="DQ647" s="67"/>
      <c r="DR647" s="67"/>
      <c r="DS647" s="67"/>
      <c r="DT647" s="67"/>
      <c r="DU647" s="67"/>
      <c r="DV647" s="67"/>
      <c r="DW647" s="67"/>
      <c r="DX647" s="67"/>
      <c r="DY647" s="67"/>
      <c r="DZ647" s="67"/>
      <c r="EA647" s="67"/>
      <c r="EB647" s="67"/>
      <c r="EC647" s="67"/>
      <c r="ED647" s="67"/>
      <c r="EE647" s="67"/>
      <c r="EF647" s="67"/>
      <c r="EG647" s="67"/>
      <c r="EH647" s="67"/>
      <c r="EI647" s="67"/>
      <c r="EJ647" s="67"/>
      <c r="EK647" s="67"/>
      <c r="EL647" s="67"/>
      <c r="EM647" s="67"/>
      <c r="EN647" s="67"/>
      <c r="EO647" s="67"/>
      <c r="EP647" s="67"/>
      <c r="EQ647" s="67"/>
      <c r="ER647" s="67"/>
      <c r="ES647" s="67"/>
      <c r="ET647" s="67"/>
      <c r="EU647" s="67"/>
      <c r="EV647" s="67"/>
      <c r="EW647" s="67"/>
      <c r="EX647" s="67"/>
      <c r="EY647" s="67"/>
      <c r="EZ647" s="67"/>
      <c r="FA647" s="67"/>
      <c r="FB647" s="67"/>
      <c r="FC647" s="67"/>
      <c r="FD647" s="67"/>
      <c r="FE647" s="67"/>
      <c r="FF647" s="67"/>
      <c r="FG647" s="67"/>
      <c r="FH647" s="67"/>
      <c r="FI647" s="67"/>
      <c r="FJ647" s="67"/>
      <c r="FK647" s="67"/>
      <c r="FL647" s="67"/>
      <c r="FM647" s="67"/>
      <c r="FN647" s="67"/>
      <c r="FO647" s="67"/>
      <c r="FP647" s="67"/>
      <c r="FQ647" s="67"/>
      <c r="FR647" s="67"/>
      <c r="FS647" s="67"/>
      <c r="FT647" s="67"/>
      <c r="FU647" s="67"/>
      <c r="FV647" s="67"/>
      <c r="FW647" s="67"/>
      <c r="FX647" s="67"/>
      <c r="FY647" s="67"/>
      <c r="FZ647" s="67"/>
      <c r="GA647" s="67"/>
      <c r="GB647" s="67"/>
      <c r="GC647" s="67"/>
      <c r="GD647" s="67"/>
      <c r="GE647" s="67"/>
      <c r="GF647" s="67"/>
      <c r="GG647" s="67"/>
      <c r="GH647" s="67"/>
      <c r="GI647" s="67"/>
      <c r="GJ647" s="67"/>
      <c r="GK647" s="67"/>
      <c r="GL647" s="67"/>
      <c r="GM647" s="67"/>
      <c r="GN647" s="67"/>
      <c r="GO647" s="67"/>
      <c r="GP647" s="67"/>
      <c r="GQ647" s="67"/>
      <c r="GR647" s="67"/>
      <c r="GS647" s="67"/>
      <c r="GT647" s="67"/>
      <c r="GU647" s="67"/>
      <c r="GV647" s="67"/>
      <c r="GW647" s="67"/>
      <c r="GX647" s="67"/>
      <c r="GY647" s="67"/>
      <c r="GZ647" s="67"/>
      <c r="HA647" s="67"/>
      <c r="HB647" s="67"/>
      <c r="HC647" s="67"/>
      <c r="HD647" s="67"/>
      <c r="HE647" s="67"/>
      <c r="HF647" s="67"/>
      <c r="HG647" s="67"/>
      <c r="HH647" s="67"/>
      <c r="HI647" s="67"/>
      <c r="HJ647" s="67"/>
      <c r="HK647" s="67"/>
      <c r="HL647" s="67"/>
      <c r="HM647" s="67"/>
      <c r="HN647" s="67"/>
      <c r="HO647" s="67"/>
      <c r="HP647" s="67"/>
      <c r="HQ647" s="67"/>
      <c r="HR647" s="67"/>
      <c r="HS647" s="67"/>
      <c r="HT647" s="67"/>
      <c r="HU647" s="67"/>
      <c r="HV647" s="67"/>
      <c r="HW647" s="67"/>
      <c r="HX647" s="67"/>
      <c r="HY647" s="67"/>
      <c r="HZ647" s="67"/>
      <c r="IA647" s="67"/>
      <c r="IB647" s="67"/>
      <c r="IC647" s="67"/>
      <c r="ID647" s="67"/>
      <c r="IE647" s="67"/>
      <c r="IF647" s="67"/>
      <c r="IG647" s="67"/>
      <c r="IH647" s="67"/>
      <c r="II647" s="67"/>
      <c r="IJ647" s="67"/>
      <c r="IK647" s="67"/>
      <c r="IL647" s="67"/>
      <c r="IM647" s="67"/>
      <c r="IN647" s="67"/>
      <c r="IO647" s="67"/>
      <c r="IP647" s="67"/>
      <c r="IQ647" s="67"/>
      <c r="IR647" s="67"/>
      <c r="IS647" s="67"/>
      <c r="IT647" s="67"/>
      <c r="IU647" s="67"/>
      <c r="IV647" s="93">
        <f t="shared" si="100"/>
        <v>0</v>
      </c>
      <c r="IW647" s="25"/>
      <c r="IY647" s="125" t="str">
        <f>IF(JA647,VLOOKUP(MIN(JB647:JD647),'Data Validation (hidden)'!$E$2:$F$6,2,FALSE),IF(COUNTA(E647:IU647)&gt;0,"'Name of Collective Investment Scheme' missing but values entered in other columns",""))</f>
        <v/>
      </c>
      <c r="JA647" s="126" t="b">
        <f t="shared" si="101"/>
        <v>0</v>
      </c>
      <c r="JB647" s="127" t="str">
        <f t="shared" si="102"/>
        <v/>
      </c>
      <c r="JC647" s="128" t="str">
        <f t="shared" si="103"/>
        <v>3</v>
      </c>
      <c r="JD647" s="127" t="str">
        <f t="shared" ca="1" si="104"/>
        <v/>
      </c>
      <c r="JE647" s="127" t="b">
        <f t="shared" ca="1" si="105"/>
        <v>1</v>
      </c>
      <c r="JF647" s="127" t="b">
        <f t="shared" ca="1" si="106"/>
        <v>1</v>
      </c>
      <c r="JG647" s="127" t="b">
        <f t="shared" ca="1" si="107"/>
        <v>1</v>
      </c>
      <c r="JH647" s="127" t="b">
        <f t="shared" ca="1" si="108"/>
        <v>1</v>
      </c>
      <c r="JI647" s="127" t="b">
        <f t="shared" ca="1" si="109"/>
        <v>1</v>
      </c>
      <c r="JJ647" s="129" t="b">
        <f t="shared" si="110"/>
        <v>0</v>
      </c>
    </row>
    <row r="648" spans="1:270" ht="28.9" customHeight="1" x14ac:dyDescent="0.2">
      <c r="A648" s="90" t="str">
        <f>IF(ISBLANK('Scheme Details'!A648),"",'Scheme Details'!A648)</f>
        <v/>
      </c>
      <c r="B648" s="87" t="str">
        <f>IF(ISBLANK('Scheme Details'!B648),"",'Scheme Details'!B648)</f>
        <v/>
      </c>
      <c r="C648" s="91" t="str">
        <f>IF(ISBLANK('Scheme Details'!C648),"",'Scheme Details'!C648)</f>
        <v/>
      </c>
      <c r="D648" s="92">
        <f>IF(ISBLANK('Scheme Details'!H648),0,'Scheme Details'!H648)</f>
        <v>0</v>
      </c>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7"/>
      <c r="BZ648" s="67"/>
      <c r="CA648" s="67"/>
      <c r="CB648" s="67"/>
      <c r="CC648" s="67"/>
      <c r="CD648" s="67"/>
      <c r="CE648" s="67"/>
      <c r="CF648" s="67"/>
      <c r="CG648" s="67"/>
      <c r="CH648" s="67"/>
      <c r="CI648" s="67"/>
      <c r="CJ648" s="67"/>
      <c r="CK648" s="67"/>
      <c r="CL648" s="67"/>
      <c r="CM648" s="67"/>
      <c r="CN648" s="67"/>
      <c r="CO648" s="67"/>
      <c r="CP648" s="67"/>
      <c r="CQ648" s="67"/>
      <c r="CR648" s="67"/>
      <c r="CS648" s="67"/>
      <c r="CT648" s="67"/>
      <c r="CU648" s="67"/>
      <c r="CV648" s="67"/>
      <c r="CW648" s="67"/>
      <c r="CX648" s="67"/>
      <c r="CY648" s="67"/>
      <c r="CZ648" s="67"/>
      <c r="DA648" s="67"/>
      <c r="DB648" s="67"/>
      <c r="DC648" s="67"/>
      <c r="DD648" s="67"/>
      <c r="DE648" s="67"/>
      <c r="DF648" s="67"/>
      <c r="DG648" s="67"/>
      <c r="DH648" s="67"/>
      <c r="DI648" s="67"/>
      <c r="DJ648" s="67"/>
      <c r="DK648" s="67"/>
      <c r="DL648" s="67"/>
      <c r="DM648" s="67"/>
      <c r="DN648" s="67"/>
      <c r="DO648" s="67"/>
      <c r="DP648" s="67"/>
      <c r="DQ648" s="67"/>
      <c r="DR648" s="67"/>
      <c r="DS648" s="67"/>
      <c r="DT648" s="67"/>
      <c r="DU648" s="67"/>
      <c r="DV648" s="67"/>
      <c r="DW648" s="67"/>
      <c r="DX648" s="67"/>
      <c r="DY648" s="67"/>
      <c r="DZ648" s="67"/>
      <c r="EA648" s="67"/>
      <c r="EB648" s="67"/>
      <c r="EC648" s="67"/>
      <c r="ED648" s="67"/>
      <c r="EE648" s="67"/>
      <c r="EF648" s="67"/>
      <c r="EG648" s="67"/>
      <c r="EH648" s="67"/>
      <c r="EI648" s="67"/>
      <c r="EJ648" s="67"/>
      <c r="EK648" s="67"/>
      <c r="EL648" s="67"/>
      <c r="EM648" s="67"/>
      <c r="EN648" s="67"/>
      <c r="EO648" s="67"/>
      <c r="EP648" s="67"/>
      <c r="EQ648" s="67"/>
      <c r="ER648" s="67"/>
      <c r="ES648" s="67"/>
      <c r="ET648" s="67"/>
      <c r="EU648" s="67"/>
      <c r="EV648" s="67"/>
      <c r="EW648" s="67"/>
      <c r="EX648" s="67"/>
      <c r="EY648" s="67"/>
      <c r="EZ648" s="67"/>
      <c r="FA648" s="67"/>
      <c r="FB648" s="67"/>
      <c r="FC648" s="67"/>
      <c r="FD648" s="67"/>
      <c r="FE648" s="67"/>
      <c r="FF648" s="67"/>
      <c r="FG648" s="67"/>
      <c r="FH648" s="67"/>
      <c r="FI648" s="67"/>
      <c r="FJ648" s="67"/>
      <c r="FK648" s="67"/>
      <c r="FL648" s="67"/>
      <c r="FM648" s="67"/>
      <c r="FN648" s="67"/>
      <c r="FO648" s="67"/>
      <c r="FP648" s="67"/>
      <c r="FQ648" s="67"/>
      <c r="FR648" s="67"/>
      <c r="FS648" s="67"/>
      <c r="FT648" s="67"/>
      <c r="FU648" s="67"/>
      <c r="FV648" s="67"/>
      <c r="FW648" s="67"/>
      <c r="FX648" s="67"/>
      <c r="FY648" s="67"/>
      <c r="FZ648" s="67"/>
      <c r="GA648" s="67"/>
      <c r="GB648" s="67"/>
      <c r="GC648" s="67"/>
      <c r="GD648" s="67"/>
      <c r="GE648" s="67"/>
      <c r="GF648" s="67"/>
      <c r="GG648" s="67"/>
      <c r="GH648" s="67"/>
      <c r="GI648" s="67"/>
      <c r="GJ648" s="67"/>
      <c r="GK648" s="67"/>
      <c r="GL648" s="67"/>
      <c r="GM648" s="67"/>
      <c r="GN648" s="67"/>
      <c r="GO648" s="67"/>
      <c r="GP648" s="67"/>
      <c r="GQ648" s="67"/>
      <c r="GR648" s="67"/>
      <c r="GS648" s="67"/>
      <c r="GT648" s="67"/>
      <c r="GU648" s="67"/>
      <c r="GV648" s="67"/>
      <c r="GW648" s="67"/>
      <c r="GX648" s="67"/>
      <c r="GY648" s="67"/>
      <c r="GZ648" s="67"/>
      <c r="HA648" s="67"/>
      <c r="HB648" s="67"/>
      <c r="HC648" s="67"/>
      <c r="HD648" s="67"/>
      <c r="HE648" s="67"/>
      <c r="HF648" s="67"/>
      <c r="HG648" s="67"/>
      <c r="HH648" s="67"/>
      <c r="HI648" s="67"/>
      <c r="HJ648" s="67"/>
      <c r="HK648" s="67"/>
      <c r="HL648" s="67"/>
      <c r="HM648" s="67"/>
      <c r="HN648" s="67"/>
      <c r="HO648" s="67"/>
      <c r="HP648" s="67"/>
      <c r="HQ648" s="67"/>
      <c r="HR648" s="67"/>
      <c r="HS648" s="67"/>
      <c r="HT648" s="67"/>
      <c r="HU648" s="67"/>
      <c r="HV648" s="67"/>
      <c r="HW648" s="67"/>
      <c r="HX648" s="67"/>
      <c r="HY648" s="67"/>
      <c r="HZ648" s="67"/>
      <c r="IA648" s="67"/>
      <c r="IB648" s="67"/>
      <c r="IC648" s="67"/>
      <c r="ID648" s="67"/>
      <c r="IE648" s="67"/>
      <c r="IF648" s="67"/>
      <c r="IG648" s="67"/>
      <c r="IH648" s="67"/>
      <c r="II648" s="67"/>
      <c r="IJ648" s="67"/>
      <c r="IK648" s="67"/>
      <c r="IL648" s="67"/>
      <c r="IM648" s="67"/>
      <c r="IN648" s="67"/>
      <c r="IO648" s="67"/>
      <c r="IP648" s="67"/>
      <c r="IQ648" s="67"/>
      <c r="IR648" s="67"/>
      <c r="IS648" s="67"/>
      <c r="IT648" s="67"/>
      <c r="IU648" s="67"/>
      <c r="IV648" s="93">
        <f t="shared" si="100"/>
        <v>0</v>
      </c>
      <c r="IW648" s="25"/>
      <c r="IY648" s="125" t="str">
        <f>IF(JA648,VLOOKUP(MIN(JB648:JD648),'Data Validation (hidden)'!$E$2:$F$6,2,FALSE),IF(COUNTA(E648:IU648)&gt;0,"'Name of Collective Investment Scheme' missing but values entered in other columns",""))</f>
        <v/>
      </c>
      <c r="JA648" s="126" t="b">
        <f t="shared" si="101"/>
        <v>0</v>
      </c>
      <c r="JB648" s="127" t="str">
        <f t="shared" si="102"/>
        <v/>
      </c>
      <c r="JC648" s="128" t="str">
        <f t="shared" si="103"/>
        <v>3</v>
      </c>
      <c r="JD648" s="127" t="str">
        <f t="shared" ca="1" si="104"/>
        <v/>
      </c>
      <c r="JE648" s="127" t="b">
        <f t="shared" ca="1" si="105"/>
        <v>1</v>
      </c>
      <c r="JF648" s="127" t="b">
        <f t="shared" ca="1" si="106"/>
        <v>1</v>
      </c>
      <c r="JG648" s="127" t="b">
        <f t="shared" ca="1" si="107"/>
        <v>1</v>
      </c>
      <c r="JH648" s="127" t="b">
        <f t="shared" ca="1" si="108"/>
        <v>1</v>
      </c>
      <c r="JI648" s="127" t="b">
        <f t="shared" ca="1" si="109"/>
        <v>1</v>
      </c>
      <c r="JJ648" s="129" t="b">
        <f t="shared" si="110"/>
        <v>0</v>
      </c>
    </row>
    <row r="649" spans="1:270" ht="28.9" customHeight="1" x14ac:dyDescent="0.2">
      <c r="A649" s="90" t="str">
        <f>IF(ISBLANK('Scheme Details'!A649),"",'Scheme Details'!A649)</f>
        <v/>
      </c>
      <c r="B649" s="87" t="str">
        <f>IF(ISBLANK('Scheme Details'!B649),"",'Scheme Details'!B649)</f>
        <v/>
      </c>
      <c r="C649" s="91" t="str">
        <f>IF(ISBLANK('Scheme Details'!C649),"",'Scheme Details'!C649)</f>
        <v/>
      </c>
      <c r="D649" s="92">
        <f>IF(ISBLANK('Scheme Details'!H649),0,'Scheme Details'!H649)</f>
        <v>0</v>
      </c>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c r="BV649" s="67"/>
      <c r="BW649" s="67"/>
      <c r="BX649" s="67"/>
      <c r="BY649" s="67"/>
      <c r="BZ649" s="67"/>
      <c r="CA649" s="67"/>
      <c r="CB649" s="67"/>
      <c r="CC649" s="67"/>
      <c r="CD649" s="67"/>
      <c r="CE649" s="67"/>
      <c r="CF649" s="67"/>
      <c r="CG649" s="67"/>
      <c r="CH649" s="67"/>
      <c r="CI649" s="67"/>
      <c r="CJ649" s="67"/>
      <c r="CK649" s="67"/>
      <c r="CL649" s="67"/>
      <c r="CM649" s="67"/>
      <c r="CN649" s="67"/>
      <c r="CO649" s="67"/>
      <c r="CP649" s="67"/>
      <c r="CQ649" s="67"/>
      <c r="CR649" s="67"/>
      <c r="CS649" s="67"/>
      <c r="CT649" s="67"/>
      <c r="CU649" s="67"/>
      <c r="CV649" s="67"/>
      <c r="CW649" s="67"/>
      <c r="CX649" s="67"/>
      <c r="CY649" s="67"/>
      <c r="CZ649" s="67"/>
      <c r="DA649" s="67"/>
      <c r="DB649" s="67"/>
      <c r="DC649" s="67"/>
      <c r="DD649" s="67"/>
      <c r="DE649" s="67"/>
      <c r="DF649" s="67"/>
      <c r="DG649" s="67"/>
      <c r="DH649" s="67"/>
      <c r="DI649" s="67"/>
      <c r="DJ649" s="67"/>
      <c r="DK649" s="67"/>
      <c r="DL649" s="67"/>
      <c r="DM649" s="67"/>
      <c r="DN649" s="67"/>
      <c r="DO649" s="67"/>
      <c r="DP649" s="67"/>
      <c r="DQ649" s="67"/>
      <c r="DR649" s="67"/>
      <c r="DS649" s="67"/>
      <c r="DT649" s="67"/>
      <c r="DU649" s="67"/>
      <c r="DV649" s="67"/>
      <c r="DW649" s="67"/>
      <c r="DX649" s="67"/>
      <c r="DY649" s="67"/>
      <c r="DZ649" s="67"/>
      <c r="EA649" s="67"/>
      <c r="EB649" s="67"/>
      <c r="EC649" s="67"/>
      <c r="ED649" s="67"/>
      <c r="EE649" s="67"/>
      <c r="EF649" s="67"/>
      <c r="EG649" s="67"/>
      <c r="EH649" s="67"/>
      <c r="EI649" s="67"/>
      <c r="EJ649" s="67"/>
      <c r="EK649" s="67"/>
      <c r="EL649" s="67"/>
      <c r="EM649" s="67"/>
      <c r="EN649" s="67"/>
      <c r="EO649" s="67"/>
      <c r="EP649" s="67"/>
      <c r="EQ649" s="67"/>
      <c r="ER649" s="67"/>
      <c r="ES649" s="67"/>
      <c r="ET649" s="67"/>
      <c r="EU649" s="67"/>
      <c r="EV649" s="67"/>
      <c r="EW649" s="67"/>
      <c r="EX649" s="67"/>
      <c r="EY649" s="67"/>
      <c r="EZ649" s="67"/>
      <c r="FA649" s="67"/>
      <c r="FB649" s="67"/>
      <c r="FC649" s="67"/>
      <c r="FD649" s="67"/>
      <c r="FE649" s="67"/>
      <c r="FF649" s="67"/>
      <c r="FG649" s="67"/>
      <c r="FH649" s="67"/>
      <c r="FI649" s="67"/>
      <c r="FJ649" s="67"/>
      <c r="FK649" s="67"/>
      <c r="FL649" s="67"/>
      <c r="FM649" s="67"/>
      <c r="FN649" s="67"/>
      <c r="FO649" s="67"/>
      <c r="FP649" s="67"/>
      <c r="FQ649" s="67"/>
      <c r="FR649" s="67"/>
      <c r="FS649" s="67"/>
      <c r="FT649" s="67"/>
      <c r="FU649" s="67"/>
      <c r="FV649" s="67"/>
      <c r="FW649" s="67"/>
      <c r="FX649" s="67"/>
      <c r="FY649" s="67"/>
      <c r="FZ649" s="67"/>
      <c r="GA649" s="67"/>
      <c r="GB649" s="67"/>
      <c r="GC649" s="67"/>
      <c r="GD649" s="67"/>
      <c r="GE649" s="67"/>
      <c r="GF649" s="67"/>
      <c r="GG649" s="67"/>
      <c r="GH649" s="67"/>
      <c r="GI649" s="67"/>
      <c r="GJ649" s="67"/>
      <c r="GK649" s="67"/>
      <c r="GL649" s="67"/>
      <c r="GM649" s="67"/>
      <c r="GN649" s="67"/>
      <c r="GO649" s="67"/>
      <c r="GP649" s="67"/>
      <c r="GQ649" s="67"/>
      <c r="GR649" s="67"/>
      <c r="GS649" s="67"/>
      <c r="GT649" s="67"/>
      <c r="GU649" s="67"/>
      <c r="GV649" s="67"/>
      <c r="GW649" s="67"/>
      <c r="GX649" s="67"/>
      <c r="GY649" s="67"/>
      <c r="GZ649" s="67"/>
      <c r="HA649" s="67"/>
      <c r="HB649" s="67"/>
      <c r="HC649" s="67"/>
      <c r="HD649" s="67"/>
      <c r="HE649" s="67"/>
      <c r="HF649" s="67"/>
      <c r="HG649" s="67"/>
      <c r="HH649" s="67"/>
      <c r="HI649" s="67"/>
      <c r="HJ649" s="67"/>
      <c r="HK649" s="67"/>
      <c r="HL649" s="67"/>
      <c r="HM649" s="67"/>
      <c r="HN649" s="67"/>
      <c r="HO649" s="67"/>
      <c r="HP649" s="67"/>
      <c r="HQ649" s="67"/>
      <c r="HR649" s="67"/>
      <c r="HS649" s="67"/>
      <c r="HT649" s="67"/>
      <c r="HU649" s="67"/>
      <c r="HV649" s="67"/>
      <c r="HW649" s="67"/>
      <c r="HX649" s="67"/>
      <c r="HY649" s="67"/>
      <c r="HZ649" s="67"/>
      <c r="IA649" s="67"/>
      <c r="IB649" s="67"/>
      <c r="IC649" s="67"/>
      <c r="ID649" s="67"/>
      <c r="IE649" s="67"/>
      <c r="IF649" s="67"/>
      <c r="IG649" s="67"/>
      <c r="IH649" s="67"/>
      <c r="II649" s="67"/>
      <c r="IJ649" s="67"/>
      <c r="IK649" s="67"/>
      <c r="IL649" s="67"/>
      <c r="IM649" s="67"/>
      <c r="IN649" s="67"/>
      <c r="IO649" s="67"/>
      <c r="IP649" s="67"/>
      <c r="IQ649" s="67"/>
      <c r="IR649" s="67"/>
      <c r="IS649" s="67"/>
      <c r="IT649" s="67"/>
      <c r="IU649" s="67"/>
      <c r="IV649" s="93">
        <f t="shared" ref="IV649:IV712" si="111">(SUM(E649:IU649))</f>
        <v>0</v>
      </c>
      <c r="IW649" s="25"/>
      <c r="IY649" s="125" t="str">
        <f>IF(JA649,VLOOKUP(MIN(JB649:JD649),'Data Validation (hidden)'!$E$2:$F$6,2,FALSE),IF(COUNTA(E649:IU649)&gt;0,"'Name of Collective Investment Scheme' missing but values entered in other columns",""))</f>
        <v/>
      </c>
      <c r="JA649" s="126" t="b">
        <f t="shared" ref="JA649:JA712" si="112">A649&lt;&gt;""</f>
        <v>0</v>
      </c>
      <c r="JB649" s="127" t="str">
        <f t="shared" ref="JB649:JB712" si="113">IF(IV649&lt;&gt;D649,1,"")</f>
        <v/>
      </c>
      <c r="JC649" s="128" t="str">
        <f t="shared" ref="JC649:JC712" si="114">IF(COUNT(JB649:JB649)=0,"3","")</f>
        <v>3</v>
      </c>
      <c r="JD649" s="127" t="str">
        <f t="shared" ref="JD649:JD712" ca="1" si="115">IF(AND(JE649,JF649,JG649,JH649,JI649)=TRUE,"",2)</f>
        <v/>
      </c>
      <c r="JE649" s="127" t="b">
        <f t="shared" ref="JE649:JE712" ca="1" si="116">IF(CELL("format",A649) = "G",TRUE,FALSE)</f>
        <v>1</v>
      </c>
      <c r="JF649" s="127" t="b">
        <f t="shared" ref="JF649:JF712" ca="1" si="117">IF(CELL("format",B649) = "F0",TRUE,FALSE)</f>
        <v>1</v>
      </c>
      <c r="JG649" s="127" t="b">
        <f t="shared" ref="JG649:JG712" ca="1" si="118">IF(CELL("format",D649) = "F0",TRUE,FALSE)</f>
        <v>1</v>
      </c>
      <c r="JH649" s="127" t="b">
        <f t="shared" ref="JH649:JH712" ca="1" si="119">IF(CELL("format",E649) = "F0",TRUE,FALSE)</f>
        <v>1</v>
      </c>
      <c r="JI649" s="127" t="b">
        <f t="shared" ref="JI649:JI712" ca="1" si="120">IF(CELL("format",IV649) = "F0",TRUE,FALSE)</f>
        <v>1</v>
      </c>
      <c r="JJ649" s="129" t="b">
        <f t="shared" ref="JJ649:JJ712" si="121">IF(IY649="",FALSE,IF(IY649="OK",FALSE,TRUE))</f>
        <v>0</v>
      </c>
    </row>
    <row r="650" spans="1:270" ht="28.9" customHeight="1" x14ac:dyDescent="0.2">
      <c r="A650" s="90" t="str">
        <f>IF(ISBLANK('Scheme Details'!A650),"",'Scheme Details'!A650)</f>
        <v/>
      </c>
      <c r="B650" s="87" t="str">
        <f>IF(ISBLANK('Scheme Details'!B650),"",'Scheme Details'!B650)</f>
        <v/>
      </c>
      <c r="C650" s="91" t="str">
        <f>IF(ISBLANK('Scheme Details'!C650),"",'Scheme Details'!C650)</f>
        <v/>
      </c>
      <c r="D650" s="92">
        <f>IF(ISBLANK('Scheme Details'!H650),0,'Scheme Details'!H650)</f>
        <v>0</v>
      </c>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c r="BV650" s="67"/>
      <c r="BW650" s="67"/>
      <c r="BX650" s="67"/>
      <c r="BY650" s="67"/>
      <c r="BZ650" s="67"/>
      <c r="CA650" s="67"/>
      <c r="CB650" s="67"/>
      <c r="CC650" s="67"/>
      <c r="CD650" s="67"/>
      <c r="CE650" s="67"/>
      <c r="CF650" s="67"/>
      <c r="CG650" s="67"/>
      <c r="CH650" s="67"/>
      <c r="CI650" s="67"/>
      <c r="CJ650" s="67"/>
      <c r="CK650" s="67"/>
      <c r="CL650" s="67"/>
      <c r="CM650" s="67"/>
      <c r="CN650" s="67"/>
      <c r="CO650" s="67"/>
      <c r="CP650" s="67"/>
      <c r="CQ650" s="67"/>
      <c r="CR650" s="67"/>
      <c r="CS650" s="67"/>
      <c r="CT650" s="67"/>
      <c r="CU650" s="67"/>
      <c r="CV650" s="67"/>
      <c r="CW650" s="67"/>
      <c r="CX650" s="67"/>
      <c r="CY650" s="67"/>
      <c r="CZ650" s="67"/>
      <c r="DA650" s="67"/>
      <c r="DB650" s="67"/>
      <c r="DC650" s="67"/>
      <c r="DD650" s="67"/>
      <c r="DE650" s="67"/>
      <c r="DF650" s="67"/>
      <c r="DG650" s="67"/>
      <c r="DH650" s="67"/>
      <c r="DI650" s="67"/>
      <c r="DJ650" s="67"/>
      <c r="DK650" s="67"/>
      <c r="DL650" s="67"/>
      <c r="DM650" s="67"/>
      <c r="DN650" s="67"/>
      <c r="DO650" s="67"/>
      <c r="DP650" s="67"/>
      <c r="DQ650" s="67"/>
      <c r="DR650" s="67"/>
      <c r="DS650" s="67"/>
      <c r="DT650" s="67"/>
      <c r="DU650" s="67"/>
      <c r="DV650" s="67"/>
      <c r="DW650" s="67"/>
      <c r="DX650" s="67"/>
      <c r="DY650" s="67"/>
      <c r="DZ650" s="67"/>
      <c r="EA650" s="67"/>
      <c r="EB650" s="67"/>
      <c r="EC650" s="67"/>
      <c r="ED650" s="67"/>
      <c r="EE650" s="67"/>
      <c r="EF650" s="67"/>
      <c r="EG650" s="67"/>
      <c r="EH650" s="67"/>
      <c r="EI650" s="67"/>
      <c r="EJ650" s="67"/>
      <c r="EK650" s="67"/>
      <c r="EL650" s="67"/>
      <c r="EM650" s="67"/>
      <c r="EN650" s="67"/>
      <c r="EO650" s="67"/>
      <c r="EP650" s="67"/>
      <c r="EQ650" s="67"/>
      <c r="ER650" s="67"/>
      <c r="ES650" s="67"/>
      <c r="ET650" s="67"/>
      <c r="EU650" s="67"/>
      <c r="EV650" s="67"/>
      <c r="EW650" s="67"/>
      <c r="EX650" s="67"/>
      <c r="EY650" s="67"/>
      <c r="EZ650" s="67"/>
      <c r="FA650" s="67"/>
      <c r="FB650" s="67"/>
      <c r="FC650" s="67"/>
      <c r="FD650" s="67"/>
      <c r="FE650" s="67"/>
      <c r="FF650" s="67"/>
      <c r="FG650" s="67"/>
      <c r="FH650" s="67"/>
      <c r="FI650" s="67"/>
      <c r="FJ650" s="67"/>
      <c r="FK650" s="67"/>
      <c r="FL650" s="67"/>
      <c r="FM650" s="67"/>
      <c r="FN650" s="67"/>
      <c r="FO650" s="67"/>
      <c r="FP650" s="67"/>
      <c r="FQ650" s="67"/>
      <c r="FR650" s="67"/>
      <c r="FS650" s="67"/>
      <c r="FT650" s="67"/>
      <c r="FU650" s="67"/>
      <c r="FV650" s="67"/>
      <c r="FW650" s="67"/>
      <c r="FX650" s="67"/>
      <c r="FY650" s="67"/>
      <c r="FZ650" s="67"/>
      <c r="GA650" s="67"/>
      <c r="GB650" s="67"/>
      <c r="GC650" s="67"/>
      <c r="GD650" s="67"/>
      <c r="GE650" s="67"/>
      <c r="GF650" s="67"/>
      <c r="GG650" s="67"/>
      <c r="GH650" s="67"/>
      <c r="GI650" s="67"/>
      <c r="GJ650" s="67"/>
      <c r="GK650" s="67"/>
      <c r="GL650" s="67"/>
      <c r="GM650" s="67"/>
      <c r="GN650" s="67"/>
      <c r="GO650" s="67"/>
      <c r="GP650" s="67"/>
      <c r="GQ650" s="67"/>
      <c r="GR650" s="67"/>
      <c r="GS650" s="67"/>
      <c r="GT650" s="67"/>
      <c r="GU650" s="67"/>
      <c r="GV650" s="67"/>
      <c r="GW650" s="67"/>
      <c r="GX650" s="67"/>
      <c r="GY650" s="67"/>
      <c r="GZ650" s="67"/>
      <c r="HA650" s="67"/>
      <c r="HB650" s="67"/>
      <c r="HC650" s="67"/>
      <c r="HD650" s="67"/>
      <c r="HE650" s="67"/>
      <c r="HF650" s="67"/>
      <c r="HG650" s="67"/>
      <c r="HH650" s="67"/>
      <c r="HI650" s="67"/>
      <c r="HJ650" s="67"/>
      <c r="HK650" s="67"/>
      <c r="HL650" s="67"/>
      <c r="HM650" s="67"/>
      <c r="HN650" s="67"/>
      <c r="HO650" s="67"/>
      <c r="HP650" s="67"/>
      <c r="HQ650" s="67"/>
      <c r="HR650" s="67"/>
      <c r="HS650" s="67"/>
      <c r="HT650" s="67"/>
      <c r="HU650" s="67"/>
      <c r="HV650" s="67"/>
      <c r="HW650" s="67"/>
      <c r="HX650" s="67"/>
      <c r="HY650" s="67"/>
      <c r="HZ650" s="67"/>
      <c r="IA650" s="67"/>
      <c r="IB650" s="67"/>
      <c r="IC650" s="67"/>
      <c r="ID650" s="67"/>
      <c r="IE650" s="67"/>
      <c r="IF650" s="67"/>
      <c r="IG650" s="67"/>
      <c r="IH650" s="67"/>
      <c r="II650" s="67"/>
      <c r="IJ650" s="67"/>
      <c r="IK650" s="67"/>
      <c r="IL650" s="67"/>
      <c r="IM650" s="67"/>
      <c r="IN650" s="67"/>
      <c r="IO650" s="67"/>
      <c r="IP650" s="67"/>
      <c r="IQ650" s="67"/>
      <c r="IR650" s="67"/>
      <c r="IS650" s="67"/>
      <c r="IT650" s="67"/>
      <c r="IU650" s="67"/>
      <c r="IV650" s="93">
        <f t="shared" si="111"/>
        <v>0</v>
      </c>
      <c r="IW650" s="25"/>
      <c r="IY650" s="125" t="str">
        <f>IF(JA650,VLOOKUP(MIN(JB650:JD650),'Data Validation (hidden)'!$E$2:$F$6,2,FALSE),IF(COUNTA(E650:IU650)&gt;0,"'Name of Collective Investment Scheme' missing but values entered in other columns",""))</f>
        <v/>
      </c>
      <c r="JA650" s="126" t="b">
        <f t="shared" si="112"/>
        <v>0</v>
      </c>
      <c r="JB650" s="127" t="str">
        <f t="shared" si="113"/>
        <v/>
      </c>
      <c r="JC650" s="128" t="str">
        <f t="shared" si="114"/>
        <v>3</v>
      </c>
      <c r="JD650" s="127" t="str">
        <f t="shared" ca="1" si="115"/>
        <v/>
      </c>
      <c r="JE650" s="127" t="b">
        <f t="shared" ca="1" si="116"/>
        <v>1</v>
      </c>
      <c r="JF650" s="127" t="b">
        <f t="shared" ca="1" si="117"/>
        <v>1</v>
      </c>
      <c r="JG650" s="127" t="b">
        <f t="shared" ca="1" si="118"/>
        <v>1</v>
      </c>
      <c r="JH650" s="127" t="b">
        <f t="shared" ca="1" si="119"/>
        <v>1</v>
      </c>
      <c r="JI650" s="127" t="b">
        <f t="shared" ca="1" si="120"/>
        <v>1</v>
      </c>
      <c r="JJ650" s="129" t="b">
        <f t="shared" si="121"/>
        <v>0</v>
      </c>
    </row>
    <row r="651" spans="1:270" ht="28.9" customHeight="1" x14ac:dyDescent="0.2">
      <c r="A651" s="90" t="str">
        <f>IF(ISBLANK('Scheme Details'!A651),"",'Scheme Details'!A651)</f>
        <v/>
      </c>
      <c r="B651" s="87" t="str">
        <f>IF(ISBLANK('Scheme Details'!B651),"",'Scheme Details'!B651)</f>
        <v/>
      </c>
      <c r="C651" s="91" t="str">
        <f>IF(ISBLANK('Scheme Details'!C651),"",'Scheme Details'!C651)</f>
        <v/>
      </c>
      <c r="D651" s="92">
        <f>IF(ISBLANK('Scheme Details'!H651),0,'Scheme Details'!H651)</f>
        <v>0</v>
      </c>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c r="BV651" s="67"/>
      <c r="BW651" s="67"/>
      <c r="BX651" s="67"/>
      <c r="BY651" s="67"/>
      <c r="BZ651" s="67"/>
      <c r="CA651" s="67"/>
      <c r="CB651" s="67"/>
      <c r="CC651" s="67"/>
      <c r="CD651" s="67"/>
      <c r="CE651" s="67"/>
      <c r="CF651" s="67"/>
      <c r="CG651" s="67"/>
      <c r="CH651" s="67"/>
      <c r="CI651" s="67"/>
      <c r="CJ651" s="67"/>
      <c r="CK651" s="67"/>
      <c r="CL651" s="67"/>
      <c r="CM651" s="67"/>
      <c r="CN651" s="67"/>
      <c r="CO651" s="67"/>
      <c r="CP651" s="67"/>
      <c r="CQ651" s="67"/>
      <c r="CR651" s="67"/>
      <c r="CS651" s="67"/>
      <c r="CT651" s="67"/>
      <c r="CU651" s="67"/>
      <c r="CV651" s="67"/>
      <c r="CW651" s="67"/>
      <c r="CX651" s="67"/>
      <c r="CY651" s="67"/>
      <c r="CZ651" s="67"/>
      <c r="DA651" s="67"/>
      <c r="DB651" s="67"/>
      <c r="DC651" s="67"/>
      <c r="DD651" s="67"/>
      <c r="DE651" s="67"/>
      <c r="DF651" s="67"/>
      <c r="DG651" s="67"/>
      <c r="DH651" s="67"/>
      <c r="DI651" s="67"/>
      <c r="DJ651" s="67"/>
      <c r="DK651" s="67"/>
      <c r="DL651" s="67"/>
      <c r="DM651" s="67"/>
      <c r="DN651" s="67"/>
      <c r="DO651" s="67"/>
      <c r="DP651" s="67"/>
      <c r="DQ651" s="67"/>
      <c r="DR651" s="67"/>
      <c r="DS651" s="67"/>
      <c r="DT651" s="67"/>
      <c r="DU651" s="67"/>
      <c r="DV651" s="67"/>
      <c r="DW651" s="67"/>
      <c r="DX651" s="67"/>
      <c r="DY651" s="67"/>
      <c r="DZ651" s="67"/>
      <c r="EA651" s="67"/>
      <c r="EB651" s="67"/>
      <c r="EC651" s="67"/>
      <c r="ED651" s="67"/>
      <c r="EE651" s="67"/>
      <c r="EF651" s="67"/>
      <c r="EG651" s="67"/>
      <c r="EH651" s="67"/>
      <c r="EI651" s="67"/>
      <c r="EJ651" s="67"/>
      <c r="EK651" s="67"/>
      <c r="EL651" s="67"/>
      <c r="EM651" s="67"/>
      <c r="EN651" s="67"/>
      <c r="EO651" s="67"/>
      <c r="EP651" s="67"/>
      <c r="EQ651" s="67"/>
      <c r="ER651" s="67"/>
      <c r="ES651" s="67"/>
      <c r="ET651" s="67"/>
      <c r="EU651" s="67"/>
      <c r="EV651" s="67"/>
      <c r="EW651" s="67"/>
      <c r="EX651" s="67"/>
      <c r="EY651" s="67"/>
      <c r="EZ651" s="67"/>
      <c r="FA651" s="67"/>
      <c r="FB651" s="67"/>
      <c r="FC651" s="67"/>
      <c r="FD651" s="67"/>
      <c r="FE651" s="67"/>
      <c r="FF651" s="67"/>
      <c r="FG651" s="67"/>
      <c r="FH651" s="67"/>
      <c r="FI651" s="67"/>
      <c r="FJ651" s="67"/>
      <c r="FK651" s="67"/>
      <c r="FL651" s="67"/>
      <c r="FM651" s="67"/>
      <c r="FN651" s="67"/>
      <c r="FO651" s="67"/>
      <c r="FP651" s="67"/>
      <c r="FQ651" s="67"/>
      <c r="FR651" s="67"/>
      <c r="FS651" s="67"/>
      <c r="FT651" s="67"/>
      <c r="FU651" s="67"/>
      <c r="FV651" s="67"/>
      <c r="FW651" s="67"/>
      <c r="FX651" s="67"/>
      <c r="FY651" s="67"/>
      <c r="FZ651" s="67"/>
      <c r="GA651" s="67"/>
      <c r="GB651" s="67"/>
      <c r="GC651" s="67"/>
      <c r="GD651" s="67"/>
      <c r="GE651" s="67"/>
      <c r="GF651" s="67"/>
      <c r="GG651" s="67"/>
      <c r="GH651" s="67"/>
      <c r="GI651" s="67"/>
      <c r="GJ651" s="67"/>
      <c r="GK651" s="67"/>
      <c r="GL651" s="67"/>
      <c r="GM651" s="67"/>
      <c r="GN651" s="67"/>
      <c r="GO651" s="67"/>
      <c r="GP651" s="67"/>
      <c r="GQ651" s="67"/>
      <c r="GR651" s="67"/>
      <c r="GS651" s="67"/>
      <c r="GT651" s="67"/>
      <c r="GU651" s="67"/>
      <c r="GV651" s="67"/>
      <c r="GW651" s="67"/>
      <c r="GX651" s="67"/>
      <c r="GY651" s="67"/>
      <c r="GZ651" s="67"/>
      <c r="HA651" s="67"/>
      <c r="HB651" s="67"/>
      <c r="HC651" s="67"/>
      <c r="HD651" s="67"/>
      <c r="HE651" s="67"/>
      <c r="HF651" s="67"/>
      <c r="HG651" s="67"/>
      <c r="HH651" s="67"/>
      <c r="HI651" s="67"/>
      <c r="HJ651" s="67"/>
      <c r="HK651" s="67"/>
      <c r="HL651" s="67"/>
      <c r="HM651" s="67"/>
      <c r="HN651" s="67"/>
      <c r="HO651" s="67"/>
      <c r="HP651" s="67"/>
      <c r="HQ651" s="67"/>
      <c r="HR651" s="67"/>
      <c r="HS651" s="67"/>
      <c r="HT651" s="67"/>
      <c r="HU651" s="67"/>
      <c r="HV651" s="67"/>
      <c r="HW651" s="67"/>
      <c r="HX651" s="67"/>
      <c r="HY651" s="67"/>
      <c r="HZ651" s="67"/>
      <c r="IA651" s="67"/>
      <c r="IB651" s="67"/>
      <c r="IC651" s="67"/>
      <c r="ID651" s="67"/>
      <c r="IE651" s="67"/>
      <c r="IF651" s="67"/>
      <c r="IG651" s="67"/>
      <c r="IH651" s="67"/>
      <c r="II651" s="67"/>
      <c r="IJ651" s="67"/>
      <c r="IK651" s="67"/>
      <c r="IL651" s="67"/>
      <c r="IM651" s="67"/>
      <c r="IN651" s="67"/>
      <c r="IO651" s="67"/>
      <c r="IP651" s="67"/>
      <c r="IQ651" s="67"/>
      <c r="IR651" s="67"/>
      <c r="IS651" s="67"/>
      <c r="IT651" s="67"/>
      <c r="IU651" s="67"/>
      <c r="IV651" s="93">
        <f t="shared" si="111"/>
        <v>0</v>
      </c>
      <c r="IW651" s="25"/>
      <c r="IY651" s="125" t="str">
        <f>IF(JA651,VLOOKUP(MIN(JB651:JD651),'Data Validation (hidden)'!$E$2:$F$6,2,FALSE),IF(COUNTA(E651:IU651)&gt;0,"'Name of Collective Investment Scheme' missing but values entered in other columns",""))</f>
        <v/>
      </c>
      <c r="JA651" s="126" t="b">
        <f t="shared" si="112"/>
        <v>0</v>
      </c>
      <c r="JB651" s="127" t="str">
        <f t="shared" si="113"/>
        <v/>
      </c>
      <c r="JC651" s="128" t="str">
        <f t="shared" si="114"/>
        <v>3</v>
      </c>
      <c r="JD651" s="127" t="str">
        <f t="shared" ca="1" si="115"/>
        <v/>
      </c>
      <c r="JE651" s="127" t="b">
        <f t="shared" ca="1" si="116"/>
        <v>1</v>
      </c>
      <c r="JF651" s="127" t="b">
        <f t="shared" ca="1" si="117"/>
        <v>1</v>
      </c>
      <c r="JG651" s="127" t="b">
        <f t="shared" ca="1" si="118"/>
        <v>1</v>
      </c>
      <c r="JH651" s="127" t="b">
        <f t="shared" ca="1" si="119"/>
        <v>1</v>
      </c>
      <c r="JI651" s="127" t="b">
        <f t="shared" ca="1" si="120"/>
        <v>1</v>
      </c>
      <c r="JJ651" s="129" t="b">
        <f t="shared" si="121"/>
        <v>0</v>
      </c>
    </row>
    <row r="652" spans="1:270" ht="28.9" customHeight="1" x14ac:dyDescent="0.2">
      <c r="A652" s="90" t="str">
        <f>IF(ISBLANK('Scheme Details'!A652),"",'Scheme Details'!A652)</f>
        <v/>
      </c>
      <c r="B652" s="87" t="str">
        <f>IF(ISBLANK('Scheme Details'!B652),"",'Scheme Details'!B652)</f>
        <v/>
      </c>
      <c r="C652" s="91" t="str">
        <f>IF(ISBLANK('Scheme Details'!C652),"",'Scheme Details'!C652)</f>
        <v/>
      </c>
      <c r="D652" s="92">
        <f>IF(ISBLANK('Scheme Details'!H652),0,'Scheme Details'!H652)</f>
        <v>0</v>
      </c>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c r="BV652" s="67"/>
      <c r="BW652" s="67"/>
      <c r="BX652" s="67"/>
      <c r="BY652" s="67"/>
      <c r="BZ652" s="67"/>
      <c r="CA652" s="67"/>
      <c r="CB652" s="67"/>
      <c r="CC652" s="67"/>
      <c r="CD652" s="67"/>
      <c r="CE652" s="67"/>
      <c r="CF652" s="67"/>
      <c r="CG652" s="67"/>
      <c r="CH652" s="67"/>
      <c r="CI652" s="67"/>
      <c r="CJ652" s="67"/>
      <c r="CK652" s="67"/>
      <c r="CL652" s="67"/>
      <c r="CM652" s="67"/>
      <c r="CN652" s="67"/>
      <c r="CO652" s="67"/>
      <c r="CP652" s="67"/>
      <c r="CQ652" s="67"/>
      <c r="CR652" s="67"/>
      <c r="CS652" s="67"/>
      <c r="CT652" s="67"/>
      <c r="CU652" s="67"/>
      <c r="CV652" s="67"/>
      <c r="CW652" s="67"/>
      <c r="CX652" s="67"/>
      <c r="CY652" s="67"/>
      <c r="CZ652" s="67"/>
      <c r="DA652" s="67"/>
      <c r="DB652" s="67"/>
      <c r="DC652" s="67"/>
      <c r="DD652" s="67"/>
      <c r="DE652" s="67"/>
      <c r="DF652" s="67"/>
      <c r="DG652" s="67"/>
      <c r="DH652" s="67"/>
      <c r="DI652" s="67"/>
      <c r="DJ652" s="67"/>
      <c r="DK652" s="67"/>
      <c r="DL652" s="67"/>
      <c r="DM652" s="67"/>
      <c r="DN652" s="67"/>
      <c r="DO652" s="67"/>
      <c r="DP652" s="67"/>
      <c r="DQ652" s="67"/>
      <c r="DR652" s="67"/>
      <c r="DS652" s="67"/>
      <c r="DT652" s="67"/>
      <c r="DU652" s="67"/>
      <c r="DV652" s="67"/>
      <c r="DW652" s="67"/>
      <c r="DX652" s="67"/>
      <c r="DY652" s="67"/>
      <c r="DZ652" s="67"/>
      <c r="EA652" s="67"/>
      <c r="EB652" s="67"/>
      <c r="EC652" s="67"/>
      <c r="ED652" s="67"/>
      <c r="EE652" s="67"/>
      <c r="EF652" s="67"/>
      <c r="EG652" s="67"/>
      <c r="EH652" s="67"/>
      <c r="EI652" s="67"/>
      <c r="EJ652" s="67"/>
      <c r="EK652" s="67"/>
      <c r="EL652" s="67"/>
      <c r="EM652" s="67"/>
      <c r="EN652" s="67"/>
      <c r="EO652" s="67"/>
      <c r="EP652" s="67"/>
      <c r="EQ652" s="67"/>
      <c r="ER652" s="67"/>
      <c r="ES652" s="67"/>
      <c r="ET652" s="67"/>
      <c r="EU652" s="67"/>
      <c r="EV652" s="67"/>
      <c r="EW652" s="67"/>
      <c r="EX652" s="67"/>
      <c r="EY652" s="67"/>
      <c r="EZ652" s="67"/>
      <c r="FA652" s="67"/>
      <c r="FB652" s="67"/>
      <c r="FC652" s="67"/>
      <c r="FD652" s="67"/>
      <c r="FE652" s="67"/>
      <c r="FF652" s="67"/>
      <c r="FG652" s="67"/>
      <c r="FH652" s="67"/>
      <c r="FI652" s="67"/>
      <c r="FJ652" s="67"/>
      <c r="FK652" s="67"/>
      <c r="FL652" s="67"/>
      <c r="FM652" s="67"/>
      <c r="FN652" s="67"/>
      <c r="FO652" s="67"/>
      <c r="FP652" s="67"/>
      <c r="FQ652" s="67"/>
      <c r="FR652" s="67"/>
      <c r="FS652" s="67"/>
      <c r="FT652" s="67"/>
      <c r="FU652" s="67"/>
      <c r="FV652" s="67"/>
      <c r="FW652" s="67"/>
      <c r="FX652" s="67"/>
      <c r="FY652" s="67"/>
      <c r="FZ652" s="67"/>
      <c r="GA652" s="67"/>
      <c r="GB652" s="67"/>
      <c r="GC652" s="67"/>
      <c r="GD652" s="67"/>
      <c r="GE652" s="67"/>
      <c r="GF652" s="67"/>
      <c r="GG652" s="67"/>
      <c r="GH652" s="67"/>
      <c r="GI652" s="67"/>
      <c r="GJ652" s="67"/>
      <c r="GK652" s="67"/>
      <c r="GL652" s="67"/>
      <c r="GM652" s="67"/>
      <c r="GN652" s="67"/>
      <c r="GO652" s="67"/>
      <c r="GP652" s="67"/>
      <c r="GQ652" s="67"/>
      <c r="GR652" s="67"/>
      <c r="GS652" s="67"/>
      <c r="GT652" s="67"/>
      <c r="GU652" s="67"/>
      <c r="GV652" s="67"/>
      <c r="GW652" s="67"/>
      <c r="GX652" s="67"/>
      <c r="GY652" s="67"/>
      <c r="GZ652" s="67"/>
      <c r="HA652" s="67"/>
      <c r="HB652" s="67"/>
      <c r="HC652" s="67"/>
      <c r="HD652" s="67"/>
      <c r="HE652" s="67"/>
      <c r="HF652" s="67"/>
      <c r="HG652" s="67"/>
      <c r="HH652" s="67"/>
      <c r="HI652" s="67"/>
      <c r="HJ652" s="67"/>
      <c r="HK652" s="67"/>
      <c r="HL652" s="67"/>
      <c r="HM652" s="67"/>
      <c r="HN652" s="67"/>
      <c r="HO652" s="67"/>
      <c r="HP652" s="67"/>
      <c r="HQ652" s="67"/>
      <c r="HR652" s="67"/>
      <c r="HS652" s="67"/>
      <c r="HT652" s="67"/>
      <c r="HU652" s="67"/>
      <c r="HV652" s="67"/>
      <c r="HW652" s="67"/>
      <c r="HX652" s="67"/>
      <c r="HY652" s="67"/>
      <c r="HZ652" s="67"/>
      <c r="IA652" s="67"/>
      <c r="IB652" s="67"/>
      <c r="IC652" s="67"/>
      <c r="ID652" s="67"/>
      <c r="IE652" s="67"/>
      <c r="IF652" s="67"/>
      <c r="IG652" s="67"/>
      <c r="IH652" s="67"/>
      <c r="II652" s="67"/>
      <c r="IJ652" s="67"/>
      <c r="IK652" s="67"/>
      <c r="IL652" s="67"/>
      <c r="IM652" s="67"/>
      <c r="IN652" s="67"/>
      <c r="IO652" s="67"/>
      <c r="IP652" s="67"/>
      <c r="IQ652" s="67"/>
      <c r="IR652" s="67"/>
      <c r="IS652" s="67"/>
      <c r="IT652" s="67"/>
      <c r="IU652" s="67"/>
      <c r="IV652" s="93">
        <f t="shared" si="111"/>
        <v>0</v>
      </c>
      <c r="IW652" s="25"/>
      <c r="IY652" s="125" t="str">
        <f>IF(JA652,VLOOKUP(MIN(JB652:JD652),'Data Validation (hidden)'!$E$2:$F$6,2,FALSE),IF(COUNTA(E652:IU652)&gt;0,"'Name of Collective Investment Scheme' missing but values entered in other columns",""))</f>
        <v/>
      </c>
      <c r="JA652" s="126" t="b">
        <f t="shared" si="112"/>
        <v>0</v>
      </c>
      <c r="JB652" s="127" t="str">
        <f t="shared" si="113"/>
        <v/>
      </c>
      <c r="JC652" s="128" t="str">
        <f t="shared" si="114"/>
        <v>3</v>
      </c>
      <c r="JD652" s="127" t="str">
        <f t="shared" ca="1" si="115"/>
        <v/>
      </c>
      <c r="JE652" s="127" t="b">
        <f t="shared" ca="1" si="116"/>
        <v>1</v>
      </c>
      <c r="JF652" s="127" t="b">
        <f t="shared" ca="1" si="117"/>
        <v>1</v>
      </c>
      <c r="JG652" s="127" t="b">
        <f t="shared" ca="1" si="118"/>
        <v>1</v>
      </c>
      <c r="JH652" s="127" t="b">
        <f t="shared" ca="1" si="119"/>
        <v>1</v>
      </c>
      <c r="JI652" s="127" t="b">
        <f t="shared" ca="1" si="120"/>
        <v>1</v>
      </c>
      <c r="JJ652" s="129" t="b">
        <f t="shared" si="121"/>
        <v>0</v>
      </c>
    </row>
    <row r="653" spans="1:270" ht="28.9" customHeight="1" x14ac:dyDescent="0.2">
      <c r="A653" s="90" t="str">
        <f>IF(ISBLANK('Scheme Details'!A653),"",'Scheme Details'!A653)</f>
        <v/>
      </c>
      <c r="B653" s="87" t="str">
        <f>IF(ISBLANK('Scheme Details'!B653),"",'Scheme Details'!B653)</f>
        <v/>
      </c>
      <c r="C653" s="91" t="str">
        <f>IF(ISBLANK('Scheme Details'!C653),"",'Scheme Details'!C653)</f>
        <v/>
      </c>
      <c r="D653" s="92">
        <f>IF(ISBLANK('Scheme Details'!H653),0,'Scheme Details'!H653)</f>
        <v>0</v>
      </c>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c r="BV653" s="67"/>
      <c r="BW653" s="67"/>
      <c r="BX653" s="67"/>
      <c r="BY653" s="67"/>
      <c r="BZ653" s="67"/>
      <c r="CA653" s="67"/>
      <c r="CB653" s="67"/>
      <c r="CC653" s="67"/>
      <c r="CD653" s="67"/>
      <c r="CE653" s="67"/>
      <c r="CF653" s="67"/>
      <c r="CG653" s="67"/>
      <c r="CH653" s="67"/>
      <c r="CI653" s="67"/>
      <c r="CJ653" s="67"/>
      <c r="CK653" s="67"/>
      <c r="CL653" s="67"/>
      <c r="CM653" s="67"/>
      <c r="CN653" s="67"/>
      <c r="CO653" s="67"/>
      <c r="CP653" s="67"/>
      <c r="CQ653" s="67"/>
      <c r="CR653" s="67"/>
      <c r="CS653" s="67"/>
      <c r="CT653" s="67"/>
      <c r="CU653" s="67"/>
      <c r="CV653" s="67"/>
      <c r="CW653" s="67"/>
      <c r="CX653" s="67"/>
      <c r="CY653" s="67"/>
      <c r="CZ653" s="67"/>
      <c r="DA653" s="67"/>
      <c r="DB653" s="67"/>
      <c r="DC653" s="67"/>
      <c r="DD653" s="67"/>
      <c r="DE653" s="67"/>
      <c r="DF653" s="67"/>
      <c r="DG653" s="67"/>
      <c r="DH653" s="67"/>
      <c r="DI653" s="67"/>
      <c r="DJ653" s="67"/>
      <c r="DK653" s="67"/>
      <c r="DL653" s="67"/>
      <c r="DM653" s="67"/>
      <c r="DN653" s="67"/>
      <c r="DO653" s="67"/>
      <c r="DP653" s="67"/>
      <c r="DQ653" s="67"/>
      <c r="DR653" s="67"/>
      <c r="DS653" s="67"/>
      <c r="DT653" s="67"/>
      <c r="DU653" s="67"/>
      <c r="DV653" s="67"/>
      <c r="DW653" s="67"/>
      <c r="DX653" s="67"/>
      <c r="DY653" s="67"/>
      <c r="DZ653" s="67"/>
      <c r="EA653" s="67"/>
      <c r="EB653" s="67"/>
      <c r="EC653" s="67"/>
      <c r="ED653" s="67"/>
      <c r="EE653" s="67"/>
      <c r="EF653" s="67"/>
      <c r="EG653" s="67"/>
      <c r="EH653" s="67"/>
      <c r="EI653" s="67"/>
      <c r="EJ653" s="67"/>
      <c r="EK653" s="67"/>
      <c r="EL653" s="67"/>
      <c r="EM653" s="67"/>
      <c r="EN653" s="67"/>
      <c r="EO653" s="67"/>
      <c r="EP653" s="67"/>
      <c r="EQ653" s="67"/>
      <c r="ER653" s="67"/>
      <c r="ES653" s="67"/>
      <c r="ET653" s="67"/>
      <c r="EU653" s="67"/>
      <c r="EV653" s="67"/>
      <c r="EW653" s="67"/>
      <c r="EX653" s="67"/>
      <c r="EY653" s="67"/>
      <c r="EZ653" s="67"/>
      <c r="FA653" s="67"/>
      <c r="FB653" s="67"/>
      <c r="FC653" s="67"/>
      <c r="FD653" s="67"/>
      <c r="FE653" s="67"/>
      <c r="FF653" s="67"/>
      <c r="FG653" s="67"/>
      <c r="FH653" s="67"/>
      <c r="FI653" s="67"/>
      <c r="FJ653" s="67"/>
      <c r="FK653" s="67"/>
      <c r="FL653" s="67"/>
      <c r="FM653" s="67"/>
      <c r="FN653" s="67"/>
      <c r="FO653" s="67"/>
      <c r="FP653" s="67"/>
      <c r="FQ653" s="67"/>
      <c r="FR653" s="67"/>
      <c r="FS653" s="67"/>
      <c r="FT653" s="67"/>
      <c r="FU653" s="67"/>
      <c r="FV653" s="67"/>
      <c r="FW653" s="67"/>
      <c r="FX653" s="67"/>
      <c r="FY653" s="67"/>
      <c r="FZ653" s="67"/>
      <c r="GA653" s="67"/>
      <c r="GB653" s="67"/>
      <c r="GC653" s="67"/>
      <c r="GD653" s="67"/>
      <c r="GE653" s="67"/>
      <c r="GF653" s="67"/>
      <c r="GG653" s="67"/>
      <c r="GH653" s="67"/>
      <c r="GI653" s="67"/>
      <c r="GJ653" s="67"/>
      <c r="GK653" s="67"/>
      <c r="GL653" s="67"/>
      <c r="GM653" s="67"/>
      <c r="GN653" s="67"/>
      <c r="GO653" s="67"/>
      <c r="GP653" s="67"/>
      <c r="GQ653" s="67"/>
      <c r="GR653" s="67"/>
      <c r="GS653" s="67"/>
      <c r="GT653" s="67"/>
      <c r="GU653" s="67"/>
      <c r="GV653" s="67"/>
      <c r="GW653" s="67"/>
      <c r="GX653" s="67"/>
      <c r="GY653" s="67"/>
      <c r="GZ653" s="67"/>
      <c r="HA653" s="67"/>
      <c r="HB653" s="67"/>
      <c r="HC653" s="67"/>
      <c r="HD653" s="67"/>
      <c r="HE653" s="67"/>
      <c r="HF653" s="67"/>
      <c r="HG653" s="67"/>
      <c r="HH653" s="67"/>
      <c r="HI653" s="67"/>
      <c r="HJ653" s="67"/>
      <c r="HK653" s="67"/>
      <c r="HL653" s="67"/>
      <c r="HM653" s="67"/>
      <c r="HN653" s="67"/>
      <c r="HO653" s="67"/>
      <c r="HP653" s="67"/>
      <c r="HQ653" s="67"/>
      <c r="HR653" s="67"/>
      <c r="HS653" s="67"/>
      <c r="HT653" s="67"/>
      <c r="HU653" s="67"/>
      <c r="HV653" s="67"/>
      <c r="HW653" s="67"/>
      <c r="HX653" s="67"/>
      <c r="HY653" s="67"/>
      <c r="HZ653" s="67"/>
      <c r="IA653" s="67"/>
      <c r="IB653" s="67"/>
      <c r="IC653" s="67"/>
      <c r="ID653" s="67"/>
      <c r="IE653" s="67"/>
      <c r="IF653" s="67"/>
      <c r="IG653" s="67"/>
      <c r="IH653" s="67"/>
      <c r="II653" s="67"/>
      <c r="IJ653" s="67"/>
      <c r="IK653" s="67"/>
      <c r="IL653" s="67"/>
      <c r="IM653" s="67"/>
      <c r="IN653" s="67"/>
      <c r="IO653" s="67"/>
      <c r="IP653" s="67"/>
      <c r="IQ653" s="67"/>
      <c r="IR653" s="67"/>
      <c r="IS653" s="67"/>
      <c r="IT653" s="67"/>
      <c r="IU653" s="67"/>
      <c r="IV653" s="93">
        <f t="shared" si="111"/>
        <v>0</v>
      </c>
      <c r="IW653" s="25"/>
      <c r="IY653" s="125" t="str">
        <f>IF(JA653,VLOOKUP(MIN(JB653:JD653),'Data Validation (hidden)'!$E$2:$F$6,2,FALSE),IF(COUNTA(E653:IU653)&gt;0,"'Name of Collective Investment Scheme' missing but values entered in other columns",""))</f>
        <v/>
      </c>
      <c r="JA653" s="126" t="b">
        <f t="shared" si="112"/>
        <v>0</v>
      </c>
      <c r="JB653" s="127" t="str">
        <f t="shared" si="113"/>
        <v/>
      </c>
      <c r="JC653" s="128" t="str">
        <f t="shared" si="114"/>
        <v>3</v>
      </c>
      <c r="JD653" s="127" t="str">
        <f t="shared" ca="1" si="115"/>
        <v/>
      </c>
      <c r="JE653" s="127" t="b">
        <f t="shared" ca="1" si="116"/>
        <v>1</v>
      </c>
      <c r="JF653" s="127" t="b">
        <f t="shared" ca="1" si="117"/>
        <v>1</v>
      </c>
      <c r="JG653" s="127" t="b">
        <f t="shared" ca="1" si="118"/>
        <v>1</v>
      </c>
      <c r="JH653" s="127" t="b">
        <f t="shared" ca="1" si="119"/>
        <v>1</v>
      </c>
      <c r="JI653" s="127" t="b">
        <f t="shared" ca="1" si="120"/>
        <v>1</v>
      </c>
      <c r="JJ653" s="129" t="b">
        <f t="shared" si="121"/>
        <v>0</v>
      </c>
    </row>
    <row r="654" spans="1:270" ht="28.9" customHeight="1" x14ac:dyDescent="0.2">
      <c r="A654" s="90" t="str">
        <f>IF(ISBLANK('Scheme Details'!A654),"",'Scheme Details'!A654)</f>
        <v/>
      </c>
      <c r="B654" s="87" t="str">
        <f>IF(ISBLANK('Scheme Details'!B654),"",'Scheme Details'!B654)</f>
        <v/>
      </c>
      <c r="C654" s="91" t="str">
        <f>IF(ISBLANK('Scheme Details'!C654),"",'Scheme Details'!C654)</f>
        <v/>
      </c>
      <c r="D654" s="92">
        <f>IF(ISBLANK('Scheme Details'!H654),0,'Scheme Details'!H654)</f>
        <v>0</v>
      </c>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c r="BV654" s="67"/>
      <c r="BW654" s="67"/>
      <c r="BX654" s="67"/>
      <c r="BY654" s="67"/>
      <c r="BZ654" s="67"/>
      <c r="CA654" s="67"/>
      <c r="CB654" s="67"/>
      <c r="CC654" s="67"/>
      <c r="CD654" s="67"/>
      <c r="CE654" s="67"/>
      <c r="CF654" s="67"/>
      <c r="CG654" s="67"/>
      <c r="CH654" s="67"/>
      <c r="CI654" s="67"/>
      <c r="CJ654" s="67"/>
      <c r="CK654" s="67"/>
      <c r="CL654" s="67"/>
      <c r="CM654" s="67"/>
      <c r="CN654" s="67"/>
      <c r="CO654" s="67"/>
      <c r="CP654" s="67"/>
      <c r="CQ654" s="67"/>
      <c r="CR654" s="67"/>
      <c r="CS654" s="67"/>
      <c r="CT654" s="67"/>
      <c r="CU654" s="67"/>
      <c r="CV654" s="67"/>
      <c r="CW654" s="67"/>
      <c r="CX654" s="67"/>
      <c r="CY654" s="67"/>
      <c r="CZ654" s="67"/>
      <c r="DA654" s="67"/>
      <c r="DB654" s="67"/>
      <c r="DC654" s="67"/>
      <c r="DD654" s="67"/>
      <c r="DE654" s="67"/>
      <c r="DF654" s="67"/>
      <c r="DG654" s="67"/>
      <c r="DH654" s="67"/>
      <c r="DI654" s="67"/>
      <c r="DJ654" s="67"/>
      <c r="DK654" s="67"/>
      <c r="DL654" s="67"/>
      <c r="DM654" s="67"/>
      <c r="DN654" s="67"/>
      <c r="DO654" s="67"/>
      <c r="DP654" s="67"/>
      <c r="DQ654" s="67"/>
      <c r="DR654" s="67"/>
      <c r="DS654" s="67"/>
      <c r="DT654" s="67"/>
      <c r="DU654" s="67"/>
      <c r="DV654" s="67"/>
      <c r="DW654" s="67"/>
      <c r="DX654" s="67"/>
      <c r="DY654" s="67"/>
      <c r="DZ654" s="67"/>
      <c r="EA654" s="67"/>
      <c r="EB654" s="67"/>
      <c r="EC654" s="67"/>
      <c r="ED654" s="67"/>
      <c r="EE654" s="67"/>
      <c r="EF654" s="67"/>
      <c r="EG654" s="67"/>
      <c r="EH654" s="67"/>
      <c r="EI654" s="67"/>
      <c r="EJ654" s="67"/>
      <c r="EK654" s="67"/>
      <c r="EL654" s="67"/>
      <c r="EM654" s="67"/>
      <c r="EN654" s="67"/>
      <c r="EO654" s="67"/>
      <c r="EP654" s="67"/>
      <c r="EQ654" s="67"/>
      <c r="ER654" s="67"/>
      <c r="ES654" s="67"/>
      <c r="ET654" s="67"/>
      <c r="EU654" s="67"/>
      <c r="EV654" s="67"/>
      <c r="EW654" s="67"/>
      <c r="EX654" s="67"/>
      <c r="EY654" s="67"/>
      <c r="EZ654" s="67"/>
      <c r="FA654" s="67"/>
      <c r="FB654" s="67"/>
      <c r="FC654" s="67"/>
      <c r="FD654" s="67"/>
      <c r="FE654" s="67"/>
      <c r="FF654" s="67"/>
      <c r="FG654" s="67"/>
      <c r="FH654" s="67"/>
      <c r="FI654" s="67"/>
      <c r="FJ654" s="67"/>
      <c r="FK654" s="67"/>
      <c r="FL654" s="67"/>
      <c r="FM654" s="67"/>
      <c r="FN654" s="67"/>
      <c r="FO654" s="67"/>
      <c r="FP654" s="67"/>
      <c r="FQ654" s="67"/>
      <c r="FR654" s="67"/>
      <c r="FS654" s="67"/>
      <c r="FT654" s="67"/>
      <c r="FU654" s="67"/>
      <c r="FV654" s="67"/>
      <c r="FW654" s="67"/>
      <c r="FX654" s="67"/>
      <c r="FY654" s="67"/>
      <c r="FZ654" s="67"/>
      <c r="GA654" s="67"/>
      <c r="GB654" s="67"/>
      <c r="GC654" s="67"/>
      <c r="GD654" s="67"/>
      <c r="GE654" s="67"/>
      <c r="GF654" s="67"/>
      <c r="GG654" s="67"/>
      <c r="GH654" s="67"/>
      <c r="GI654" s="67"/>
      <c r="GJ654" s="67"/>
      <c r="GK654" s="67"/>
      <c r="GL654" s="67"/>
      <c r="GM654" s="67"/>
      <c r="GN654" s="67"/>
      <c r="GO654" s="67"/>
      <c r="GP654" s="67"/>
      <c r="GQ654" s="67"/>
      <c r="GR654" s="67"/>
      <c r="GS654" s="67"/>
      <c r="GT654" s="67"/>
      <c r="GU654" s="67"/>
      <c r="GV654" s="67"/>
      <c r="GW654" s="67"/>
      <c r="GX654" s="67"/>
      <c r="GY654" s="67"/>
      <c r="GZ654" s="67"/>
      <c r="HA654" s="67"/>
      <c r="HB654" s="67"/>
      <c r="HC654" s="67"/>
      <c r="HD654" s="67"/>
      <c r="HE654" s="67"/>
      <c r="HF654" s="67"/>
      <c r="HG654" s="67"/>
      <c r="HH654" s="67"/>
      <c r="HI654" s="67"/>
      <c r="HJ654" s="67"/>
      <c r="HK654" s="67"/>
      <c r="HL654" s="67"/>
      <c r="HM654" s="67"/>
      <c r="HN654" s="67"/>
      <c r="HO654" s="67"/>
      <c r="HP654" s="67"/>
      <c r="HQ654" s="67"/>
      <c r="HR654" s="67"/>
      <c r="HS654" s="67"/>
      <c r="HT654" s="67"/>
      <c r="HU654" s="67"/>
      <c r="HV654" s="67"/>
      <c r="HW654" s="67"/>
      <c r="HX654" s="67"/>
      <c r="HY654" s="67"/>
      <c r="HZ654" s="67"/>
      <c r="IA654" s="67"/>
      <c r="IB654" s="67"/>
      <c r="IC654" s="67"/>
      <c r="ID654" s="67"/>
      <c r="IE654" s="67"/>
      <c r="IF654" s="67"/>
      <c r="IG654" s="67"/>
      <c r="IH654" s="67"/>
      <c r="II654" s="67"/>
      <c r="IJ654" s="67"/>
      <c r="IK654" s="67"/>
      <c r="IL654" s="67"/>
      <c r="IM654" s="67"/>
      <c r="IN654" s="67"/>
      <c r="IO654" s="67"/>
      <c r="IP654" s="67"/>
      <c r="IQ654" s="67"/>
      <c r="IR654" s="67"/>
      <c r="IS654" s="67"/>
      <c r="IT654" s="67"/>
      <c r="IU654" s="67"/>
      <c r="IV654" s="93">
        <f t="shared" si="111"/>
        <v>0</v>
      </c>
      <c r="IW654" s="25"/>
      <c r="IY654" s="125" t="str">
        <f>IF(JA654,VLOOKUP(MIN(JB654:JD654),'Data Validation (hidden)'!$E$2:$F$6,2,FALSE),IF(COUNTA(E654:IU654)&gt;0,"'Name of Collective Investment Scheme' missing but values entered in other columns",""))</f>
        <v/>
      </c>
      <c r="JA654" s="126" t="b">
        <f t="shared" si="112"/>
        <v>0</v>
      </c>
      <c r="JB654" s="127" t="str">
        <f t="shared" si="113"/>
        <v/>
      </c>
      <c r="JC654" s="128" t="str">
        <f t="shared" si="114"/>
        <v>3</v>
      </c>
      <c r="JD654" s="127" t="str">
        <f t="shared" ca="1" si="115"/>
        <v/>
      </c>
      <c r="JE654" s="127" t="b">
        <f t="shared" ca="1" si="116"/>
        <v>1</v>
      </c>
      <c r="JF654" s="127" t="b">
        <f t="shared" ca="1" si="117"/>
        <v>1</v>
      </c>
      <c r="JG654" s="127" t="b">
        <f t="shared" ca="1" si="118"/>
        <v>1</v>
      </c>
      <c r="JH654" s="127" t="b">
        <f t="shared" ca="1" si="119"/>
        <v>1</v>
      </c>
      <c r="JI654" s="127" t="b">
        <f t="shared" ca="1" si="120"/>
        <v>1</v>
      </c>
      <c r="JJ654" s="129" t="b">
        <f t="shared" si="121"/>
        <v>0</v>
      </c>
    </row>
    <row r="655" spans="1:270" ht="28.9" customHeight="1" x14ac:dyDescent="0.2">
      <c r="A655" s="90" t="str">
        <f>IF(ISBLANK('Scheme Details'!A655),"",'Scheme Details'!A655)</f>
        <v/>
      </c>
      <c r="B655" s="87" t="str">
        <f>IF(ISBLANK('Scheme Details'!B655),"",'Scheme Details'!B655)</f>
        <v/>
      </c>
      <c r="C655" s="91" t="str">
        <f>IF(ISBLANK('Scheme Details'!C655),"",'Scheme Details'!C655)</f>
        <v/>
      </c>
      <c r="D655" s="92">
        <f>IF(ISBLANK('Scheme Details'!H655),0,'Scheme Details'!H655)</f>
        <v>0</v>
      </c>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c r="BV655" s="67"/>
      <c r="BW655" s="67"/>
      <c r="BX655" s="67"/>
      <c r="BY655" s="67"/>
      <c r="BZ655" s="67"/>
      <c r="CA655" s="67"/>
      <c r="CB655" s="67"/>
      <c r="CC655" s="67"/>
      <c r="CD655" s="67"/>
      <c r="CE655" s="67"/>
      <c r="CF655" s="67"/>
      <c r="CG655" s="67"/>
      <c r="CH655" s="67"/>
      <c r="CI655" s="67"/>
      <c r="CJ655" s="67"/>
      <c r="CK655" s="67"/>
      <c r="CL655" s="67"/>
      <c r="CM655" s="67"/>
      <c r="CN655" s="67"/>
      <c r="CO655" s="67"/>
      <c r="CP655" s="67"/>
      <c r="CQ655" s="67"/>
      <c r="CR655" s="67"/>
      <c r="CS655" s="67"/>
      <c r="CT655" s="67"/>
      <c r="CU655" s="67"/>
      <c r="CV655" s="67"/>
      <c r="CW655" s="67"/>
      <c r="CX655" s="67"/>
      <c r="CY655" s="67"/>
      <c r="CZ655" s="67"/>
      <c r="DA655" s="67"/>
      <c r="DB655" s="67"/>
      <c r="DC655" s="67"/>
      <c r="DD655" s="67"/>
      <c r="DE655" s="67"/>
      <c r="DF655" s="67"/>
      <c r="DG655" s="67"/>
      <c r="DH655" s="67"/>
      <c r="DI655" s="67"/>
      <c r="DJ655" s="67"/>
      <c r="DK655" s="67"/>
      <c r="DL655" s="67"/>
      <c r="DM655" s="67"/>
      <c r="DN655" s="67"/>
      <c r="DO655" s="67"/>
      <c r="DP655" s="67"/>
      <c r="DQ655" s="67"/>
      <c r="DR655" s="67"/>
      <c r="DS655" s="67"/>
      <c r="DT655" s="67"/>
      <c r="DU655" s="67"/>
      <c r="DV655" s="67"/>
      <c r="DW655" s="67"/>
      <c r="DX655" s="67"/>
      <c r="DY655" s="67"/>
      <c r="DZ655" s="67"/>
      <c r="EA655" s="67"/>
      <c r="EB655" s="67"/>
      <c r="EC655" s="67"/>
      <c r="ED655" s="67"/>
      <c r="EE655" s="67"/>
      <c r="EF655" s="67"/>
      <c r="EG655" s="67"/>
      <c r="EH655" s="67"/>
      <c r="EI655" s="67"/>
      <c r="EJ655" s="67"/>
      <c r="EK655" s="67"/>
      <c r="EL655" s="67"/>
      <c r="EM655" s="67"/>
      <c r="EN655" s="67"/>
      <c r="EO655" s="67"/>
      <c r="EP655" s="67"/>
      <c r="EQ655" s="67"/>
      <c r="ER655" s="67"/>
      <c r="ES655" s="67"/>
      <c r="ET655" s="67"/>
      <c r="EU655" s="67"/>
      <c r="EV655" s="67"/>
      <c r="EW655" s="67"/>
      <c r="EX655" s="67"/>
      <c r="EY655" s="67"/>
      <c r="EZ655" s="67"/>
      <c r="FA655" s="67"/>
      <c r="FB655" s="67"/>
      <c r="FC655" s="67"/>
      <c r="FD655" s="67"/>
      <c r="FE655" s="67"/>
      <c r="FF655" s="67"/>
      <c r="FG655" s="67"/>
      <c r="FH655" s="67"/>
      <c r="FI655" s="67"/>
      <c r="FJ655" s="67"/>
      <c r="FK655" s="67"/>
      <c r="FL655" s="67"/>
      <c r="FM655" s="67"/>
      <c r="FN655" s="67"/>
      <c r="FO655" s="67"/>
      <c r="FP655" s="67"/>
      <c r="FQ655" s="67"/>
      <c r="FR655" s="67"/>
      <c r="FS655" s="67"/>
      <c r="FT655" s="67"/>
      <c r="FU655" s="67"/>
      <c r="FV655" s="67"/>
      <c r="FW655" s="67"/>
      <c r="FX655" s="67"/>
      <c r="FY655" s="67"/>
      <c r="FZ655" s="67"/>
      <c r="GA655" s="67"/>
      <c r="GB655" s="67"/>
      <c r="GC655" s="67"/>
      <c r="GD655" s="67"/>
      <c r="GE655" s="67"/>
      <c r="GF655" s="67"/>
      <c r="GG655" s="67"/>
      <c r="GH655" s="67"/>
      <c r="GI655" s="67"/>
      <c r="GJ655" s="67"/>
      <c r="GK655" s="67"/>
      <c r="GL655" s="67"/>
      <c r="GM655" s="67"/>
      <c r="GN655" s="67"/>
      <c r="GO655" s="67"/>
      <c r="GP655" s="67"/>
      <c r="GQ655" s="67"/>
      <c r="GR655" s="67"/>
      <c r="GS655" s="67"/>
      <c r="GT655" s="67"/>
      <c r="GU655" s="67"/>
      <c r="GV655" s="67"/>
      <c r="GW655" s="67"/>
      <c r="GX655" s="67"/>
      <c r="GY655" s="67"/>
      <c r="GZ655" s="67"/>
      <c r="HA655" s="67"/>
      <c r="HB655" s="67"/>
      <c r="HC655" s="67"/>
      <c r="HD655" s="67"/>
      <c r="HE655" s="67"/>
      <c r="HF655" s="67"/>
      <c r="HG655" s="67"/>
      <c r="HH655" s="67"/>
      <c r="HI655" s="67"/>
      <c r="HJ655" s="67"/>
      <c r="HK655" s="67"/>
      <c r="HL655" s="67"/>
      <c r="HM655" s="67"/>
      <c r="HN655" s="67"/>
      <c r="HO655" s="67"/>
      <c r="HP655" s="67"/>
      <c r="HQ655" s="67"/>
      <c r="HR655" s="67"/>
      <c r="HS655" s="67"/>
      <c r="HT655" s="67"/>
      <c r="HU655" s="67"/>
      <c r="HV655" s="67"/>
      <c r="HW655" s="67"/>
      <c r="HX655" s="67"/>
      <c r="HY655" s="67"/>
      <c r="HZ655" s="67"/>
      <c r="IA655" s="67"/>
      <c r="IB655" s="67"/>
      <c r="IC655" s="67"/>
      <c r="ID655" s="67"/>
      <c r="IE655" s="67"/>
      <c r="IF655" s="67"/>
      <c r="IG655" s="67"/>
      <c r="IH655" s="67"/>
      <c r="II655" s="67"/>
      <c r="IJ655" s="67"/>
      <c r="IK655" s="67"/>
      <c r="IL655" s="67"/>
      <c r="IM655" s="67"/>
      <c r="IN655" s="67"/>
      <c r="IO655" s="67"/>
      <c r="IP655" s="67"/>
      <c r="IQ655" s="67"/>
      <c r="IR655" s="67"/>
      <c r="IS655" s="67"/>
      <c r="IT655" s="67"/>
      <c r="IU655" s="67"/>
      <c r="IV655" s="93">
        <f t="shared" si="111"/>
        <v>0</v>
      </c>
      <c r="IW655" s="25"/>
      <c r="IY655" s="125" t="str">
        <f>IF(JA655,VLOOKUP(MIN(JB655:JD655),'Data Validation (hidden)'!$E$2:$F$6,2,FALSE),IF(COUNTA(E655:IU655)&gt;0,"'Name of Collective Investment Scheme' missing but values entered in other columns",""))</f>
        <v/>
      </c>
      <c r="JA655" s="126" t="b">
        <f t="shared" si="112"/>
        <v>0</v>
      </c>
      <c r="JB655" s="127" t="str">
        <f t="shared" si="113"/>
        <v/>
      </c>
      <c r="JC655" s="128" t="str">
        <f t="shared" si="114"/>
        <v>3</v>
      </c>
      <c r="JD655" s="127" t="str">
        <f t="shared" ca="1" si="115"/>
        <v/>
      </c>
      <c r="JE655" s="127" t="b">
        <f t="shared" ca="1" si="116"/>
        <v>1</v>
      </c>
      <c r="JF655" s="127" t="b">
        <f t="shared" ca="1" si="117"/>
        <v>1</v>
      </c>
      <c r="JG655" s="127" t="b">
        <f t="shared" ca="1" si="118"/>
        <v>1</v>
      </c>
      <c r="JH655" s="127" t="b">
        <f t="shared" ca="1" si="119"/>
        <v>1</v>
      </c>
      <c r="JI655" s="127" t="b">
        <f t="shared" ca="1" si="120"/>
        <v>1</v>
      </c>
      <c r="JJ655" s="129" t="b">
        <f t="shared" si="121"/>
        <v>0</v>
      </c>
    </row>
    <row r="656" spans="1:270" ht="28.9" customHeight="1" x14ac:dyDescent="0.2">
      <c r="A656" s="90" t="str">
        <f>IF(ISBLANK('Scheme Details'!A656),"",'Scheme Details'!A656)</f>
        <v/>
      </c>
      <c r="B656" s="87" t="str">
        <f>IF(ISBLANK('Scheme Details'!B656),"",'Scheme Details'!B656)</f>
        <v/>
      </c>
      <c r="C656" s="91" t="str">
        <f>IF(ISBLANK('Scheme Details'!C656),"",'Scheme Details'!C656)</f>
        <v/>
      </c>
      <c r="D656" s="92">
        <f>IF(ISBLANK('Scheme Details'!H656),0,'Scheme Details'!H656)</f>
        <v>0</v>
      </c>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c r="BV656" s="67"/>
      <c r="BW656" s="67"/>
      <c r="BX656" s="67"/>
      <c r="BY656" s="67"/>
      <c r="BZ656" s="67"/>
      <c r="CA656" s="67"/>
      <c r="CB656" s="67"/>
      <c r="CC656" s="67"/>
      <c r="CD656" s="67"/>
      <c r="CE656" s="67"/>
      <c r="CF656" s="67"/>
      <c r="CG656" s="67"/>
      <c r="CH656" s="67"/>
      <c r="CI656" s="67"/>
      <c r="CJ656" s="67"/>
      <c r="CK656" s="67"/>
      <c r="CL656" s="67"/>
      <c r="CM656" s="67"/>
      <c r="CN656" s="67"/>
      <c r="CO656" s="67"/>
      <c r="CP656" s="67"/>
      <c r="CQ656" s="67"/>
      <c r="CR656" s="67"/>
      <c r="CS656" s="67"/>
      <c r="CT656" s="67"/>
      <c r="CU656" s="67"/>
      <c r="CV656" s="67"/>
      <c r="CW656" s="67"/>
      <c r="CX656" s="67"/>
      <c r="CY656" s="67"/>
      <c r="CZ656" s="67"/>
      <c r="DA656" s="67"/>
      <c r="DB656" s="67"/>
      <c r="DC656" s="67"/>
      <c r="DD656" s="67"/>
      <c r="DE656" s="67"/>
      <c r="DF656" s="67"/>
      <c r="DG656" s="67"/>
      <c r="DH656" s="67"/>
      <c r="DI656" s="67"/>
      <c r="DJ656" s="67"/>
      <c r="DK656" s="67"/>
      <c r="DL656" s="67"/>
      <c r="DM656" s="67"/>
      <c r="DN656" s="67"/>
      <c r="DO656" s="67"/>
      <c r="DP656" s="67"/>
      <c r="DQ656" s="67"/>
      <c r="DR656" s="67"/>
      <c r="DS656" s="67"/>
      <c r="DT656" s="67"/>
      <c r="DU656" s="67"/>
      <c r="DV656" s="67"/>
      <c r="DW656" s="67"/>
      <c r="DX656" s="67"/>
      <c r="DY656" s="67"/>
      <c r="DZ656" s="67"/>
      <c r="EA656" s="67"/>
      <c r="EB656" s="67"/>
      <c r="EC656" s="67"/>
      <c r="ED656" s="67"/>
      <c r="EE656" s="67"/>
      <c r="EF656" s="67"/>
      <c r="EG656" s="67"/>
      <c r="EH656" s="67"/>
      <c r="EI656" s="67"/>
      <c r="EJ656" s="67"/>
      <c r="EK656" s="67"/>
      <c r="EL656" s="67"/>
      <c r="EM656" s="67"/>
      <c r="EN656" s="67"/>
      <c r="EO656" s="67"/>
      <c r="EP656" s="67"/>
      <c r="EQ656" s="67"/>
      <c r="ER656" s="67"/>
      <c r="ES656" s="67"/>
      <c r="ET656" s="67"/>
      <c r="EU656" s="67"/>
      <c r="EV656" s="67"/>
      <c r="EW656" s="67"/>
      <c r="EX656" s="67"/>
      <c r="EY656" s="67"/>
      <c r="EZ656" s="67"/>
      <c r="FA656" s="67"/>
      <c r="FB656" s="67"/>
      <c r="FC656" s="67"/>
      <c r="FD656" s="67"/>
      <c r="FE656" s="67"/>
      <c r="FF656" s="67"/>
      <c r="FG656" s="67"/>
      <c r="FH656" s="67"/>
      <c r="FI656" s="67"/>
      <c r="FJ656" s="67"/>
      <c r="FK656" s="67"/>
      <c r="FL656" s="67"/>
      <c r="FM656" s="67"/>
      <c r="FN656" s="67"/>
      <c r="FO656" s="67"/>
      <c r="FP656" s="67"/>
      <c r="FQ656" s="67"/>
      <c r="FR656" s="67"/>
      <c r="FS656" s="67"/>
      <c r="FT656" s="67"/>
      <c r="FU656" s="67"/>
      <c r="FV656" s="67"/>
      <c r="FW656" s="67"/>
      <c r="FX656" s="67"/>
      <c r="FY656" s="67"/>
      <c r="FZ656" s="67"/>
      <c r="GA656" s="67"/>
      <c r="GB656" s="67"/>
      <c r="GC656" s="67"/>
      <c r="GD656" s="67"/>
      <c r="GE656" s="67"/>
      <c r="GF656" s="67"/>
      <c r="GG656" s="67"/>
      <c r="GH656" s="67"/>
      <c r="GI656" s="67"/>
      <c r="GJ656" s="67"/>
      <c r="GK656" s="67"/>
      <c r="GL656" s="67"/>
      <c r="GM656" s="67"/>
      <c r="GN656" s="67"/>
      <c r="GO656" s="67"/>
      <c r="GP656" s="67"/>
      <c r="GQ656" s="67"/>
      <c r="GR656" s="67"/>
      <c r="GS656" s="67"/>
      <c r="GT656" s="67"/>
      <c r="GU656" s="67"/>
      <c r="GV656" s="67"/>
      <c r="GW656" s="67"/>
      <c r="GX656" s="67"/>
      <c r="GY656" s="67"/>
      <c r="GZ656" s="67"/>
      <c r="HA656" s="67"/>
      <c r="HB656" s="67"/>
      <c r="HC656" s="67"/>
      <c r="HD656" s="67"/>
      <c r="HE656" s="67"/>
      <c r="HF656" s="67"/>
      <c r="HG656" s="67"/>
      <c r="HH656" s="67"/>
      <c r="HI656" s="67"/>
      <c r="HJ656" s="67"/>
      <c r="HK656" s="67"/>
      <c r="HL656" s="67"/>
      <c r="HM656" s="67"/>
      <c r="HN656" s="67"/>
      <c r="HO656" s="67"/>
      <c r="HP656" s="67"/>
      <c r="HQ656" s="67"/>
      <c r="HR656" s="67"/>
      <c r="HS656" s="67"/>
      <c r="HT656" s="67"/>
      <c r="HU656" s="67"/>
      <c r="HV656" s="67"/>
      <c r="HW656" s="67"/>
      <c r="HX656" s="67"/>
      <c r="HY656" s="67"/>
      <c r="HZ656" s="67"/>
      <c r="IA656" s="67"/>
      <c r="IB656" s="67"/>
      <c r="IC656" s="67"/>
      <c r="ID656" s="67"/>
      <c r="IE656" s="67"/>
      <c r="IF656" s="67"/>
      <c r="IG656" s="67"/>
      <c r="IH656" s="67"/>
      <c r="II656" s="67"/>
      <c r="IJ656" s="67"/>
      <c r="IK656" s="67"/>
      <c r="IL656" s="67"/>
      <c r="IM656" s="67"/>
      <c r="IN656" s="67"/>
      <c r="IO656" s="67"/>
      <c r="IP656" s="67"/>
      <c r="IQ656" s="67"/>
      <c r="IR656" s="67"/>
      <c r="IS656" s="67"/>
      <c r="IT656" s="67"/>
      <c r="IU656" s="67"/>
      <c r="IV656" s="93">
        <f t="shared" si="111"/>
        <v>0</v>
      </c>
      <c r="IW656" s="25"/>
      <c r="IY656" s="125" t="str">
        <f>IF(JA656,VLOOKUP(MIN(JB656:JD656),'Data Validation (hidden)'!$E$2:$F$6,2,FALSE),IF(COUNTA(E656:IU656)&gt;0,"'Name of Collective Investment Scheme' missing but values entered in other columns",""))</f>
        <v/>
      </c>
      <c r="JA656" s="126" t="b">
        <f t="shared" si="112"/>
        <v>0</v>
      </c>
      <c r="JB656" s="127" t="str">
        <f t="shared" si="113"/>
        <v/>
      </c>
      <c r="JC656" s="128" t="str">
        <f t="shared" si="114"/>
        <v>3</v>
      </c>
      <c r="JD656" s="127" t="str">
        <f t="shared" ca="1" si="115"/>
        <v/>
      </c>
      <c r="JE656" s="127" t="b">
        <f t="shared" ca="1" si="116"/>
        <v>1</v>
      </c>
      <c r="JF656" s="127" t="b">
        <f t="shared" ca="1" si="117"/>
        <v>1</v>
      </c>
      <c r="JG656" s="127" t="b">
        <f t="shared" ca="1" si="118"/>
        <v>1</v>
      </c>
      <c r="JH656" s="127" t="b">
        <f t="shared" ca="1" si="119"/>
        <v>1</v>
      </c>
      <c r="JI656" s="127" t="b">
        <f t="shared" ca="1" si="120"/>
        <v>1</v>
      </c>
      <c r="JJ656" s="129" t="b">
        <f t="shared" si="121"/>
        <v>0</v>
      </c>
    </row>
    <row r="657" spans="1:270" ht="28.9" customHeight="1" x14ac:dyDescent="0.2">
      <c r="A657" s="90" t="str">
        <f>IF(ISBLANK('Scheme Details'!A657),"",'Scheme Details'!A657)</f>
        <v/>
      </c>
      <c r="B657" s="87" t="str">
        <f>IF(ISBLANK('Scheme Details'!B657),"",'Scheme Details'!B657)</f>
        <v/>
      </c>
      <c r="C657" s="91" t="str">
        <f>IF(ISBLANK('Scheme Details'!C657),"",'Scheme Details'!C657)</f>
        <v/>
      </c>
      <c r="D657" s="92">
        <f>IF(ISBLANK('Scheme Details'!H657),0,'Scheme Details'!H657)</f>
        <v>0</v>
      </c>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c r="BV657" s="67"/>
      <c r="BW657" s="67"/>
      <c r="BX657" s="67"/>
      <c r="BY657" s="67"/>
      <c r="BZ657" s="67"/>
      <c r="CA657" s="67"/>
      <c r="CB657" s="67"/>
      <c r="CC657" s="67"/>
      <c r="CD657" s="67"/>
      <c r="CE657" s="67"/>
      <c r="CF657" s="67"/>
      <c r="CG657" s="67"/>
      <c r="CH657" s="67"/>
      <c r="CI657" s="67"/>
      <c r="CJ657" s="67"/>
      <c r="CK657" s="67"/>
      <c r="CL657" s="67"/>
      <c r="CM657" s="67"/>
      <c r="CN657" s="67"/>
      <c r="CO657" s="67"/>
      <c r="CP657" s="67"/>
      <c r="CQ657" s="67"/>
      <c r="CR657" s="67"/>
      <c r="CS657" s="67"/>
      <c r="CT657" s="67"/>
      <c r="CU657" s="67"/>
      <c r="CV657" s="67"/>
      <c r="CW657" s="67"/>
      <c r="CX657" s="67"/>
      <c r="CY657" s="67"/>
      <c r="CZ657" s="67"/>
      <c r="DA657" s="67"/>
      <c r="DB657" s="67"/>
      <c r="DC657" s="67"/>
      <c r="DD657" s="67"/>
      <c r="DE657" s="67"/>
      <c r="DF657" s="67"/>
      <c r="DG657" s="67"/>
      <c r="DH657" s="67"/>
      <c r="DI657" s="67"/>
      <c r="DJ657" s="67"/>
      <c r="DK657" s="67"/>
      <c r="DL657" s="67"/>
      <c r="DM657" s="67"/>
      <c r="DN657" s="67"/>
      <c r="DO657" s="67"/>
      <c r="DP657" s="67"/>
      <c r="DQ657" s="67"/>
      <c r="DR657" s="67"/>
      <c r="DS657" s="67"/>
      <c r="DT657" s="67"/>
      <c r="DU657" s="67"/>
      <c r="DV657" s="67"/>
      <c r="DW657" s="67"/>
      <c r="DX657" s="67"/>
      <c r="DY657" s="67"/>
      <c r="DZ657" s="67"/>
      <c r="EA657" s="67"/>
      <c r="EB657" s="67"/>
      <c r="EC657" s="67"/>
      <c r="ED657" s="67"/>
      <c r="EE657" s="67"/>
      <c r="EF657" s="67"/>
      <c r="EG657" s="67"/>
      <c r="EH657" s="67"/>
      <c r="EI657" s="67"/>
      <c r="EJ657" s="67"/>
      <c r="EK657" s="67"/>
      <c r="EL657" s="67"/>
      <c r="EM657" s="67"/>
      <c r="EN657" s="67"/>
      <c r="EO657" s="67"/>
      <c r="EP657" s="67"/>
      <c r="EQ657" s="67"/>
      <c r="ER657" s="67"/>
      <c r="ES657" s="67"/>
      <c r="ET657" s="67"/>
      <c r="EU657" s="67"/>
      <c r="EV657" s="67"/>
      <c r="EW657" s="67"/>
      <c r="EX657" s="67"/>
      <c r="EY657" s="67"/>
      <c r="EZ657" s="67"/>
      <c r="FA657" s="67"/>
      <c r="FB657" s="67"/>
      <c r="FC657" s="67"/>
      <c r="FD657" s="67"/>
      <c r="FE657" s="67"/>
      <c r="FF657" s="67"/>
      <c r="FG657" s="67"/>
      <c r="FH657" s="67"/>
      <c r="FI657" s="67"/>
      <c r="FJ657" s="67"/>
      <c r="FK657" s="67"/>
      <c r="FL657" s="67"/>
      <c r="FM657" s="67"/>
      <c r="FN657" s="67"/>
      <c r="FO657" s="67"/>
      <c r="FP657" s="67"/>
      <c r="FQ657" s="67"/>
      <c r="FR657" s="67"/>
      <c r="FS657" s="67"/>
      <c r="FT657" s="67"/>
      <c r="FU657" s="67"/>
      <c r="FV657" s="67"/>
      <c r="FW657" s="67"/>
      <c r="FX657" s="67"/>
      <c r="FY657" s="67"/>
      <c r="FZ657" s="67"/>
      <c r="GA657" s="67"/>
      <c r="GB657" s="67"/>
      <c r="GC657" s="67"/>
      <c r="GD657" s="67"/>
      <c r="GE657" s="67"/>
      <c r="GF657" s="67"/>
      <c r="GG657" s="67"/>
      <c r="GH657" s="67"/>
      <c r="GI657" s="67"/>
      <c r="GJ657" s="67"/>
      <c r="GK657" s="67"/>
      <c r="GL657" s="67"/>
      <c r="GM657" s="67"/>
      <c r="GN657" s="67"/>
      <c r="GO657" s="67"/>
      <c r="GP657" s="67"/>
      <c r="GQ657" s="67"/>
      <c r="GR657" s="67"/>
      <c r="GS657" s="67"/>
      <c r="GT657" s="67"/>
      <c r="GU657" s="67"/>
      <c r="GV657" s="67"/>
      <c r="GW657" s="67"/>
      <c r="GX657" s="67"/>
      <c r="GY657" s="67"/>
      <c r="GZ657" s="67"/>
      <c r="HA657" s="67"/>
      <c r="HB657" s="67"/>
      <c r="HC657" s="67"/>
      <c r="HD657" s="67"/>
      <c r="HE657" s="67"/>
      <c r="HF657" s="67"/>
      <c r="HG657" s="67"/>
      <c r="HH657" s="67"/>
      <c r="HI657" s="67"/>
      <c r="HJ657" s="67"/>
      <c r="HK657" s="67"/>
      <c r="HL657" s="67"/>
      <c r="HM657" s="67"/>
      <c r="HN657" s="67"/>
      <c r="HO657" s="67"/>
      <c r="HP657" s="67"/>
      <c r="HQ657" s="67"/>
      <c r="HR657" s="67"/>
      <c r="HS657" s="67"/>
      <c r="HT657" s="67"/>
      <c r="HU657" s="67"/>
      <c r="HV657" s="67"/>
      <c r="HW657" s="67"/>
      <c r="HX657" s="67"/>
      <c r="HY657" s="67"/>
      <c r="HZ657" s="67"/>
      <c r="IA657" s="67"/>
      <c r="IB657" s="67"/>
      <c r="IC657" s="67"/>
      <c r="ID657" s="67"/>
      <c r="IE657" s="67"/>
      <c r="IF657" s="67"/>
      <c r="IG657" s="67"/>
      <c r="IH657" s="67"/>
      <c r="II657" s="67"/>
      <c r="IJ657" s="67"/>
      <c r="IK657" s="67"/>
      <c r="IL657" s="67"/>
      <c r="IM657" s="67"/>
      <c r="IN657" s="67"/>
      <c r="IO657" s="67"/>
      <c r="IP657" s="67"/>
      <c r="IQ657" s="67"/>
      <c r="IR657" s="67"/>
      <c r="IS657" s="67"/>
      <c r="IT657" s="67"/>
      <c r="IU657" s="67"/>
      <c r="IV657" s="93">
        <f t="shared" si="111"/>
        <v>0</v>
      </c>
      <c r="IW657" s="25"/>
      <c r="IY657" s="125" t="str">
        <f>IF(JA657,VLOOKUP(MIN(JB657:JD657),'Data Validation (hidden)'!$E$2:$F$6,2,FALSE),IF(COUNTA(E657:IU657)&gt;0,"'Name of Collective Investment Scheme' missing but values entered in other columns",""))</f>
        <v/>
      </c>
      <c r="JA657" s="126" t="b">
        <f t="shared" si="112"/>
        <v>0</v>
      </c>
      <c r="JB657" s="127" t="str">
        <f t="shared" si="113"/>
        <v/>
      </c>
      <c r="JC657" s="128" t="str">
        <f t="shared" si="114"/>
        <v>3</v>
      </c>
      <c r="JD657" s="127" t="str">
        <f t="shared" ca="1" si="115"/>
        <v/>
      </c>
      <c r="JE657" s="127" t="b">
        <f t="shared" ca="1" si="116"/>
        <v>1</v>
      </c>
      <c r="JF657" s="127" t="b">
        <f t="shared" ca="1" si="117"/>
        <v>1</v>
      </c>
      <c r="JG657" s="127" t="b">
        <f t="shared" ca="1" si="118"/>
        <v>1</v>
      </c>
      <c r="JH657" s="127" t="b">
        <f t="shared" ca="1" si="119"/>
        <v>1</v>
      </c>
      <c r="JI657" s="127" t="b">
        <f t="shared" ca="1" si="120"/>
        <v>1</v>
      </c>
      <c r="JJ657" s="129" t="b">
        <f t="shared" si="121"/>
        <v>0</v>
      </c>
    </row>
    <row r="658" spans="1:270" ht="28.9" customHeight="1" x14ac:dyDescent="0.2">
      <c r="A658" s="90" t="str">
        <f>IF(ISBLANK('Scheme Details'!A658),"",'Scheme Details'!A658)</f>
        <v/>
      </c>
      <c r="B658" s="87" t="str">
        <f>IF(ISBLANK('Scheme Details'!B658),"",'Scheme Details'!B658)</f>
        <v/>
      </c>
      <c r="C658" s="91" t="str">
        <f>IF(ISBLANK('Scheme Details'!C658),"",'Scheme Details'!C658)</f>
        <v/>
      </c>
      <c r="D658" s="92">
        <f>IF(ISBLANK('Scheme Details'!H658),0,'Scheme Details'!H658)</f>
        <v>0</v>
      </c>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c r="BV658" s="67"/>
      <c r="BW658" s="67"/>
      <c r="BX658" s="67"/>
      <c r="BY658" s="67"/>
      <c r="BZ658" s="67"/>
      <c r="CA658" s="67"/>
      <c r="CB658" s="67"/>
      <c r="CC658" s="67"/>
      <c r="CD658" s="67"/>
      <c r="CE658" s="67"/>
      <c r="CF658" s="67"/>
      <c r="CG658" s="67"/>
      <c r="CH658" s="67"/>
      <c r="CI658" s="67"/>
      <c r="CJ658" s="67"/>
      <c r="CK658" s="67"/>
      <c r="CL658" s="67"/>
      <c r="CM658" s="67"/>
      <c r="CN658" s="67"/>
      <c r="CO658" s="67"/>
      <c r="CP658" s="67"/>
      <c r="CQ658" s="67"/>
      <c r="CR658" s="67"/>
      <c r="CS658" s="67"/>
      <c r="CT658" s="67"/>
      <c r="CU658" s="67"/>
      <c r="CV658" s="67"/>
      <c r="CW658" s="67"/>
      <c r="CX658" s="67"/>
      <c r="CY658" s="67"/>
      <c r="CZ658" s="67"/>
      <c r="DA658" s="67"/>
      <c r="DB658" s="67"/>
      <c r="DC658" s="67"/>
      <c r="DD658" s="67"/>
      <c r="DE658" s="67"/>
      <c r="DF658" s="67"/>
      <c r="DG658" s="67"/>
      <c r="DH658" s="67"/>
      <c r="DI658" s="67"/>
      <c r="DJ658" s="67"/>
      <c r="DK658" s="67"/>
      <c r="DL658" s="67"/>
      <c r="DM658" s="67"/>
      <c r="DN658" s="67"/>
      <c r="DO658" s="67"/>
      <c r="DP658" s="67"/>
      <c r="DQ658" s="67"/>
      <c r="DR658" s="67"/>
      <c r="DS658" s="67"/>
      <c r="DT658" s="67"/>
      <c r="DU658" s="67"/>
      <c r="DV658" s="67"/>
      <c r="DW658" s="67"/>
      <c r="DX658" s="67"/>
      <c r="DY658" s="67"/>
      <c r="DZ658" s="67"/>
      <c r="EA658" s="67"/>
      <c r="EB658" s="67"/>
      <c r="EC658" s="67"/>
      <c r="ED658" s="67"/>
      <c r="EE658" s="67"/>
      <c r="EF658" s="67"/>
      <c r="EG658" s="67"/>
      <c r="EH658" s="67"/>
      <c r="EI658" s="67"/>
      <c r="EJ658" s="67"/>
      <c r="EK658" s="67"/>
      <c r="EL658" s="67"/>
      <c r="EM658" s="67"/>
      <c r="EN658" s="67"/>
      <c r="EO658" s="67"/>
      <c r="EP658" s="67"/>
      <c r="EQ658" s="67"/>
      <c r="ER658" s="67"/>
      <c r="ES658" s="67"/>
      <c r="ET658" s="67"/>
      <c r="EU658" s="67"/>
      <c r="EV658" s="67"/>
      <c r="EW658" s="67"/>
      <c r="EX658" s="67"/>
      <c r="EY658" s="67"/>
      <c r="EZ658" s="67"/>
      <c r="FA658" s="67"/>
      <c r="FB658" s="67"/>
      <c r="FC658" s="67"/>
      <c r="FD658" s="67"/>
      <c r="FE658" s="67"/>
      <c r="FF658" s="67"/>
      <c r="FG658" s="67"/>
      <c r="FH658" s="67"/>
      <c r="FI658" s="67"/>
      <c r="FJ658" s="67"/>
      <c r="FK658" s="67"/>
      <c r="FL658" s="67"/>
      <c r="FM658" s="67"/>
      <c r="FN658" s="67"/>
      <c r="FO658" s="67"/>
      <c r="FP658" s="67"/>
      <c r="FQ658" s="67"/>
      <c r="FR658" s="67"/>
      <c r="FS658" s="67"/>
      <c r="FT658" s="67"/>
      <c r="FU658" s="67"/>
      <c r="FV658" s="67"/>
      <c r="FW658" s="67"/>
      <c r="FX658" s="67"/>
      <c r="FY658" s="67"/>
      <c r="FZ658" s="67"/>
      <c r="GA658" s="67"/>
      <c r="GB658" s="67"/>
      <c r="GC658" s="67"/>
      <c r="GD658" s="67"/>
      <c r="GE658" s="67"/>
      <c r="GF658" s="67"/>
      <c r="GG658" s="67"/>
      <c r="GH658" s="67"/>
      <c r="GI658" s="67"/>
      <c r="GJ658" s="67"/>
      <c r="GK658" s="67"/>
      <c r="GL658" s="67"/>
      <c r="GM658" s="67"/>
      <c r="GN658" s="67"/>
      <c r="GO658" s="67"/>
      <c r="GP658" s="67"/>
      <c r="GQ658" s="67"/>
      <c r="GR658" s="67"/>
      <c r="GS658" s="67"/>
      <c r="GT658" s="67"/>
      <c r="GU658" s="67"/>
      <c r="GV658" s="67"/>
      <c r="GW658" s="67"/>
      <c r="GX658" s="67"/>
      <c r="GY658" s="67"/>
      <c r="GZ658" s="67"/>
      <c r="HA658" s="67"/>
      <c r="HB658" s="67"/>
      <c r="HC658" s="67"/>
      <c r="HD658" s="67"/>
      <c r="HE658" s="67"/>
      <c r="HF658" s="67"/>
      <c r="HG658" s="67"/>
      <c r="HH658" s="67"/>
      <c r="HI658" s="67"/>
      <c r="HJ658" s="67"/>
      <c r="HK658" s="67"/>
      <c r="HL658" s="67"/>
      <c r="HM658" s="67"/>
      <c r="HN658" s="67"/>
      <c r="HO658" s="67"/>
      <c r="HP658" s="67"/>
      <c r="HQ658" s="67"/>
      <c r="HR658" s="67"/>
      <c r="HS658" s="67"/>
      <c r="HT658" s="67"/>
      <c r="HU658" s="67"/>
      <c r="HV658" s="67"/>
      <c r="HW658" s="67"/>
      <c r="HX658" s="67"/>
      <c r="HY658" s="67"/>
      <c r="HZ658" s="67"/>
      <c r="IA658" s="67"/>
      <c r="IB658" s="67"/>
      <c r="IC658" s="67"/>
      <c r="ID658" s="67"/>
      <c r="IE658" s="67"/>
      <c r="IF658" s="67"/>
      <c r="IG658" s="67"/>
      <c r="IH658" s="67"/>
      <c r="II658" s="67"/>
      <c r="IJ658" s="67"/>
      <c r="IK658" s="67"/>
      <c r="IL658" s="67"/>
      <c r="IM658" s="67"/>
      <c r="IN658" s="67"/>
      <c r="IO658" s="67"/>
      <c r="IP658" s="67"/>
      <c r="IQ658" s="67"/>
      <c r="IR658" s="67"/>
      <c r="IS658" s="67"/>
      <c r="IT658" s="67"/>
      <c r="IU658" s="67"/>
      <c r="IV658" s="93">
        <f t="shared" si="111"/>
        <v>0</v>
      </c>
      <c r="IW658" s="25"/>
      <c r="IY658" s="125" t="str">
        <f>IF(JA658,VLOOKUP(MIN(JB658:JD658),'Data Validation (hidden)'!$E$2:$F$6,2,FALSE),IF(COUNTA(E658:IU658)&gt;0,"'Name of Collective Investment Scheme' missing but values entered in other columns",""))</f>
        <v/>
      </c>
      <c r="JA658" s="126" t="b">
        <f t="shared" si="112"/>
        <v>0</v>
      </c>
      <c r="JB658" s="127" t="str">
        <f t="shared" si="113"/>
        <v/>
      </c>
      <c r="JC658" s="128" t="str">
        <f t="shared" si="114"/>
        <v>3</v>
      </c>
      <c r="JD658" s="127" t="str">
        <f t="shared" ca="1" si="115"/>
        <v/>
      </c>
      <c r="JE658" s="127" t="b">
        <f t="shared" ca="1" si="116"/>
        <v>1</v>
      </c>
      <c r="JF658" s="127" t="b">
        <f t="shared" ca="1" si="117"/>
        <v>1</v>
      </c>
      <c r="JG658" s="127" t="b">
        <f t="shared" ca="1" si="118"/>
        <v>1</v>
      </c>
      <c r="JH658" s="127" t="b">
        <f t="shared" ca="1" si="119"/>
        <v>1</v>
      </c>
      <c r="JI658" s="127" t="b">
        <f t="shared" ca="1" si="120"/>
        <v>1</v>
      </c>
      <c r="JJ658" s="129" t="b">
        <f t="shared" si="121"/>
        <v>0</v>
      </c>
    </row>
    <row r="659" spans="1:270" ht="28.9" customHeight="1" x14ac:dyDescent="0.2">
      <c r="A659" s="90" t="str">
        <f>IF(ISBLANK('Scheme Details'!A659),"",'Scheme Details'!A659)</f>
        <v/>
      </c>
      <c r="B659" s="87" t="str">
        <f>IF(ISBLANK('Scheme Details'!B659),"",'Scheme Details'!B659)</f>
        <v/>
      </c>
      <c r="C659" s="91" t="str">
        <f>IF(ISBLANK('Scheme Details'!C659),"",'Scheme Details'!C659)</f>
        <v/>
      </c>
      <c r="D659" s="92">
        <f>IF(ISBLANK('Scheme Details'!H659),0,'Scheme Details'!H659)</f>
        <v>0</v>
      </c>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c r="BV659" s="67"/>
      <c r="BW659" s="67"/>
      <c r="BX659" s="67"/>
      <c r="BY659" s="67"/>
      <c r="BZ659" s="67"/>
      <c r="CA659" s="67"/>
      <c r="CB659" s="67"/>
      <c r="CC659" s="67"/>
      <c r="CD659" s="67"/>
      <c r="CE659" s="67"/>
      <c r="CF659" s="67"/>
      <c r="CG659" s="67"/>
      <c r="CH659" s="67"/>
      <c r="CI659" s="67"/>
      <c r="CJ659" s="67"/>
      <c r="CK659" s="67"/>
      <c r="CL659" s="67"/>
      <c r="CM659" s="67"/>
      <c r="CN659" s="67"/>
      <c r="CO659" s="67"/>
      <c r="CP659" s="67"/>
      <c r="CQ659" s="67"/>
      <c r="CR659" s="67"/>
      <c r="CS659" s="67"/>
      <c r="CT659" s="67"/>
      <c r="CU659" s="67"/>
      <c r="CV659" s="67"/>
      <c r="CW659" s="67"/>
      <c r="CX659" s="67"/>
      <c r="CY659" s="67"/>
      <c r="CZ659" s="67"/>
      <c r="DA659" s="67"/>
      <c r="DB659" s="67"/>
      <c r="DC659" s="67"/>
      <c r="DD659" s="67"/>
      <c r="DE659" s="67"/>
      <c r="DF659" s="67"/>
      <c r="DG659" s="67"/>
      <c r="DH659" s="67"/>
      <c r="DI659" s="67"/>
      <c r="DJ659" s="67"/>
      <c r="DK659" s="67"/>
      <c r="DL659" s="67"/>
      <c r="DM659" s="67"/>
      <c r="DN659" s="67"/>
      <c r="DO659" s="67"/>
      <c r="DP659" s="67"/>
      <c r="DQ659" s="67"/>
      <c r="DR659" s="67"/>
      <c r="DS659" s="67"/>
      <c r="DT659" s="67"/>
      <c r="DU659" s="67"/>
      <c r="DV659" s="67"/>
      <c r="DW659" s="67"/>
      <c r="DX659" s="67"/>
      <c r="DY659" s="67"/>
      <c r="DZ659" s="67"/>
      <c r="EA659" s="67"/>
      <c r="EB659" s="67"/>
      <c r="EC659" s="67"/>
      <c r="ED659" s="67"/>
      <c r="EE659" s="67"/>
      <c r="EF659" s="67"/>
      <c r="EG659" s="67"/>
      <c r="EH659" s="67"/>
      <c r="EI659" s="67"/>
      <c r="EJ659" s="67"/>
      <c r="EK659" s="67"/>
      <c r="EL659" s="67"/>
      <c r="EM659" s="67"/>
      <c r="EN659" s="67"/>
      <c r="EO659" s="67"/>
      <c r="EP659" s="67"/>
      <c r="EQ659" s="67"/>
      <c r="ER659" s="67"/>
      <c r="ES659" s="67"/>
      <c r="ET659" s="67"/>
      <c r="EU659" s="67"/>
      <c r="EV659" s="67"/>
      <c r="EW659" s="67"/>
      <c r="EX659" s="67"/>
      <c r="EY659" s="67"/>
      <c r="EZ659" s="67"/>
      <c r="FA659" s="67"/>
      <c r="FB659" s="67"/>
      <c r="FC659" s="67"/>
      <c r="FD659" s="67"/>
      <c r="FE659" s="67"/>
      <c r="FF659" s="67"/>
      <c r="FG659" s="67"/>
      <c r="FH659" s="67"/>
      <c r="FI659" s="67"/>
      <c r="FJ659" s="67"/>
      <c r="FK659" s="67"/>
      <c r="FL659" s="67"/>
      <c r="FM659" s="67"/>
      <c r="FN659" s="67"/>
      <c r="FO659" s="67"/>
      <c r="FP659" s="67"/>
      <c r="FQ659" s="67"/>
      <c r="FR659" s="67"/>
      <c r="FS659" s="67"/>
      <c r="FT659" s="67"/>
      <c r="FU659" s="67"/>
      <c r="FV659" s="67"/>
      <c r="FW659" s="67"/>
      <c r="FX659" s="67"/>
      <c r="FY659" s="67"/>
      <c r="FZ659" s="67"/>
      <c r="GA659" s="67"/>
      <c r="GB659" s="67"/>
      <c r="GC659" s="67"/>
      <c r="GD659" s="67"/>
      <c r="GE659" s="67"/>
      <c r="GF659" s="67"/>
      <c r="GG659" s="67"/>
      <c r="GH659" s="67"/>
      <c r="GI659" s="67"/>
      <c r="GJ659" s="67"/>
      <c r="GK659" s="67"/>
      <c r="GL659" s="67"/>
      <c r="GM659" s="67"/>
      <c r="GN659" s="67"/>
      <c r="GO659" s="67"/>
      <c r="GP659" s="67"/>
      <c r="GQ659" s="67"/>
      <c r="GR659" s="67"/>
      <c r="GS659" s="67"/>
      <c r="GT659" s="67"/>
      <c r="GU659" s="67"/>
      <c r="GV659" s="67"/>
      <c r="GW659" s="67"/>
      <c r="GX659" s="67"/>
      <c r="GY659" s="67"/>
      <c r="GZ659" s="67"/>
      <c r="HA659" s="67"/>
      <c r="HB659" s="67"/>
      <c r="HC659" s="67"/>
      <c r="HD659" s="67"/>
      <c r="HE659" s="67"/>
      <c r="HF659" s="67"/>
      <c r="HG659" s="67"/>
      <c r="HH659" s="67"/>
      <c r="HI659" s="67"/>
      <c r="HJ659" s="67"/>
      <c r="HK659" s="67"/>
      <c r="HL659" s="67"/>
      <c r="HM659" s="67"/>
      <c r="HN659" s="67"/>
      <c r="HO659" s="67"/>
      <c r="HP659" s="67"/>
      <c r="HQ659" s="67"/>
      <c r="HR659" s="67"/>
      <c r="HS659" s="67"/>
      <c r="HT659" s="67"/>
      <c r="HU659" s="67"/>
      <c r="HV659" s="67"/>
      <c r="HW659" s="67"/>
      <c r="HX659" s="67"/>
      <c r="HY659" s="67"/>
      <c r="HZ659" s="67"/>
      <c r="IA659" s="67"/>
      <c r="IB659" s="67"/>
      <c r="IC659" s="67"/>
      <c r="ID659" s="67"/>
      <c r="IE659" s="67"/>
      <c r="IF659" s="67"/>
      <c r="IG659" s="67"/>
      <c r="IH659" s="67"/>
      <c r="II659" s="67"/>
      <c r="IJ659" s="67"/>
      <c r="IK659" s="67"/>
      <c r="IL659" s="67"/>
      <c r="IM659" s="67"/>
      <c r="IN659" s="67"/>
      <c r="IO659" s="67"/>
      <c r="IP659" s="67"/>
      <c r="IQ659" s="67"/>
      <c r="IR659" s="67"/>
      <c r="IS659" s="67"/>
      <c r="IT659" s="67"/>
      <c r="IU659" s="67"/>
      <c r="IV659" s="93">
        <f t="shared" si="111"/>
        <v>0</v>
      </c>
      <c r="IW659" s="25"/>
      <c r="IY659" s="125" t="str">
        <f>IF(JA659,VLOOKUP(MIN(JB659:JD659),'Data Validation (hidden)'!$E$2:$F$6,2,FALSE),IF(COUNTA(E659:IU659)&gt;0,"'Name of Collective Investment Scheme' missing but values entered in other columns",""))</f>
        <v/>
      </c>
      <c r="JA659" s="126" t="b">
        <f t="shared" si="112"/>
        <v>0</v>
      </c>
      <c r="JB659" s="127" t="str">
        <f t="shared" si="113"/>
        <v/>
      </c>
      <c r="JC659" s="128" t="str">
        <f t="shared" si="114"/>
        <v>3</v>
      </c>
      <c r="JD659" s="127" t="str">
        <f t="shared" ca="1" si="115"/>
        <v/>
      </c>
      <c r="JE659" s="127" t="b">
        <f t="shared" ca="1" si="116"/>
        <v>1</v>
      </c>
      <c r="JF659" s="127" t="b">
        <f t="shared" ca="1" si="117"/>
        <v>1</v>
      </c>
      <c r="JG659" s="127" t="b">
        <f t="shared" ca="1" si="118"/>
        <v>1</v>
      </c>
      <c r="JH659" s="127" t="b">
        <f t="shared" ca="1" si="119"/>
        <v>1</v>
      </c>
      <c r="JI659" s="127" t="b">
        <f t="shared" ca="1" si="120"/>
        <v>1</v>
      </c>
      <c r="JJ659" s="129" t="b">
        <f t="shared" si="121"/>
        <v>0</v>
      </c>
    </row>
    <row r="660" spans="1:270" ht="28.9" customHeight="1" x14ac:dyDescent="0.2">
      <c r="A660" s="90" t="str">
        <f>IF(ISBLANK('Scheme Details'!A660),"",'Scheme Details'!A660)</f>
        <v/>
      </c>
      <c r="B660" s="87" t="str">
        <f>IF(ISBLANK('Scheme Details'!B660),"",'Scheme Details'!B660)</f>
        <v/>
      </c>
      <c r="C660" s="91" t="str">
        <f>IF(ISBLANK('Scheme Details'!C660),"",'Scheme Details'!C660)</f>
        <v/>
      </c>
      <c r="D660" s="92">
        <f>IF(ISBLANK('Scheme Details'!H660),0,'Scheme Details'!H660)</f>
        <v>0</v>
      </c>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c r="BV660" s="67"/>
      <c r="BW660" s="67"/>
      <c r="BX660" s="67"/>
      <c r="BY660" s="67"/>
      <c r="BZ660" s="67"/>
      <c r="CA660" s="67"/>
      <c r="CB660" s="67"/>
      <c r="CC660" s="67"/>
      <c r="CD660" s="67"/>
      <c r="CE660" s="67"/>
      <c r="CF660" s="67"/>
      <c r="CG660" s="67"/>
      <c r="CH660" s="67"/>
      <c r="CI660" s="67"/>
      <c r="CJ660" s="67"/>
      <c r="CK660" s="67"/>
      <c r="CL660" s="67"/>
      <c r="CM660" s="67"/>
      <c r="CN660" s="67"/>
      <c r="CO660" s="67"/>
      <c r="CP660" s="67"/>
      <c r="CQ660" s="67"/>
      <c r="CR660" s="67"/>
      <c r="CS660" s="67"/>
      <c r="CT660" s="67"/>
      <c r="CU660" s="67"/>
      <c r="CV660" s="67"/>
      <c r="CW660" s="67"/>
      <c r="CX660" s="67"/>
      <c r="CY660" s="67"/>
      <c r="CZ660" s="67"/>
      <c r="DA660" s="67"/>
      <c r="DB660" s="67"/>
      <c r="DC660" s="67"/>
      <c r="DD660" s="67"/>
      <c r="DE660" s="67"/>
      <c r="DF660" s="67"/>
      <c r="DG660" s="67"/>
      <c r="DH660" s="67"/>
      <c r="DI660" s="67"/>
      <c r="DJ660" s="67"/>
      <c r="DK660" s="67"/>
      <c r="DL660" s="67"/>
      <c r="DM660" s="67"/>
      <c r="DN660" s="67"/>
      <c r="DO660" s="67"/>
      <c r="DP660" s="67"/>
      <c r="DQ660" s="67"/>
      <c r="DR660" s="67"/>
      <c r="DS660" s="67"/>
      <c r="DT660" s="67"/>
      <c r="DU660" s="67"/>
      <c r="DV660" s="67"/>
      <c r="DW660" s="67"/>
      <c r="DX660" s="67"/>
      <c r="DY660" s="67"/>
      <c r="DZ660" s="67"/>
      <c r="EA660" s="67"/>
      <c r="EB660" s="67"/>
      <c r="EC660" s="67"/>
      <c r="ED660" s="67"/>
      <c r="EE660" s="67"/>
      <c r="EF660" s="67"/>
      <c r="EG660" s="67"/>
      <c r="EH660" s="67"/>
      <c r="EI660" s="67"/>
      <c r="EJ660" s="67"/>
      <c r="EK660" s="67"/>
      <c r="EL660" s="67"/>
      <c r="EM660" s="67"/>
      <c r="EN660" s="67"/>
      <c r="EO660" s="67"/>
      <c r="EP660" s="67"/>
      <c r="EQ660" s="67"/>
      <c r="ER660" s="67"/>
      <c r="ES660" s="67"/>
      <c r="ET660" s="67"/>
      <c r="EU660" s="67"/>
      <c r="EV660" s="67"/>
      <c r="EW660" s="67"/>
      <c r="EX660" s="67"/>
      <c r="EY660" s="67"/>
      <c r="EZ660" s="67"/>
      <c r="FA660" s="67"/>
      <c r="FB660" s="67"/>
      <c r="FC660" s="67"/>
      <c r="FD660" s="67"/>
      <c r="FE660" s="67"/>
      <c r="FF660" s="67"/>
      <c r="FG660" s="67"/>
      <c r="FH660" s="67"/>
      <c r="FI660" s="67"/>
      <c r="FJ660" s="67"/>
      <c r="FK660" s="67"/>
      <c r="FL660" s="67"/>
      <c r="FM660" s="67"/>
      <c r="FN660" s="67"/>
      <c r="FO660" s="67"/>
      <c r="FP660" s="67"/>
      <c r="FQ660" s="67"/>
      <c r="FR660" s="67"/>
      <c r="FS660" s="67"/>
      <c r="FT660" s="67"/>
      <c r="FU660" s="67"/>
      <c r="FV660" s="67"/>
      <c r="FW660" s="67"/>
      <c r="FX660" s="67"/>
      <c r="FY660" s="67"/>
      <c r="FZ660" s="67"/>
      <c r="GA660" s="67"/>
      <c r="GB660" s="67"/>
      <c r="GC660" s="67"/>
      <c r="GD660" s="67"/>
      <c r="GE660" s="67"/>
      <c r="GF660" s="67"/>
      <c r="GG660" s="67"/>
      <c r="GH660" s="67"/>
      <c r="GI660" s="67"/>
      <c r="GJ660" s="67"/>
      <c r="GK660" s="67"/>
      <c r="GL660" s="67"/>
      <c r="GM660" s="67"/>
      <c r="GN660" s="67"/>
      <c r="GO660" s="67"/>
      <c r="GP660" s="67"/>
      <c r="GQ660" s="67"/>
      <c r="GR660" s="67"/>
      <c r="GS660" s="67"/>
      <c r="GT660" s="67"/>
      <c r="GU660" s="67"/>
      <c r="GV660" s="67"/>
      <c r="GW660" s="67"/>
      <c r="GX660" s="67"/>
      <c r="GY660" s="67"/>
      <c r="GZ660" s="67"/>
      <c r="HA660" s="67"/>
      <c r="HB660" s="67"/>
      <c r="HC660" s="67"/>
      <c r="HD660" s="67"/>
      <c r="HE660" s="67"/>
      <c r="HF660" s="67"/>
      <c r="HG660" s="67"/>
      <c r="HH660" s="67"/>
      <c r="HI660" s="67"/>
      <c r="HJ660" s="67"/>
      <c r="HK660" s="67"/>
      <c r="HL660" s="67"/>
      <c r="HM660" s="67"/>
      <c r="HN660" s="67"/>
      <c r="HO660" s="67"/>
      <c r="HP660" s="67"/>
      <c r="HQ660" s="67"/>
      <c r="HR660" s="67"/>
      <c r="HS660" s="67"/>
      <c r="HT660" s="67"/>
      <c r="HU660" s="67"/>
      <c r="HV660" s="67"/>
      <c r="HW660" s="67"/>
      <c r="HX660" s="67"/>
      <c r="HY660" s="67"/>
      <c r="HZ660" s="67"/>
      <c r="IA660" s="67"/>
      <c r="IB660" s="67"/>
      <c r="IC660" s="67"/>
      <c r="ID660" s="67"/>
      <c r="IE660" s="67"/>
      <c r="IF660" s="67"/>
      <c r="IG660" s="67"/>
      <c r="IH660" s="67"/>
      <c r="II660" s="67"/>
      <c r="IJ660" s="67"/>
      <c r="IK660" s="67"/>
      <c r="IL660" s="67"/>
      <c r="IM660" s="67"/>
      <c r="IN660" s="67"/>
      <c r="IO660" s="67"/>
      <c r="IP660" s="67"/>
      <c r="IQ660" s="67"/>
      <c r="IR660" s="67"/>
      <c r="IS660" s="67"/>
      <c r="IT660" s="67"/>
      <c r="IU660" s="67"/>
      <c r="IV660" s="93">
        <f t="shared" si="111"/>
        <v>0</v>
      </c>
      <c r="IW660" s="25"/>
      <c r="IY660" s="125" t="str">
        <f>IF(JA660,VLOOKUP(MIN(JB660:JD660),'Data Validation (hidden)'!$E$2:$F$6,2,FALSE),IF(COUNTA(E660:IU660)&gt;0,"'Name of Collective Investment Scheme' missing but values entered in other columns",""))</f>
        <v/>
      </c>
      <c r="JA660" s="126" t="b">
        <f t="shared" si="112"/>
        <v>0</v>
      </c>
      <c r="JB660" s="127" t="str">
        <f t="shared" si="113"/>
        <v/>
      </c>
      <c r="JC660" s="128" t="str">
        <f t="shared" si="114"/>
        <v>3</v>
      </c>
      <c r="JD660" s="127" t="str">
        <f t="shared" ca="1" si="115"/>
        <v/>
      </c>
      <c r="JE660" s="127" t="b">
        <f t="shared" ca="1" si="116"/>
        <v>1</v>
      </c>
      <c r="JF660" s="127" t="b">
        <f t="shared" ca="1" si="117"/>
        <v>1</v>
      </c>
      <c r="JG660" s="127" t="b">
        <f t="shared" ca="1" si="118"/>
        <v>1</v>
      </c>
      <c r="JH660" s="127" t="b">
        <f t="shared" ca="1" si="119"/>
        <v>1</v>
      </c>
      <c r="JI660" s="127" t="b">
        <f t="shared" ca="1" si="120"/>
        <v>1</v>
      </c>
      <c r="JJ660" s="129" t="b">
        <f t="shared" si="121"/>
        <v>0</v>
      </c>
    </row>
    <row r="661" spans="1:270" ht="28.9" customHeight="1" x14ac:dyDescent="0.2">
      <c r="A661" s="90" t="str">
        <f>IF(ISBLANK('Scheme Details'!A661),"",'Scheme Details'!A661)</f>
        <v/>
      </c>
      <c r="B661" s="87" t="str">
        <f>IF(ISBLANK('Scheme Details'!B661),"",'Scheme Details'!B661)</f>
        <v/>
      </c>
      <c r="C661" s="91" t="str">
        <f>IF(ISBLANK('Scheme Details'!C661),"",'Scheme Details'!C661)</f>
        <v/>
      </c>
      <c r="D661" s="92">
        <f>IF(ISBLANK('Scheme Details'!H661),0,'Scheme Details'!H661)</f>
        <v>0</v>
      </c>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c r="BV661" s="67"/>
      <c r="BW661" s="67"/>
      <c r="BX661" s="67"/>
      <c r="BY661" s="67"/>
      <c r="BZ661" s="67"/>
      <c r="CA661" s="67"/>
      <c r="CB661" s="67"/>
      <c r="CC661" s="67"/>
      <c r="CD661" s="67"/>
      <c r="CE661" s="67"/>
      <c r="CF661" s="67"/>
      <c r="CG661" s="67"/>
      <c r="CH661" s="67"/>
      <c r="CI661" s="67"/>
      <c r="CJ661" s="67"/>
      <c r="CK661" s="67"/>
      <c r="CL661" s="67"/>
      <c r="CM661" s="67"/>
      <c r="CN661" s="67"/>
      <c r="CO661" s="67"/>
      <c r="CP661" s="67"/>
      <c r="CQ661" s="67"/>
      <c r="CR661" s="67"/>
      <c r="CS661" s="67"/>
      <c r="CT661" s="67"/>
      <c r="CU661" s="67"/>
      <c r="CV661" s="67"/>
      <c r="CW661" s="67"/>
      <c r="CX661" s="67"/>
      <c r="CY661" s="67"/>
      <c r="CZ661" s="67"/>
      <c r="DA661" s="67"/>
      <c r="DB661" s="67"/>
      <c r="DC661" s="67"/>
      <c r="DD661" s="67"/>
      <c r="DE661" s="67"/>
      <c r="DF661" s="67"/>
      <c r="DG661" s="67"/>
      <c r="DH661" s="67"/>
      <c r="DI661" s="67"/>
      <c r="DJ661" s="67"/>
      <c r="DK661" s="67"/>
      <c r="DL661" s="67"/>
      <c r="DM661" s="67"/>
      <c r="DN661" s="67"/>
      <c r="DO661" s="67"/>
      <c r="DP661" s="67"/>
      <c r="DQ661" s="67"/>
      <c r="DR661" s="67"/>
      <c r="DS661" s="67"/>
      <c r="DT661" s="67"/>
      <c r="DU661" s="67"/>
      <c r="DV661" s="67"/>
      <c r="DW661" s="67"/>
      <c r="DX661" s="67"/>
      <c r="DY661" s="67"/>
      <c r="DZ661" s="67"/>
      <c r="EA661" s="67"/>
      <c r="EB661" s="67"/>
      <c r="EC661" s="67"/>
      <c r="ED661" s="67"/>
      <c r="EE661" s="67"/>
      <c r="EF661" s="67"/>
      <c r="EG661" s="67"/>
      <c r="EH661" s="67"/>
      <c r="EI661" s="67"/>
      <c r="EJ661" s="67"/>
      <c r="EK661" s="67"/>
      <c r="EL661" s="67"/>
      <c r="EM661" s="67"/>
      <c r="EN661" s="67"/>
      <c r="EO661" s="67"/>
      <c r="EP661" s="67"/>
      <c r="EQ661" s="67"/>
      <c r="ER661" s="67"/>
      <c r="ES661" s="67"/>
      <c r="ET661" s="67"/>
      <c r="EU661" s="67"/>
      <c r="EV661" s="67"/>
      <c r="EW661" s="67"/>
      <c r="EX661" s="67"/>
      <c r="EY661" s="67"/>
      <c r="EZ661" s="67"/>
      <c r="FA661" s="67"/>
      <c r="FB661" s="67"/>
      <c r="FC661" s="67"/>
      <c r="FD661" s="67"/>
      <c r="FE661" s="67"/>
      <c r="FF661" s="67"/>
      <c r="FG661" s="67"/>
      <c r="FH661" s="67"/>
      <c r="FI661" s="67"/>
      <c r="FJ661" s="67"/>
      <c r="FK661" s="67"/>
      <c r="FL661" s="67"/>
      <c r="FM661" s="67"/>
      <c r="FN661" s="67"/>
      <c r="FO661" s="67"/>
      <c r="FP661" s="67"/>
      <c r="FQ661" s="67"/>
      <c r="FR661" s="67"/>
      <c r="FS661" s="67"/>
      <c r="FT661" s="67"/>
      <c r="FU661" s="67"/>
      <c r="FV661" s="67"/>
      <c r="FW661" s="67"/>
      <c r="FX661" s="67"/>
      <c r="FY661" s="67"/>
      <c r="FZ661" s="67"/>
      <c r="GA661" s="67"/>
      <c r="GB661" s="67"/>
      <c r="GC661" s="67"/>
      <c r="GD661" s="67"/>
      <c r="GE661" s="67"/>
      <c r="GF661" s="67"/>
      <c r="GG661" s="67"/>
      <c r="GH661" s="67"/>
      <c r="GI661" s="67"/>
      <c r="GJ661" s="67"/>
      <c r="GK661" s="67"/>
      <c r="GL661" s="67"/>
      <c r="GM661" s="67"/>
      <c r="GN661" s="67"/>
      <c r="GO661" s="67"/>
      <c r="GP661" s="67"/>
      <c r="GQ661" s="67"/>
      <c r="GR661" s="67"/>
      <c r="GS661" s="67"/>
      <c r="GT661" s="67"/>
      <c r="GU661" s="67"/>
      <c r="GV661" s="67"/>
      <c r="GW661" s="67"/>
      <c r="GX661" s="67"/>
      <c r="GY661" s="67"/>
      <c r="GZ661" s="67"/>
      <c r="HA661" s="67"/>
      <c r="HB661" s="67"/>
      <c r="HC661" s="67"/>
      <c r="HD661" s="67"/>
      <c r="HE661" s="67"/>
      <c r="HF661" s="67"/>
      <c r="HG661" s="67"/>
      <c r="HH661" s="67"/>
      <c r="HI661" s="67"/>
      <c r="HJ661" s="67"/>
      <c r="HK661" s="67"/>
      <c r="HL661" s="67"/>
      <c r="HM661" s="67"/>
      <c r="HN661" s="67"/>
      <c r="HO661" s="67"/>
      <c r="HP661" s="67"/>
      <c r="HQ661" s="67"/>
      <c r="HR661" s="67"/>
      <c r="HS661" s="67"/>
      <c r="HT661" s="67"/>
      <c r="HU661" s="67"/>
      <c r="HV661" s="67"/>
      <c r="HW661" s="67"/>
      <c r="HX661" s="67"/>
      <c r="HY661" s="67"/>
      <c r="HZ661" s="67"/>
      <c r="IA661" s="67"/>
      <c r="IB661" s="67"/>
      <c r="IC661" s="67"/>
      <c r="ID661" s="67"/>
      <c r="IE661" s="67"/>
      <c r="IF661" s="67"/>
      <c r="IG661" s="67"/>
      <c r="IH661" s="67"/>
      <c r="II661" s="67"/>
      <c r="IJ661" s="67"/>
      <c r="IK661" s="67"/>
      <c r="IL661" s="67"/>
      <c r="IM661" s="67"/>
      <c r="IN661" s="67"/>
      <c r="IO661" s="67"/>
      <c r="IP661" s="67"/>
      <c r="IQ661" s="67"/>
      <c r="IR661" s="67"/>
      <c r="IS661" s="67"/>
      <c r="IT661" s="67"/>
      <c r="IU661" s="67"/>
      <c r="IV661" s="93">
        <f t="shared" si="111"/>
        <v>0</v>
      </c>
      <c r="IW661" s="25"/>
      <c r="IY661" s="125" t="str">
        <f>IF(JA661,VLOOKUP(MIN(JB661:JD661),'Data Validation (hidden)'!$E$2:$F$6,2,FALSE),IF(COUNTA(E661:IU661)&gt;0,"'Name of Collective Investment Scheme' missing but values entered in other columns",""))</f>
        <v/>
      </c>
      <c r="JA661" s="126" t="b">
        <f t="shared" si="112"/>
        <v>0</v>
      </c>
      <c r="JB661" s="127" t="str">
        <f t="shared" si="113"/>
        <v/>
      </c>
      <c r="JC661" s="128" t="str">
        <f t="shared" si="114"/>
        <v>3</v>
      </c>
      <c r="JD661" s="127" t="str">
        <f t="shared" ca="1" si="115"/>
        <v/>
      </c>
      <c r="JE661" s="127" t="b">
        <f t="shared" ca="1" si="116"/>
        <v>1</v>
      </c>
      <c r="JF661" s="127" t="b">
        <f t="shared" ca="1" si="117"/>
        <v>1</v>
      </c>
      <c r="JG661" s="127" t="b">
        <f t="shared" ca="1" si="118"/>
        <v>1</v>
      </c>
      <c r="JH661" s="127" t="b">
        <f t="shared" ca="1" si="119"/>
        <v>1</v>
      </c>
      <c r="JI661" s="127" t="b">
        <f t="shared" ca="1" si="120"/>
        <v>1</v>
      </c>
      <c r="JJ661" s="129" t="b">
        <f t="shared" si="121"/>
        <v>0</v>
      </c>
    </row>
    <row r="662" spans="1:270" ht="28.9" customHeight="1" x14ac:dyDescent="0.2">
      <c r="A662" s="90" t="str">
        <f>IF(ISBLANK('Scheme Details'!A662),"",'Scheme Details'!A662)</f>
        <v/>
      </c>
      <c r="B662" s="87" t="str">
        <f>IF(ISBLANK('Scheme Details'!B662),"",'Scheme Details'!B662)</f>
        <v/>
      </c>
      <c r="C662" s="91" t="str">
        <f>IF(ISBLANK('Scheme Details'!C662),"",'Scheme Details'!C662)</f>
        <v/>
      </c>
      <c r="D662" s="92">
        <f>IF(ISBLANK('Scheme Details'!H662),0,'Scheme Details'!H662)</f>
        <v>0</v>
      </c>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c r="BV662" s="67"/>
      <c r="BW662" s="67"/>
      <c r="BX662" s="67"/>
      <c r="BY662" s="67"/>
      <c r="BZ662" s="67"/>
      <c r="CA662" s="67"/>
      <c r="CB662" s="67"/>
      <c r="CC662" s="67"/>
      <c r="CD662" s="67"/>
      <c r="CE662" s="67"/>
      <c r="CF662" s="67"/>
      <c r="CG662" s="67"/>
      <c r="CH662" s="67"/>
      <c r="CI662" s="67"/>
      <c r="CJ662" s="67"/>
      <c r="CK662" s="67"/>
      <c r="CL662" s="67"/>
      <c r="CM662" s="67"/>
      <c r="CN662" s="67"/>
      <c r="CO662" s="67"/>
      <c r="CP662" s="67"/>
      <c r="CQ662" s="67"/>
      <c r="CR662" s="67"/>
      <c r="CS662" s="67"/>
      <c r="CT662" s="67"/>
      <c r="CU662" s="67"/>
      <c r="CV662" s="67"/>
      <c r="CW662" s="67"/>
      <c r="CX662" s="67"/>
      <c r="CY662" s="67"/>
      <c r="CZ662" s="67"/>
      <c r="DA662" s="67"/>
      <c r="DB662" s="67"/>
      <c r="DC662" s="67"/>
      <c r="DD662" s="67"/>
      <c r="DE662" s="67"/>
      <c r="DF662" s="67"/>
      <c r="DG662" s="67"/>
      <c r="DH662" s="67"/>
      <c r="DI662" s="67"/>
      <c r="DJ662" s="67"/>
      <c r="DK662" s="67"/>
      <c r="DL662" s="67"/>
      <c r="DM662" s="67"/>
      <c r="DN662" s="67"/>
      <c r="DO662" s="67"/>
      <c r="DP662" s="67"/>
      <c r="DQ662" s="67"/>
      <c r="DR662" s="67"/>
      <c r="DS662" s="67"/>
      <c r="DT662" s="67"/>
      <c r="DU662" s="67"/>
      <c r="DV662" s="67"/>
      <c r="DW662" s="67"/>
      <c r="DX662" s="67"/>
      <c r="DY662" s="67"/>
      <c r="DZ662" s="67"/>
      <c r="EA662" s="67"/>
      <c r="EB662" s="67"/>
      <c r="EC662" s="67"/>
      <c r="ED662" s="67"/>
      <c r="EE662" s="67"/>
      <c r="EF662" s="67"/>
      <c r="EG662" s="67"/>
      <c r="EH662" s="67"/>
      <c r="EI662" s="67"/>
      <c r="EJ662" s="67"/>
      <c r="EK662" s="67"/>
      <c r="EL662" s="67"/>
      <c r="EM662" s="67"/>
      <c r="EN662" s="67"/>
      <c r="EO662" s="67"/>
      <c r="EP662" s="67"/>
      <c r="EQ662" s="67"/>
      <c r="ER662" s="67"/>
      <c r="ES662" s="67"/>
      <c r="ET662" s="67"/>
      <c r="EU662" s="67"/>
      <c r="EV662" s="67"/>
      <c r="EW662" s="67"/>
      <c r="EX662" s="67"/>
      <c r="EY662" s="67"/>
      <c r="EZ662" s="67"/>
      <c r="FA662" s="67"/>
      <c r="FB662" s="67"/>
      <c r="FC662" s="67"/>
      <c r="FD662" s="67"/>
      <c r="FE662" s="67"/>
      <c r="FF662" s="67"/>
      <c r="FG662" s="67"/>
      <c r="FH662" s="67"/>
      <c r="FI662" s="67"/>
      <c r="FJ662" s="67"/>
      <c r="FK662" s="67"/>
      <c r="FL662" s="67"/>
      <c r="FM662" s="67"/>
      <c r="FN662" s="67"/>
      <c r="FO662" s="67"/>
      <c r="FP662" s="67"/>
      <c r="FQ662" s="67"/>
      <c r="FR662" s="67"/>
      <c r="FS662" s="67"/>
      <c r="FT662" s="67"/>
      <c r="FU662" s="67"/>
      <c r="FV662" s="67"/>
      <c r="FW662" s="67"/>
      <c r="FX662" s="67"/>
      <c r="FY662" s="67"/>
      <c r="FZ662" s="67"/>
      <c r="GA662" s="67"/>
      <c r="GB662" s="67"/>
      <c r="GC662" s="67"/>
      <c r="GD662" s="67"/>
      <c r="GE662" s="67"/>
      <c r="GF662" s="67"/>
      <c r="GG662" s="67"/>
      <c r="GH662" s="67"/>
      <c r="GI662" s="67"/>
      <c r="GJ662" s="67"/>
      <c r="GK662" s="67"/>
      <c r="GL662" s="67"/>
      <c r="GM662" s="67"/>
      <c r="GN662" s="67"/>
      <c r="GO662" s="67"/>
      <c r="GP662" s="67"/>
      <c r="GQ662" s="67"/>
      <c r="GR662" s="67"/>
      <c r="GS662" s="67"/>
      <c r="GT662" s="67"/>
      <c r="GU662" s="67"/>
      <c r="GV662" s="67"/>
      <c r="GW662" s="67"/>
      <c r="GX662" s="67"/>
      <c r="GY662" s="67"/>
      <c r="GZ662" s="67"/>
      <c r="HA662" s="67"/>
      <c r="HB662" s="67"/>
      <c r="HC662" s="67"/>
      <c r="HD662" s="67"/>
      <c r="HE662" s="67"/>
      <c r="HF662" s="67"/>
      <c r="HG662" s="67"/>
      <c r="HH662" s="67"/>
      <c r="HI662" s="67"/>
      <c r="HJ662" s="67"/>
      <c r="HK662" s="67"/>
      <c r="HL662" s="67"/>
      <c r="HM662" s="67"/>
      <c r="HN662" s="67"/>
      <c r="HO662" s="67"/>
      <c r="HP662" s="67"/>
      <c r="HQ662" s="67"/>
      <c r="HR662" s="67"/>
      <c r="HS662" s="67"/>
      <c r="HT662" s="67"/>
      <c r="HU662" s="67"/>
      <c r="HV662" s="67"/>
      <c r="HW662" s="67"/>
      <c r="HX662" s="67"/>
      <c r="HY662" s="67"/>
      <c r="HZ662" s="67"/>
      <c r="IA662" s="67"/>
      <c r="IB662" s="67"/>
      <c r="IC662" s="67"/>
      <c r="ID662" s="67"/>
      <c r="IE662" s="67"/>
      <c r="IF662" s="67"/>
      <c r="IG662" s="67"/>
      <c r="IH662" s="67"/>
      <c r="II662" s="67"/>
      <c r="IJ662" s="67"/>
      <c r="IK662" s="67"/>
      <c r="IL662" s="67"/>
      <c r="IM662" s="67"/>
      <c r="IN662" s="67"/>
      <c r="IO662" s="67"/>
      <c r="IP662" s="67"/>
      <c r="IQ662" s="67"/>
      <c r="IR662" s="67"/>
      <c r="IS662" s="67"/>
      <c r="IT662" s="67"/>
      <c r="IU662" s="67"/>
      <c r="IV662" s="93">
        <f t="shared" si="111"/>
        <v>0</v>
      </c>
      <c r="IW662" s="25"/>
      <c r="IY662" s="125" t="str">
        <f>IF(JA662,VLOOKUP(MIN(JB662:JD662),'Data Validation (hidden)'!$E$2:$F$6,2,FALSE),IF(COUNTA(E662:IU662)&gt;0,"'Name of Collective Investment Scheme' missing but values entered in other columns",""))</f>
        <v/>
      </c>
      <c r="JA662" s="126" t="b">
        <f t="shared" si="112"/>
        <v>0</v>
      </c>
      <c r="JB662" s="127" t="str">
        <f t="shared" si="113"/>
        <v/>
      </c>
      <c r="JC662" s="128" t="str">
        <f t="shared" si="114"/>
        <v>3</v>
      </c>
      <c r="JD662" s="127" t="str">
        <f t="shared" ca="1" si="115"/>
        <v/>
      </c>
      <c r="JE662" s="127" t="b">
        <f t="shared" ca="1" si="116"/>
        <v>1</v>
      </c>
      <c r="JF662" s="127" t="b">
        <f t="shared" ca="1" si="117"/>
        <v>1</v>
      </c>
      <c r="JG662" s="127" t="b">
        <f t="shared" ca="1" si="118"/>
        <v>1</v>
      </c>
      <c r="JH662" s="127" t="b">
        <f t="shared" ca="1" si="119"/>
        <v>1</v>
      </c>
      <c r="JI662" s="127" t="b">
        <f t="shared" ca="1" si="120"/>
        <v>1</v>
      </c>
      <c r="JJ662" s="129" t="b">
        <f t="shared" si="121"/>
        <v>0</v>
      </c>
    </row>
    <row r="663" spans="1:270" ht="28.9" customHeight="1" x14ac:dyDescent="0.2">
      <c r="A663" s="90" t="str">
        <f>IF(ISBLANK('Scheme Details'!A663),"",'Scheme Details'!A663)</f>
        <v/>
      </c>
      <c r="B663" s="87" t="str">
        <f>IF(ISBLANK('Scheme Details'!B663),"",'Scheme Details'!B663)</f>
        <v/>
      </c>
      <c r="C663" s="91" t="str">
        <f>IF(ISBLANK('Scheme Details'!C663),"",'Scheme Details'!C663)</f>
        <v/>
      </c>
      <c r="D663" s="92">
        <f>IF(ISBLANK('Scheme Details'!H663),0,'Scheme Details'!H663)</f>
        <v>0</v>
      </c>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c r="BV663" s="67"/>
      <c r="BW663" s="67"/>
      <c r="BX663" s="67"/>
      <c r="BY663" s="67"/>
      <c r="BZ663" s="67"/>
      <c r="CA663" s="67"/>
      <c r="CB663" s="67"/>
      <c r="CC663" s="67"/>
      <c r="CD663" s="67"/>
      <c r="CE663" s="67"/>
      <c r="CF663" s="67"/>
      <c r="CG663" s="67"/>
      <c r="CH663" s="67"/>
      <c r="CI663" s="67"/>
      <c r="CJ663" s="67"/>
      <c r="CK663" s="67"/>
      <c r="CL663" s="67"/>
      <c r="CM663" s="67"/>
      <c r="CN663" s="67"/>
      <c r="CO663" s="67"/>
      <c r="CP663" s="67"/>
      <c r="CQ663" s="67"/>
      <c r="CR663" s="67"/>
      <c r="CS663" s="67"/>
      <c r="CT663" s="67"/>
      <c r="CU663" s="67"/>
      <c r="CV663" s="67"/>
      <c r="CW663" s="67"/>
      <c r="CX663" s="67"/>
      <c r="CY663" s="67"/>
      <c r="CZ663" s="67"/>
      <c r="DA663" s="67"/>
      <c r="DB663" s="67"/>
      <c r="DC663" s="67"/>
      <c r="DD663" s="67"/>
      <c r="DE663" s="67"/>
      <c r="DF663" s="67"/>
      <c r="DG663" s="67"/>
      <c r="DH663" s="67"/>
      <c r="DI663" s="67"/>
      <c r="DJ663" s="67"/>
      <c r="DK663" s="67"/>
      <c r="DL663" s="67"/>
      <c r="DM663" s="67"/>
      <c r="DN663" s="67"/>
      <c r="DO663" s="67"/>
      <c r="DP663" s="67"/>
      <c r="DQ663" s="67"/>
      <c r="DR663" s="67"/>
      <c r="DS663" s="67"/>
      <c r="DT663" s="67"/>
      <c r="DU663" s="67"/>
      <c r="DV663" s="67"/>
      <c r="DW663" s="67"/>
      <c r="DX663" s="67"/>
      <c r="DY663" s="67"/>
      <c r="DZ663" s="67"/>
      <c r="EA663" s="67"/>
      <c r="EB663" s="67"/>
      <c r="EC663" s="67"/>
      <c r="ED663" s="67"/>
      <c r="EE663" s="67"/>
      <c r="EF663" s="67"/>
      <c r="EG663" s="67"/>
      <c r="EH663" s="67"/>
      <c r="EI663" s="67"/>
      <c r="EJ663" s="67"/>
      <c r="EK663" s="67"/>
      <c r="EL663" s="67"/>
      <c r="EM663" s="67"/>
      <c r="EN663" s="67"/>
      <c r="EO663" s="67"/>
      <c r="EP663" s="67"/>
      <c r="EQ663" s="67"/>
      <c r="ER663" s="67"/>
      <c r="ES663" s="67"/>
      <c r="ET663" s="67"/>
      <c r="EU663" s="67"/>
      <c r="EV663" s="67"/>
      <c r="EW663" s="67"/>
      <c r="EX663" s="67"/>
      <c r="EY663" s="67"/>
      <c r="EZ663" s="67"/>
      <c r="FA663" s="67"/>
      <c r="FB663" s="67"/>
      <c r="FC663" s="67"/>
      <c r="FD663" s="67"/>
      <c r="FE663" s="67"/>
      <c r="FF663" s="67"/>
      <c r="FG663" s="67"/>
      <c r="FH663" s="67"/>
      <c r="FI663" s="67"/>
      <c r="FJ663" s="67"/>
      <c r="FK663" s="67"/>
      <c r="FL663" s="67"/>
      <c r="FM663" s="67"/>
      <c r="FN663" s="67"/>
      <c r="FO663" s="67"/>
      <c r="FP663" s="67"/>
      <c r="FQ663" s="67"/>
      <c r="FR663" s="67"/>
      <c r="FS663" s="67"/>
      <c r="FT663" s="67"/>
      <c r="FU663" s="67"/>
      <c r="FV663" s="67"/>
      <c r="FW663" s="67"/>
      <c r="FX663" s="67"/>
      <c r="FY663" s="67"/>
      <c r="FZ663" s="67"/>
      <c r="GA663" s="67"/>
      <c r="GB663" s="67"/>
      <c r="GC663" s="67"/>
      <c r="GD663" s="67"/>
      <c r="GE663" s="67"/>
      <c r="GF663" s="67"/>
      <c r="GG663" s="67"/>
      <c r="GH663" s="67"/>
      <c r="GI663" s="67"/>
      <c r="GJ663" s="67"/>
      <c r="GK663" s="67"/>
      <c r="GL663" s="67"/>
      <c r="GM663" s="67"/>
      <c r="GN663" s="67"/>
      <c r="GO663" s="67"/>
      <c r="GP663" s="67"/>
      <c r="GQ663" s="67"/>
      <c r="GR663" s="67"/>
      <c r="GS663" s="67"/>
      <c r="GT663" s="67"/>
      <c r="GU663" s="67"/>
      <c r="GV663" s="67"/>
      <c r="GW663" s="67"/>
      <c r="GX663" s="67"/>
      <c r="GY663" s="67"/>
      <c r="GZ663" s="67"/>
      <c r="HA663" s="67"/>
      <c r="HB663" s="67"/>
      <c r="HC663" s="67"/>
      <c r="HD663" s="67"/>
      <c r="HE663" s="67"/>
      <c r="HF663" s="67"/>
      <c r="HG663" s="67"/>
      <c r="HH663" s="67"/>
      <c r="HI663" s="67"/>
      <c r="HJ663" s="67"/>
      <c r="HK663" s="67"/>
      <c r="HL663" s="67"/>
      <c r="HM663" s="67"/>
      <c r="HN663" s="67"/>
      <c r="HO663" s="67"/>
      <c r="HP663" s="67"/>
      <c r="HQ663" s="67"/>
      <c r="HR663" s="67"/>
      <c r="HS663" s="67"/>
      <c r="HT663" s="67"/>
      <c r="HU663" s="67"/>
      <c r="HV663" s="67"/>
      <c r="HW663" s="67"/>
      <c r="HX663" s="67"/>
      <c r="HY663" s="67"/>
      <c r="HZ663" s="67"/>
      <c r="IA663" s="67"/>
      <c r="IB663" s="67"/>
      <c r="IC663" s="67"/>
      <c r="ID663" s="67"/>
      <c r="IE663" s="67"/>
      <c r="IF663" s="67"/>
      <c r="IG663" s="67"/>
      <c r="IH663" s="67"/>
      <c r="II663" s="67"/>
      <c r="IJ663" s="67"/>
      <c r="IK663" s="67"/>
      <c r="IL663" s="67"/>
      <c r="IM663" s="67"/>
      <c r="IN663" s="67"/>
      <c r="IO663" s="67"/>
      <c r="IP663" s="67"/>
      <c r="IQ663" s="67"/>
      <c r="IR663" s="67"/>
      <c r="IS663" s="67"/>
      <c r="IT663" s="67"/>
      <c r="IU663" s="67"/>
      <c r="IV663" s="93">
        <f t="shared" si="111"/>
        <v>0</v>
      </c>
      <c r="IW663" s="25"/>
      <c r="IY663" s="125" t="str">
        <f>IF(JA663,VLOOKUP(MIN(JB663:JD663),'Data Validation (hidden)'!$E$2:$F$6,2,FALSE),IF(COUNTA(E663:IU663)&gt;0,"'Name of Collective Investment Scheme' missing but values entered in other columns",""))</f>
        <v/>
      </c>
      <c r="JA663" s="126" t="b">
        <f t="shared" si="112"/>
        <v>0</v>
      </c>
      <c r="JB663" s="127" t="str">
        <f t="shared" si="113"/>
        <v/>
      </c>
      <c r="JC663" s="128" t="str">
        <f t="shared" si="114"/>
        <v>3</v>
      </c>
      <c r="JD663" s="127" t="str">
        <f t="shared" ca="1" si="115"/>
        <v/>
      </c>
      <c r="JE663" s="127" t="b">
        <f t="shared" ca="1" si="116"/>
        <v>1</v>
      </c>
      <c r="JF663" s="127" t="b">
        <f t="shared" ca="1" si="117"/>
        <v>1</v>
      </c>
      <c r="JG663" s="127" t="b">
        <f t="shared" ca="1" si="118"/>
        <v>1</v>
      </c>
      <c r="JH663" s="127" t="b">
        <f t="shared" ca="1" si="119"/>
        <v>1</v>
      </c>
      <c r="JI663" s="127" t="b">
        <f t="shared" ca="1" si="120"/>
        <v>1</v>
      </c>
      <c r="JJ663" s="129" t="b">
        <f t="shared" si="121"/>
        <v>0</v>
      </c>
    </row>
    <row r="664" spans="1:270" ht="28.9" customHeight="1" x14ac:dyDescent="0.2">
      <c r="A664" s="90" t="str">
        <f>IF(ISBLANK('Scheme Details'!A664),"",'Scheme Details'!A664)</f>
        <v/>
      </c>
      <c r="B664" s="87" t="str">
        <f>IF(ISBLANK('Scheme Details'!B664),"",'Scheme Details'!B664)</f>
        <v/>
      </c>
      <c r="C664" s="91" t="str">
        <f>IF(ISBLANK('Scheme Details'!C664),"",'Scheme Details'!C664)</f>
        <v/>
      </c>
      <c r="D664" s="92">
        <f>IF(ISBLANK('Scheme Details'!H664),0,'Scheme Details'!H664)</f>
        <v>0</v>
      </c>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c r="BV664" s="67"/>
      <c r="BW664" s="67"/>
      <c r="BX664" s="67"/>
      <c r="BY664" s="67"/>
      <c r="BZ664" s="67"/>
      <c r="CA664" s="67"/>
      <c r="CB664" s="67"/>
      <c r="CC664" s="67"/>
      <c r="CD664" s="67"/>
      <c r="CE664" s="67"/>
      <c r="CF664" s="67"/>
      <c r="CG664" s="67"/>
      <c r="CH664" s="67"/>
      <c r="CI664" s="67"/>
      <c r="CJ664" s="67"/>
      <c r="CK664" s="67"/>
      <c r="CL664" s="67"/>
      <c r="CM664" s="67"/>
      <c r="CN664" s="67"/>
      <c r="CO664" s="67"/>
      <c r="CP664" s="67"/>
      <c r="CQ664" s="67"/>
      <c r="CR664" s="67"/>
      <c r="CS664" s="67"/>
      <c r="CT664" s="67"/>
      <c r="CU664" s="67"/>
      <c r="CV664" s="67"/>
      <c r="CW664" s="67"/>
      <c r="CX664" s="67"/>
      <c r="CY664" s="67"/>
      <c r="CZ664" s="67"/>
      <c r="DA664" s="67"/>
      <c r="DB664" s="67"/>
      <c r="DC664" s="67"/>
      <c r="DD664" s="67"/>
      <c r="DE664" s="67"/>
      <c r="DF664" s="67"/>
      <c r="DG664" s="67"/>
      <c r="DH664" s="67"/>
      <c r="DI664" s="67"/>
      <c r="DJ664" s="67"/>
      <c r="DK664" s="67"/>
      <c r="DL664" s="67"/>
      <c r="DM664" s="67"/>
      <c r="DN664" s="67"/>
      <c r="DO664" s="67"/>
      <c r="DP664" s="67"/>
      <c r="DQ664" s="67"/>
      <c r="DR664" s="67"/>
      <c r="DS664" s="67"/>
      <c r="DT664" s="67"/>
      <c r="DU664" s="67"/>
      <c r="DV664" s="67"/>
      <c r="DW664" s="67"/>
      <c r="DX664" s="67"/>
      <c r="DY664" s="67"/>
      <c r="DZ664" s="67"/>
      <c r="EA664" s="67"/>
      <c r="EB664" s="67"/>
      <c r="EC664" s="67"/>
      <c r="ED664" s="67"/>
      <c r="EE664" s="67"/>
      <c r="EF664" s="67"/>
      <c r="EG664" s="67"/>
      <c r="EH664" s="67"/>
      <c r="EI664" s="67"/>
      <c r="EJ664" s="67"/>
      <c r="EK664" s="67"/>
      <c r="EL664" s="67"/>
      <c r="EM664" s="67"/>
      <c r="EN664" s="67"/>
      <c r="EO664" s="67"/>
      <c r="EP664" s="67"/>
      <c r="EQ664" s="67"/>
      <c r="ER664" s="67"/>
      <c r="ES664" s="67"/>
      <c r="ET664" s="67"/>
      <c r="EU664" s="67"/>
      <c r="EV664" s="67"/>
      <c r="EW664" s="67"/>
      <c r="EX664" s="67"/>
      <c r="EY664" s="67"/>
      <c r="EZ664" s="67"/>
      <c r="FA664" s="67"/>
      <c r="FB664" s="67"/>
      <c r="FC664" s="67"/>
      <c r="FD664" s="67"/>
      <c r="FE664" s="67"/>
      <c r="FF664" s="67"/>
      <c r="FG664" s="67"/>
      <c r="FH664" s="67"/>
      <c r="FI664" s="67"/>
      <c r="FJ664" s="67"/>
      <c r="FK664" s="67"/>
      <c r="FL664" s="67"/>
      <c r="FM664" s="67"/>
      <c r="FN664" s="67"/>
      <c r="FO664" s="67"/>
      <c r="FP664" s="67"/>
      <c r="FQ664" s="67"/>
      <c r="FR664" s="67"/>
      <c r="FS664" s="67"/>
      <c r="FT664" s="67"/>
      <c r="FU664" s="67"/>
      <c r="FV664" s="67"/>
      <c r="FW664" s="67"/>
      <c r="FX664" s="67"/>
      <c r="FY664" s="67"/>
      <c r="FZ664" s="67"/>
      <c r="GA664" s="67"/>
      <c r="GB664" s="67"/>
      <c r="GC664" s="67"/>
      <c r="GD664" s="67"/>
      <c r="GE664" s="67"/>
      <c r="GF664" s="67"/>
      <c r="GG664" s="67"/>
      <c r="GH664" s="67"/>
      <c r="GI664" s="67"/>
      <c r="GJ664" s="67"/>
      <c r="GK664" s="67"/>
      <c r="GL664" s="67"/>
      <c r="GM664" s="67"/>
      <c r="GN664" s="67"/>
      <c r="GO664" s="67"/>
      <c r="GP664" s="67"/>
      <c r="GQ664" s="67"/>
      <c r="GR664" s="67"/>
      <c r="GS664" s="67"/>
      <c r="GT664" s="67"/>
      <c r="GU664" s="67"/>
      <c r="GV664" s="67"/>
      <c r="GW664" s="67"/>
      <c r="GX664" s="67"/>
      <c r="GY664" s="67"/>
      <c r="GZ664" s="67"/>
      <c r="HA664" s="67"/>
      <c r="HB664" s="67"/>
      <c r="HC664" s="67"/>
      <c r="HD664" s="67"/>
      <c r="HE664" s="67"/>
      <c r="HF664" s="67"/>
      <c r="HG664" s="67"/>
      <c r="HH664" s="67"/>
      <c r="HI664" s="67"/>
      <c r="HJ664" s="67"/>
      <c r="HK664" s="67"/>
      <c r="HL664" s="67"/>
      <c r="HM664" s="67"/>
      <c r="HN664" s="67"/>
      <c r="HO664" s="67"/>
      <c r="HP664" s="67"/>
      <c r="HQ664" s="67"/>
      <c r="HR664" s="67"/>
      <c r="HS664" s="67"/>
      <c r="HT664" s="67"/>
      <c r="HU664" s="67"/>
      <c r="HV664" s="67"/>
      <c r="HW664" s="67"/>
      <c r="HX664" s="67"/>
      <c r="HY664" s="67"/>
      <c r="HZ664" s="67"/>
      <c r="IA664" s="67"/>
      <c r="IB664" s="67"/>
      <c r="IC664" s="67"/>
      <c r="ID664" s="67"/>
      <c r="IE664" s="67"/>
      <c r="IF664" s="67"/>
      <c r="IG664" s="67"/>
      <c r="IH664" s="67"/>
      <c r="II664" s="67"/>
      <c r="IJ664" s="67"/>
      <c r="IK664" s="67"/>
      <c r="IL664" s="67"/>
      <c r="IM664" s="67"/>
      <c r="IN664" s="67"/>
      <c r="IO664" s="67"/>
      <c r="IP664" s="67"/>
      <c r="IQ664" s="67"/>
      <c r="IR664" s="67"/>
      <c r="IS664" s="67"/>
      <c r="IT664" s="67"/>
      <c r="IU664" s="67"/>
      <c r="IV664" s="93">
        <f t="shared" si="111"/>
        <v>0</v>
      </c>
      <c r="IW664" s="25"/>
      <c r="IY664" s="125" t="str">
        <f>IF(JA664,VLOOKUP(MIN(JB664:JD664),'Data Validation (hidden)'!$E$2:$F$6,2,FALSE),IF(COUNTA(E664:IU664)&gt;0,"'Name of Collective Investment Scheme' missing but values entered in other columns",""))</f>
        <v/>
      </c>
      <c r="JA664" s="126" t="b">
        <f t="shared" si="112"/>
        <v>0</v>
      </c>
      <c r="JB664" s="127" t="str">
        <f t="shared" si="113"/>
        <v/>
      </c>
      <c r="JC664" s="128" t="str">
        <f t="shared" si="114"/>
        <v>3</v>
      </c>
      <c r="JD664" s="127" t="str">
        <f t="shared" ca="1" si="115"/>
        <v/>
      </c>
      <c r="JE664" s="127" t="b">
        <f t="shared" ca="1" si="116"/>
        <v>1</v>
      </c>
      <c r="JF664" s="127" t="b">
        <f t="shared" ca="1" si="117"/>
        <v>1</v>
      </c>
      <c r="JG664" s="127" t="b">
        <f t="shared" ca="1" si="118"/>
        <v>1</v>
      </c>
      <c r="JH664" s="127" t="b">
        <f t="shared" ca="1" si="119"/>
        <v>1</v>
      </c>
      <c r="JI664" s="127" t="b">
        <f t="shared" ca="1" si="120"/>
        <v>1</v>
      </c>
      <c r="JJ664" s="129" t="b">
        <f t="shared" si="121"/>
        <v>0</v>
      </c>
    </row>
    <row r="665" spans="1:270" ht="28.9" customHeight="1" x14ac:dyDescent="0.2">
      <c r="A665" s="90" t="str">
        <f>IF(ISBLANK('Scheme Details'!A665),"",'Scheme Details'!A665)</f>
        <v/>
      </c>
      <c r="B665" s="87" t="str">
        <f>IF(ISBLANK('Scheme Details'!B665),"",'Scheme Details'!B665)</f>
        <v/>
      </c>
      <c r="C665" s="91" t="str">
        <f>IF(ISBLANK('Scheme Details'!C665),"",'Scheme Details'!C665)</f>
        <v/>
      </c>
      <c r="D665" s="92">
        <f>IF(ISBLANK('Scheme Details'!H665),0,'Scheme Details'!H665)</f>
        <v>0</v>
      </c>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c r="BV665" s="67"/>
      <c r="BW665" s="67"/>
      <c r="BX665" s="67"/>
      <c r="BY665" s="67"/>
      <c r="BZ665" s="67"/>
      <c r="CA665" s="67"/>
      <c r="CB665" s="67"/>
      <c r="CC665" s="67"/>
      <c r="CD665" s="67"/>
      <c r="CE665" s="67"/>
      <c r="CF665" s="67"/>
      <c r="CG665" s="67"/>
      <c r="CH665" s="67"/>
      <c r="CI665" s="67"/>
      <c r="CJ665" s="67"/>
      <c r="CK665" s="67"/>
      <c r="CL665" s="67"/>
      <c r="CM665" s="67"/>
      <c r="CN665" s="67"/>
      <c r="CO665" s="67"/>
      <c r="CP665" s="67"/>
      <c r="CQ665" s="67"/>
      <c r="CR665" s="67"/>
      <c r="CS665" s="67"/>
      <c r="CT665" s="67"/>
      <c r="CU665" s="67"/>
      <c r="CV665" s="67"/>
      <c r="CW665" s="67"/>
      <c r="CX665" s="67"/>
      <c r="CY665" s="67"/>
      <c r="CZ665" s="67"/>
      <c r="DA665" s="67"/>
      <c r="DB665" s="67"/>
      <c r="DC665" s="67"/>
      <c r="DD665" s="67"/>
      <c r="DE665" s="67"/>
      <c r="DF665" s="67"/>
      <c r="DG665" s="67"/>
      <c r="DH665" s="67"/>
      <c r="DI665" s="67"/>
      <c r="DJ665" s="67"/>
      <c r="DK665" s="67"/>
      <c r="DL665" s="67"/>
      <c r="DM665" s="67"/>
      <c r="DN665" s="67"/>
      <c r="DO665" s="67"/>
      <c r="DP665" s="67"/>
      <c r="DQ665" s="67"/>
      <c r="DR665" s="67"/>
      <c r="DS665" s="67"/>
      <c r="DT665" s="67"/>
      <c r="DU665" s="67"/>
      <c r="DV665" s="67"/>
      <c r="DW665" s="67"/>
      <c r="DX665" s="67"/>
      <c r="DY665" s="67"/>
      <c r="DZ665" s="67"/>
      <c r="EA665" s="67"/>
      <c r="EB665" s="67"/>
      <c r="EC665" s="67"/>
      <c r="ED665" s="67"/>
      <c r="EE665" s="67"/>
      <c r="EF665" s="67"/>
      <c r="EG665" s="67"/>
      <c r="EH665" s="67"/>
      <c r="EI665" s="67"/>
      <c r="EJ665" s="67"/>
      <c r="EK665" s="67"/>
      <c r="EL665" s="67"/>
      <c r="EM665" s="67"/>
      <c r="EN665" s="67"/>
      <c r="EO665" s="67"/>
      <c r="EP665" s="67"/>
      <c r="EQ665" s="67"/>
      <c r="ER665" s="67"/>
      <c r="ES665" s="67"/>
      <c r="ET665" s="67"/>
      <c r="EU665" s="67"/>
      <c r="EV665" s="67"/>
      <c r="EW665" s="67"/>
      <c r="EX665" s="67"/>
      <c r="EY665" s="67"/>
      <c r="EZ665" s="67"/>
      <c r="FA665" s="67"/>
      <c r="FB665" s="67"/>
      <c r="FC665" s="67"/>
      <c r="FD665" s="67"/>
      <c r="FE665" s="67"/>
      <c r="FF665" s="67"/>
      <c r="FG665" s="67"/>
      <c r="FH665" s="67"/>
      <c r="FI665" s="67"/>
      <c r="FJ665" s="67"/>
      <c r="FK665" s="67"/>
      <c r="FL665" s="67"/>
      <c r="FM665" s="67"/>
      <c r="FN665" s="67"/>
      <c r="FO665" s="67"/>
      <c r="FP665" s="67"/>
      <c r="FQ665" s="67"/>
      <c r="FR665" s="67"/>
      <c r="FS665" s="67"/>
      <c r="FT665" s="67"/>
      <c r="FU665" s="67"/>
      <c r="FV665" s="67"/>
      <c r="FW665" s="67"/>
      <c r="FX665" s="67"/>
      <c r="FY665" s="67"/>
      <c r="FZ665" s="67"/>
      <c r="GA665" s="67"/>
      <c r="GB665" s="67"/>
      <c r="GC665" s="67"/>
      <c r="GD665" s="67"/>
      <c r="GE665" s="67"/>
      <c r="GF665" s="67"/>
      <c r="GG665" s="67"/>
      <c r="GH665" s="67"/>
      <c r="GI665" s="67"/>
      <c r="GJ665" s="67"/>
      <c r="GK665" s="67"/>
      <c r="GL665" s="67"/>
      <c r="GM665" s="67"/>
      <c r="GN665" s="67"/>
      <c r="GO665" s="67"/>
      <c r="GP665" s="67"/>
      <c r="GQ665" s="67"/>
      <c r="GR665" s="67"/>
      <c r="GS665" s="67"/>
      <c r="GT665" s="67"/>
      <c r="GU665" s="67"/>
      <c r="GV665" s="67"/>
      <c r="GW665" s="67"/>
      <c r="GX665" s="67"/>
      <c r="GY665" s="67"/>
      <c r="GZ665" s="67"/>
      <c r="HA665" s="67"/>
      <c r="HB665" s="67"/>
      <c r="HC665" s="67"/>
      <c r="HD665" s="67"/>
      <c r="HE665" s="67"/>
      <c r="HF665" s="67"/>
      <c r="HG665" s="67"/>
      <c r="HH665" s="67"/>
      <c r="HI665" s="67"/>
      <c r="HJ665" s="67"/>
      <c r="HK665" s="67"/>
      <c r="HL665" s="67"/>
      <c r="HM665" s="67"/>
      <c r="HN665" s="67"/>
      <c r="HO665" s="67"/>
      <c r="HP665" s="67"/>
      <c r="HQ665" s="67"/>
      <c r="HR665" s="67"/>
      <c r="HS665" s="67"/>
      <c r="HT665" s="67"/>
      <c r="HU665" s="67"/>
      <c r="HV665" s="67"/>
      <c r="HW665" s="67"/>
      <c r="HX665" s="67"/>
      <c r="HY665" s="67"/>
      <c r="HZ665" s="67"/>
      <c r="IA665" s="67"/>
      <c r="IB665" s="67"/>
      <c r="IC665" s="67"/>
      <c r="ID665" s="67"/>
      <c r="IE665" s="67"/>
      <c r="IF665" s="67"/>
      <c r="IG665" s="67"/>
      <c r="IH665" s="67"/>
      <c r="II665" s="67"/>
      <c r="IJ665" s="67"/>
      <c r="IK665" s="67"/>
      <c r="IL665" s="67"/>
      <c r="IM665" s="67"/>
      <c r="IN665" s="67"/>
      <c r="IO665" s="67"/>
      <c r="IP665" s="67"/>
      <c r="IQ665" s="67"/>
      <c r="IR665" s="67"/>
      <c r="IS665" s="67"/>
      <c r="IT665" s="67"/>
      <c r="IU665" s="67"/>
      <c r="IV665" s="93">
        <f t="shared" si="111"/>
        <v>0</v>
      </c>
      <c r="IW665" s="25"/>
      <c r="IY665" s="125" t="str">
        <f>IF(JA665,VLOOKUP(MIN(JB665:JD665),'Data Validation (hidden)'!$E$2:$F$6,2,FALSE),IF(COUNTA(E665:IU665)&gt;0,"'Name of Collective Investment Scheme' missing but values entered in other columns",""))</f>
        <v/>
      </c>
      <c r="JA665" s="126" t="b">
        <f t="shared" si="112"/>
        <v>0</v>
      </c>
      <c r="JB665" s="127" t="str">
        <f t="shared" si="113"/>
        <v/>
      </c>
      <c r="JC665" s="128" t="str">
        <f t="shared" si="114"/>
        <v>3</v>
      </c>
      <c r="JD665" s="127" t="str">
        <f t="shared" ca="1" si="115"/>
        <v/>
      </c>
      <c r="JE665" s="127" t="b">
        <f t="shared" ca="1" si="116"/>
        <v>1</v>
      </c>
      <c r="JF665" s="127" t="b">
        <f t="shared" ca="1" si="117"/>
        <v>1</v>
      </c>
      <c r="JG665" s="127" t="b">
        <f t="shared" ca="1" si="118"/>
        <v>1</v>
      </c>
      <c r="JH665" s="127" t="b">
        <f t="shared" ca="1" si="119"/>
        <v>1</v>
      </c>
      <c r="JI665" s="127" t="b">
        <f t="shared" ca="1" si="120"/>
        <v>1</v>
      </c>
      <c r="JJ665" s="129" t="b">
        <f t="shared" si="121"/>
        <v>0</v>
      </c>
    </row>
    <row r="666" spans="1:270" ht="28.9" customHeight="1" x14ac:dyDescent="0.2">
      <c r="A666" s="90" t="str">
        <f>IF(ISBLANK('Scheme Details'!A666),"",'Scheme Details'!A666)</f>
        <v/>
      </c>
      <c r="B666" s="87" t="str">
        <f>IF(ISBLANK('Scheme Details'!B666),"",'Scheme Details'!B666)</f>
        <v/>
      </c>
      <c r="C666" s="91" t="str">
        <f>IF(ISBLANK('Scheme Details'!C666),"",'Scheme Details'!C666)</f>
        <v/>
      </c>
      <c r="D666" s="92">
        <f>IF(ISBLANK('Scheme Details'!H666),0,'Scheme Details'!H666)</f>
        <v>0</v>
      </c>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c r="BV666" s="67"/>
      <c r="BW666" s="67"/>
      <c r="BX666" s="67"/>
      <c r="BY666" s="67"/>
      <c r="BZ666" s="67"/>
      <c r="CA666" s="67"/>
      <c r="CB666" s="67"/>
      <c r="CC666" s="67"/>
      <c r="CD666" s="67"/>
      <c r="CE666" s="67"/>
      <c r="CF666" s="67"/>
      <c r="CG666" s="67"/>
      <c r="CH666" s="67"/>
      <c r="CI666" s="67"/>
      <c r="CJ666" s="67"/>
      <c r="CK666" s="67"/>
      <c r="CL666" s="67"/>
      <c r="CM666" s="67"/>
      <c r="CN666" s="67"/>
      <c r="CO666" s="67"/>
      <c r="CP666" s="67"/>
      <c r="CQ666" s="67"/>
      <c r="CR666" s="67"/>
      <c r="CS666" s="67"/>
      <c r="CT666" s="67"/>
      <c r="CU666" s="67"/>
      <c r="CV666" s="67"/>
      <c r="CW666" s="67"/>
      <c r="CX666" s="67"/>
      <c r="CY666" s="67"/>
      <c r="CZ666" s="67"/>
      <c r="DA666" s="67"/>
      <c r="DB666" s="67"/>
      <c r="DC666" s="67"/>
      <c r="DD666" s="67"/>
      <c r="DE666" s="67"/>
      <c r="DF666" s="67"/>
      <c r="DG666" s="67"/>
      <c r="DH666" s="67"/>
      <c r="DI666" s="67"/>
      <c r="DJ666" s="67"/>
      <c r="DK666" s="67"/>
      <c r="DL666" s="67"/>
      <c r="DM666" s="67"/>
      <c r="DN666" s="67"/>
      <c r="DO666" s="67"/>
      <c r="DP666" s="67"/>
      <c r="DQ666" s="67"/>
      <c r="DR666" s="67"/>
      <c r="DS666" s="67"/>
      <c r="DT666" s="67"/>
      <c r="DU666" s="67"/>
      <c r="DV666" s="67"/>
      <c r="DW666" s="67"/>
      <c r="DX666" s="67"/>
      <c r="DY666" s="67"/>
      <c r="DZ666" s="67"/>
      <c r="EA666" s="67"/>
      <c r="EB666" s="67"/>
      <c r="EC666" s="67"/>
      <c r="ED666" s="67"/>
      <c r="EE666" s="67"/>
      <c r="EF666" s="67"/>
      <c r="EG666" s="67"/>
      <c r="EH666" s="67"/>
      <c r="EI666" s="67"/>
      <c r="EJ666" s="67"/>
      <c r="EK666" s="67"/>
      <c r="EL666" s="67"/>
      <c r="EM666" s="67"/>
      <c r="EN666" s="67"/>
      <c r="EO666" s="67"/>
      <c r="EP666" s="67"/>
      <c r="EQ666" s="67"/>
      <c r="ER666" s="67"/>
      <c r="ES666" s="67"/>
      <c r="ET666" s="67"/>
      <c r="EU666" s="67"/>
      <c r="EV666" s="67"/>
      <c r="EW666" s="67"/>
      <c r="EX666" s="67"/>
      <c r="EY666" s="67"/>
      <c r="EZ666" s="67"/>
      <c r="FA666" s="67"/>
      <c r="FB666" s="67"/>
      <c r="FC666" s="67"/>
      <c r="FD666" s="67"/>
      <c r="FE666" s="67"/>
      <c r="FF666" s="67"/>
      <c r="FG666" s="67"/>
      <c r="FH666" s="67"/>
      <c r="FI666" s="67"/>
      <c r="FJ666" s="67"/>
      <c r="FK666" s="67"/>
      <c r="FL666" s="67"/>
      <c r="FM666" s="67"/>
      <c r="FN666" s="67"/>
      <c r="FO666" s="67"/>
      <c r="FP666" s="67"/>
      <c r="FQ666" s="67"/>
      <c r="FR666" s="67"/>
      <c r="FS666" s="67"/>
      <c r="FT666" s="67"/>
      <c r="FU666" s="67"/>
      <c r="FV666" s="67"/>
      <c r="FW666" s="67"/>
      <c r="FX666" s="67"/>
      <c r="FY666" s="67"/>
      <c r="FZ666" s="67"/>
      <c r="GA666" s="67"/>
      <c r="GB666" s="67"/>
      <c r="GC666" s="67"/>
      <c r="GD666" s="67"/>
      <c r="GE666" s="67"/>
      <c r="GF666" s="67"/>
      <c r="GG666" s="67"/>
      <c r="GH666" s="67"/>
      <c r="GI666" s="67"/>
      <c r="GJ666" s="67"/>
      <c r="GK666" s="67"/>
      <c r="GL666" s="67"/>
      <c r="GM666" s="67"/>
      <c r="GN666" s="67"/>
      <c r="GO666" s="67"/>
      <c r="GP666" s="67"/>
      <c r="GQ666" s="67"/>
      <c r="GR666" s="67"/>
      <c r="GS666" s="67"/>
      <c r="GT666" s="67"/>
      <c r="GU666" s="67"/>
      <c r="GV666" s="67"/>
      <c r="GW666" s="67"/>
      <c r="GX666" s="67"/>
      <c r="GY666" s="67"/>
      <c r="GZ666" s="67"/>
      <c r="HA666" s="67"/>
      <c r="HB666" s="67"/>
      <c r="HC666" s="67"/>
      <c r="HD666" s="67"/>
      <c r="HE666" s="67"/>
      <c r="HF666" s="67"/>
      <c r="HG666" s="67"/>
      <c r="HH666" s="67"/>
      <c r="HI666" s="67"/>
      <c r="HJ666" s="67"/>
      <c r="HK666" s="67"/>
      <c r="HL666" s="67"/>
      <c r="HM666" s="67"/>
      <c r="HN666" s="67"/>
      <c r="HO666" s="67"/>
      <c r="HP666" s="67"/>
      <c r="HQ666" s="67"/>
      <c r="HR666" s="67"/>
      <c r="HS666" s="67"/>
      <c r="HT666" s="67"/>
      <c r="HU666" s="67"/>
      <c r="HV666" s="67"/>
      <c r="HW666" s="67"/>
      <c r="HX666" s="67"/>
      <c r="HY666" s="67"/>
      <c r="HZ666" s="67"/>
      <c r="IA666" s="67"/>
      <c r="IB666" s="67"/>
      <c r="IC666" s="67"/>
      <c r="ID666" s="67"/>
      <c r="IE666" s="67"/>
      <c r="IF666" s="67"/>
      <c r="IG666" s="67"/>
      <c r="IH666" s="67"/>
      <c r="II666" s="67"/>
      <c r="IJ666" s="67"/>
      <c r="IK666" s="67"/>
      <c r="IL666" s="67"/>
      <c r="IM666" s="67"/>
      <c r="IN666" s="67"/>
      <c r="IO666" s="67"/>
      <c r="IP666" s="67"/>
      <c r="IQ666" s="67"/>
      <c r="IR666" s="67"/>
      <c r="IS666" s="67"/>
      <c r="IT666" s="67"/>
      <c r="IU666" s="67"/>
      <c r="IV666" s="93">
        <f t="shared" si="111"/>
        <v>0</v>
      </c>
      <c r="IW666" s="25"/>
      <c r="IY666" s="125" t="str">
        <f>IF(JA666,VLOOKUP(MIN(JB666:JD666),'Data Validation (hidden)'!$E$2:$F$6,2,FALSE),IF(COUNTA(E666:IU666)&gt;0,"'Name of Collective Investment Scheme' missing but values entered in other columns",""))</f>
        <v/>
      </c>
      <c r="JA666" s="126" t="b">
        <f t="shared" si="112"/>
        <v>0</v>
      </c>
      <c r="JB666" s="127" t="str">
        <f t="shared" si="113"/>
        <v/>
      </c>
      <c r="JC666" s="128" t="str">
        <f t="shared" si="114"/>
        <v>3</v>
      </c>
      <c r="JD666" s="127" t="str">
        <f t="shared" ca="1" si="115"/>
        <v/>
      </c>
      <c r="JE666" s="127" t="b">
        <f t="shared" ca="1" si="116"/>
        <v>1</v>
      </c>
      <c r="JF666" s="127" t="b">
        <f t="shared" ca="1" si="117"/>
        <v>1</v>
      </c>
      <c r="JG666" s="127" t="b">
        <f t="shared" ca="1" si="118"/>
        <v>1</v>
      </c>
      <c r="JH666" s="127" t="b">
        <f t="shared" ca="1" si="119"/>
        <v>1</v>
      </c>
      <c r="JI666" s="127" t="b">
        <f t="shared" ca="1" si="120"/>
        <v>1</v>
      </c>
      <c r="JJ666" s="129" t="b">
        <f t="shared" si="121"/>
        <v>0</v>
      </c>
    </row>
    <row r="667" spans="1:270" ht="28.9" customHeight="1" x14ac:dyDescent="0.2">
      <c r="A667" s="90" t="str">
        <f>IF(ISBLANK('Scheme Details'!A667),"",'Scheme Details'!A667)</f>
        <v/>
      </c>
      <c r="B667" s="87" t="str">
        <f>IF(ISBLANK('Scheme Details'!B667),"",'Scheme Details'!B667)</f>
        <v/>
      </c>
      <c r="C667" s="91" t="str">
        <f>IF(ISBLANK('Scheme Details'!C667),"",'Scheme Details'!C667)</f>
        <v/>
      </c>
      <c r="D667" s="92">
        <f>IF(ISBLANK('Scheme Details'!H667),0,'Scheme Details'!H667)</f>
        <v>0</v>
      </c>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c r="BV667" s="67"/>
      <c r="BW667" s="67"/>
      <c r="BX667" s="67"/>
      <c r="BY667" s="67"/>
      <c r="BZ667" s="67"/>
      <c r="CA667" s="67"/>
      <c r="CB667" s="67"/>
      <c r="CC667" s="67"/>
      <c r="CD667" s="67"/>
      <c r="CE667" s="67"/>
      <c r="CF667" s="67"/>
      <c r="CG667" s="67"/>
      <c r="CH667" s="67"/>
      <c r="CI667" s="67"/>
      <c r="CJ667" s="67"/>
      <c r="CK667" s="67"/>
      <c r="CL667" s="67"/>
      <c r="CM667" s="67"/>
      <c r="CN667" s="67"/>
      <c r="CO667" s="67"/>
      <c r="CP667" s="67"/>
      <c r="CQ667" s="67"/>
      <c r="CR667" s="67"/>
      <c r="CS667" s="67"/>
      <c r="CT667" s="67"/>
      <c r="CU667" s="67"/>
      <c r="CV667" s="67"/>
      <c r="CW667" s="67"/>
      <c r="CX667" s="67"/>
      <c r="CY667" s="67"/>
      <c r="CZ667" s="67"/>
      <c r="DA667" s="67"/>
      <c r="DB667" s="67"/>
      <c r="DC667" s="67"/>
      <c r="DD667" s="67"/>
      <c r="DE667" s="67"/>
      <c r="DF667" s="67"/>
      <c r="DG667" s="67"/>
      <c r="DH667" s="67"/>
      <c r="DI667" s="67"/>
      <c r="DJ667" s="67"/>
      <c r="DK667" s="67"/>
      <c r="DL667" s="67"/>
      <c r="DM667" s="67"/>
      <c r="DN667" s="67"/>
      <c r="DO667" s="67"/>
      <c r="DP667" s="67"/>
      <c r="DQ667" s="67"/>
      <c r="DR667" s="67"/>
      <c r="DS667" s="67"/>
      <c r="DT667" s="67"/>
      <c r="DU667" s="67"/>
      <c r="DV667" s="67"/>
      <c r="DW667" s="67"/>
      <c r="DX667" s="67"/>
      <c r="DY667" s="67"/>
      <c r="DZ667" s="67"/>
      <c r="EA667" s="67"/>
      <c r="EB667" s="67"/>
      <c r="EC667" s="67"/>
      <c r="ED667" s="67"/>
      <c r="EE667" s="67"/>
      <c r="EF667" s="67"/>
      <c r="EG667" s="67"/>
      <c r="EH667" s="67"/>
      <c r="EI667" s="67"/>
      <c r="EJ667" s="67"/>
      <c r="EK667" s="67"/>
      <c r="EL667" s="67"/>
      <c r="EM667" s="67"/>
      <c r="EN667" s="67"/>
      <c r="EO667" s="67"/>
      <c r="EP667" s="67"/>
      <c r="EQ667" s="67"/>
      <c r="ER667" s="67"/>
      <c r="ES667" s="67"/>
      <c r="ET667" s="67"/>
      <c r="EU667" s="67"/>
      <c r="EV667" s="67"/>
      <c r="EW667" s="67"/>
      <c r="EX667" s="67"/>
      <c r="EY667" s="67"/>
      <c r="EZ667" s="67"/>
      <c r="FA667" s="67"/>
      <c r="FB667" s="67"/>
      <c r="FC667" s="67"/>
      <c r="FD667" s="67"/>
      <c r="FE667" s="67"/>
      <c r="FF667" s="67"/>
      <c r="FG667" s="67"/>
      <c r="FH667" s="67"/>
      <c r="FI667" s="67"/>
      <c r="FJ667" s="67"/>
      <c r="FK667" s="67"/>
      <c r="FL667" s="67"/>
      <c r="FM667" s="67"/>
      <c r="FN667" s="67"/>
      <c r="FO667" s="67"/>
      <c r="FP667" s="67"/>
      <c r="FQ667" s="67"/>
      <c r="FR667" s="67"/>
      <c r="FS667" s="67"/>
      <c r="FT667" s="67"/>
      <c r="FU667" s="67"/>
      <c r="FV667" s="67"/>
      <c r="FW667" s="67"/>
      <c r="FX667" s="67"/>
      <c r="FY667" s="67"/>
      <c r="FZ667" s="67"/>
      <c r="GA667" s="67"/>
      <c r="GB667" s="67"/>
      <c r="GC667" s="67"/>
      <c r="GD667" s="67"/>
      <c r="GE667" s="67"/>
      <c r="GF667" s="67"/>
      <c r="GG667" s="67"/>
      <c r="GH667" s="67"/>
      <c r="GI667" s="67"/>
      <c r="GJ667" s="67"/>
      <c r="GK667" s="67"/>
      <c r="GL667" s="67"/>
      <c r="GM667" s="67"/>
      <c r="GN667" s="67"/>
      <c r="GO667" s="67"/>
      <c r="GP667" s="67"/>
      <c r="GQ667" s="67"/>
      <c r="GR667" s="67"/>
      <c r="GS667" s="67"/>
      <c r="GT667" s="67"/>
      <c r="GU667" s="67"/>
      <c r="GV667" s="67"/>
      <c r="GW667" s="67"/>
      <c r="GX667" s="67"/>
      <c r="GY667" s="67"/>
      <c r="GZ667" s="67"/>
      <c r="HA667" s="67"/>
      <c r="HB667" s="67"/>
      <c r="HC667" s="67"/>
      <c r="HD667" s="67"/>
      <c r="HE667" s="67"/>
      <c r="HF667" s="67"/>
      <c r="HG667" s="67"/>
      <c r="HH667" s="67"/>
      <c r="HI667" s="67"/>
      <c r="HJ667" s="67"/>
      <c r="HK667" s="67"/>
      <c r="HL667" s="67"/>
      <c r="HM667" s="67"/>
      <c r="HN667" s="67"/>
      <c r="HO667" s="67"/>
      <c r="HP667" s="67"/>
      <c r="HQ667" s="67"/>
      <c r="HR667" s="67"/>
      <c r="HS667" s="67"/>
      <c r="HT667" s="67"/>
      <c r="HU667" s="67"/>
      <c r="HV667" s="67"/>
      <c r="HW667" s="67"/>
      <c r="HX667" s="67"/>
      <c r="HY667" s="67"/>
      <c r="HZ667" s="67"/>
      <c r="IA667" s="67"/>
      <c r="IB667" s="67"/>
      <c r="IC667" s="67"/>
      <c r="ID667" s="67"/>
      <c r="IE667" s="67"/>
      <c r="IF667" s="67"/>
      <c r="IG667" s="67"/>
      <c r="IH667" s="67"/>
      <c r="II667" s="67"/>
      <c r="IJ667" s="67"/>
      <c r="IK667" s="67"/>
      <c r="IL667" s="67"/>
      <c r="IM667" s="67"/>
      <c r="IN667" s="67"/>
      <c r="IO667" s="67"/>
      <c r="IP667" s="67"/>
      <c r="IQ667" s="67"/>
      <c r="IR667" s="67"/>
      <c r="IS667" s="67"/>
      <c r="IT667" s="67"/>
      <c r="IU667" s="67"/>
      <c r="IV667" s="93">
        <f t="shared" si="111"/>
        <v>0</v>
      </c>
      <c r="IW667" s="25"/>
      <c r="IY667" s="125" t="str">
        <f>IF(JA667,VLOOKUP(MIN(JB667:JD667),'Data Validation (hidden)'!$E$2:$F$6,2,FALSE),IF(COUNTA(E667:IU667)&gt;0,"'Name of Collective Investment Scheme' missing but values entered in other columns",""))</f>
        <v/>
      </c>
      <c r="JA667" s="126" t="b">
        <f t="shared" si="112"/>
        <v>0</v>
      </c>
      <c r="JB667" s="127" t="str">
        <f t="shared" si="113"/>
        <v/>
      </c>
      <c r="JC667" s="128" t="str">
        <f t="shared" si="114"/>
        <v>3</v>
      </c>
      <c r="JD667" s="127" t="str">
        <f t="shared" ca="1" si="115"/>
        <v/>
      </c>
      <c r="JE667" s="127" t="b">
        <f t="shared" ca="1" si="116"/>
        <v>1</v>
      </c>
      <c r="JF667" s="127" t="b">
        <f t="shared" ca="1" si="117"/>
        <v>1</v>
      </c>
      <c r="JG667" s="127" t="b">
        <f t="shared" ca="1" si="118"/>
        <v>1</v>
      </c>
      <c r="JH667" s="127" t="b">
        <f t="shared" ca="1" si="119"/>
        <v>1</v>
      </c>
      <c r="JI667" s="127" t="b">
        <f t="shared" ca="1" si="120"/>
        <v>1</v>
      </c>
      <c r="JJ667" s="129" t="b">
        <f t="shared" si="121"/>
        <v>0</v>
      </c>
    </row>
    <row r="668" spans="1:270" ht="28.9" customHeight="1" x14ac:dyDescent="0.2">
      <c r="A668" s="90" t="str">
        <f>IF(ISBLANK('Scheme Details'!A668),"",'Scheme Details'!A668)</f>
        <v/>
      </c>
      <c r="B668" s="87" t="str">
        <f>IF(ISBLANK('Scheme Details'!B668),"",'Scheme Details'!B668)</f>
        <v/>
      </c>
      <c r="C668" s="91" t="str">
        <f>IF(ISBLANK('Scheme Details'!C668),"",'Scheme Details'!C668)</f>
        <v/>
      </c>
      <c r="D668" s="92">
        <f>IF(ISBLANK('Scheme Details'!H668),0,'Scheme Details'!H668)</f>
        <v>0</v>
      </c>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c r="BV668" s="67"/>
      <c r="BW668" s="67"/>
      <c r="BX668" s="67"/>
      <c r="BY668" s="67"/>
      <c r="BZ668" s="67"/>
      <c r="CA668" s="67"/>
      <c r="CB668" s="67"/>
      <c r="CC668" s="67"/>
      <c r="CD668" s="67"/>
      <c r="CE668" s="67"/>
      <c r="CF668" s="67"/>
      <c r="CG668" s="67"/>
      <c r="CH668" s="67"/>
      <c r="CI668" s="67"/>
      <c r="CJ668" s="67"/>
      <c r="CK668" s="67"/>
      <c r="CL668" s="67"/>
      <c r="CM668" s="67"/>
      <c r="CN668" s="67"/>
      <c r="CO668" s="67"/>
      <c r="CP668" s="67"/>
      <c r="CQ668" s="67"/>
      <c r="CR668" s="67"/>
      <c r="CS668" s="67"/>
      <c r="CT668" s="67"/>
      <c r="CU668" s="67"/>
      <c r="CV668" s="67"/>
      <c r="CW668" s="67"/>
      <c r="CX668" s="67"/>
      <c r="CY668" s="67"/>
      <c r="CZ668" s="67"/>
      <c r="DA668" s="67"/>
      <c r="DB668" s="67"/>
      <c r="DC668" s="67"/>
      <c r="DD668" s="67"/>
      <c r="DE668" s="67"/>
      <c r="DF668" s="67"/>
      <c r="DG668" s="67"/>
      <c r="DH668" s="67"/>
      <c r="DI668" s="67"/>
      <c r="DJ668" s="67"/>
      <c r="DK668" s="67"/>
      <c r="DL668" s="67"/>
      <c r="DM668" s="67"/>
      <c r="DN668" s="67"/>
      <c r="DO668" s="67"/>
      <c r="DP668" s="67"/>
      <c r="DQ668" s="67"/>
      <c r="DR668" s="67"/>
      <c r="DS668" s="67"/>
      <c r="DT668" s="67"/>
      <c r="DU668" s="67"/>
      <c r="DV668" s="67"/>
      <c r="DW668" s="67"/>
      <c r="DX668" s="67"/>
      <c r="DY668" s="67"/>
      <c r="DZ668" s="67"/>
      <c r="EA668" s="67"/>
      <c r="EB668" s="67"/>
      <c r="EC668" s="67"/>
      <c r="ED668" s="67"/>
      <c r="EE668" s="67"/>
      <c r="EF668" s="67"/>
      <c r="EG668" s="67"/>
      <c r="EH668" s="67"/>
      <c r="EI668" s="67"/>
      <c r="EJ668" s="67"/>
      <c r="EK668" s="67"/>
      <c r="EL668" s="67"/>
      <c r="EM668" s="67"/>
      <c r="EN668" s="67"/>
      <c r="EO668" s="67"/>
      <c r="EP668" s="67"/>
      <c r="EQ668" s="67"/>
      <c r="ER668" s="67"/>
      <c r="ES668" s="67"/>
      <c r="ET668" s="67"/>
      <c r="EU668" s="67"/>
      <c r="EV668" s="67"/>
      <c r="EW668" s="67"/>
      <c r="EX668" s="67"/>
      <c r="EY668" s="67"/>
      <c r="EZ668" s="67"/>
      <c r="FA668" s="67"/>
      <c r="FB668" s="67"/>
      <c r="FC668" s="67"/>
      <c r="FD668" s="67"/>
      <c r="FE668" s="67"/>
      <c r="FF668" s="67"/>
      <c r="FG668" s="67"/>
      <c r="FH668" s="67"/>
      <c r="FI668" s="67"/>
      <c r="FJ668" s="67"/>
      <c r="FK668" s="67"/>
      <c r="FL668" s="67"/>
      <c r="FM668" s="67"/>
      <c r="FN668" s="67"/>
      <c r="FO668" s="67"/>
      <c r="FP668" s="67"/>
      <c r="FQ668" s="67"/>
      <c r="FR668" s="67"/>
      <c r="FS668" s="67"/>
      <c r="FT668" s="67"/>
      <c r="FU668" s="67"/>
      <c r="FV668" s="67"/>
      <c r="FW668" s="67"/>
      <c r="FX668" s="67"/>
      <c r="FY668" s="67"/>
      <c r="FZ668" s="67"/>
      <c r="GA668" s="67"/>
      <c r="GB668" s="67"/>
      <c r="GC668" s="67"/>
      <c r="GD668" s="67"/>
      <c r="GE668" s="67"/>
      <c r="GF668" s="67"/>
      <c r="GG668" s="67"/>
      <c r="GH668" s="67"/>
      <c r="GI668" s="67"/>
      <c r="GJ668" s="67"/>
      <c r="GK668" s="67"/>
      <c r="GL668" s="67"/>
      <c r="GM668" s="67"/>
      <c r="GN668" s="67"/>
      <c r="GO668" s="67"/>
      <c r="GP668" s="67"/>
      <c r="GQ668" s="67"/>
      <c r="GR668" s="67"/>
      <c r="GS668" s="67"/>
      <c r="GT668" s="67"/>
      <c r="GU668" s="67"/>
      <c r="GV668" s="67"/>
      <c r="GW668" s="67"/>
      <c r="GX668" s="67"/>
      <c r="GY668" s="67"/>
      <c r="GZ668" s="67"/>
      <c r="HA668" s="67"/>
      <c r="HB668" s="67"/>
      <c r="HC668" s="67"/>
      <c r="HD668" s="67"/>
      <c r="HE668" s="67"/>
      <c r="HF668" s="67"/>
      <c r="HG668" s="67"/>
      <c r="HH668" s="67"/>
      <c r="HI668" s="67"/>
      <c r="HJ668" s="67"/>
      <c r="HK668" s="67"/>
      <c r="HL668" s="67"/>
      <c r="HM668" s="67"/>
      <c r="HN668" s="67"/>
      <c r="HO668" s="67"/>
      <c r="HP668" s="67"/>
      <c r="HQ668" s="67"/>
      <c r="HR668" s="67"/>
      <c r="HS668" s="67"/>
      <c r="HT668" s="67"/>
      <c r="HU668" s="67"/>
      <c r="HV668" s="67"/>
      <c r="HW668" s="67"/>
      <c r="HX668" s="67"/>
      <c r="HY668" s="67"/>
      <c r="HZ668" s="67"/>
      <c r="IA668" s="67"/>
      <c r="IB668" s="67"/>
      <c r="IC668" s="67"/>
      <c r="ID668" s="67"/>
      <c r="IE668" s="67"/>
      <c r="IF668" s="67"/>
      <c r="IG668" s="67"/>
      <c r="IH668" s="67"/>
      <c r="II668" s="67"/>
      <c r="IJ668" s="67"/>
      <c r="IK668" s="67"/>
      <c r="IL668" s="67"/>
      <c r="IM668" s="67"/>
      <c r="IN668" s="67"/>
      <c r="IO668" s="67"/>
      <c r="IP668" s="67"/>
      <c r="IQ668" s="67"/>
      <c r="IR668" s="67"/>
      <c r="IS668" s="67"/>
      <c r="IT668" s="67"/>
      <c r="IU668" s="67"/>
      <c r="IV668" s="93">
        <f t="shared" si="111"/>
        <v>0</v>
      </c>
      <c r="IW668" s="25"/>
      <c r="IY668" s="125" t="str">
        <f>IF(JA668,VLOOKUP(MIN(JB668:JD668),'Data Validation (hidden)'!$E$2:$F$6,2,FALSE),IF(COUNTA(E668:IU668)&gt;0,"'Name of Collective Investment Scheme' missing but values entered in other columns",""))</f>
        <v/>
      </c>
      <c r="JA668" s="126" t="b">
        <f t="shared" si="112"/>
        <v>0</v>
      </c>
      <c r="JB668" s="127" t="str">
        <f t="shared" si="113"/>
        <v/>
      </c>
      <c r="JC668" s="128" t="str">
        <f t="shared" si="114"/>
        <v>3</v>
      </c>
      <c r="JD668" s="127" t="str">
        <f t="shared" ca="1" si="115"/>
        <v/>
      </c>
      <c r="JE668" s="127" t="b">
        <f t="shared" ca="1" si="116"/>
        <v>1</v>
      </c>
      <c r="JF668" s="127" t="b">
        <f t="shared" ca="1" si="117"/>
        <v>1</v>
      </c>
      <c r="JG668" s="127" t="b">
        <f t="shared" ca="1" si="118"/>
        <v>1</v>
      </c>
      <c r="JH668" s="127" t="b">
        <f t="shared" ca="1" si="119"/>
        <v>1</v>
      </c>
      <c r="JI668" s="127" t="b">
        <f t="shared" ca="1" si="120"/>
        <v>1</v>
      </c>
      <c r="JJ668" s="129" t="b">
        <f t="shared" si="121"/>
        <v>0</v>
      </c>
    </row>
    <row r="669" spans="1:270" ht="28.9" customHeight="1" x14ac:dyDescent="0.2">
      <c r="A669" s="90" t="str">
        <f>IF(ISBLANK('Scheme Details'!A669),"",'Scheme Details'!A669)</f>
        <v/>
      </c>
      <c r="B669" s="87" t="str">
        <f>IF(ISBLANK('Scheme Details'!B669),"",'Scheme Details'!B669)</f>
        <v/>
      </c>
      <c r="C669" s="91" t="str">
        <f>IF(ISBLANK('Scheme Details'!C669),"",'Scheme Details'!C669)</f>
        <v/>
      </c>
      <c r="D669" s="92">
        <f>IF(ISBLANK('Scheme Details'!H669),0,'Scheme Details'!H669)</f>
        <v>0</v>
      </c>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c r="BV669" s="67"/>
      <c r="BW669" s="67"/>
      <c r="BX669" s="67"/>
      <c r="BY669" s="67"/>
      <c r="BZ669" s="67"/>
      <c r="CA669" s="67"/>
      <c r="CB669" s="67"/>
      <c r="CC669" s="67"/>
      <c r="CD669" s="67"/>
      <c r="CE669" s="67"/>
      <c r="CF669" s="67"/>
      <c r="CG669" s="67"/>
      <c r="CH669" s="67"/>
      <c r="CI669" s="67"/>
      <c r="CJ669" s="67"/>
      <c r="CK669" s="67"/>
      <c r="CL669" s="67"/>
      <c r="CM669" s="67"/>
      <c r="CN669" s="67"/>
      <c r="CO669" s="67"/>
      <c r="CP669" s="67"/>
      <c r="CQ669" s="67"/>
      <c r="CR669" s="67"/>
      <c r="CS669" s="67"/>
      <c r="CT669" s="67"/>
      <c r="CU669" s="67"/>
      <c r="CV669" s="67"/>
      <c r="CW669" s="67"/>
      <c r="CX669" s="67"/>
      <c r="CY669" s="67"/>
      <c r="CZ669" s="67"/>
      <c r="DA669" s="67"/>
      <c r="DB669" s="67"/>
      <c r="DC669" s="67"/>
      <c r="DD669" s="67"/>
      <c r="DE669" s="67"/>
      <c r="DF669" s="67"/>
      <c r="DG669" s="67"/>
      <c r="DH669" s="67"/>
      <c r="DI669" s="67"/>
      <c r="DJ669" s="67"/>
      <c r="DK669" s="67"/>
      <c r="DL669" s="67"/>
      <c r="DM669" s="67"/>
      <c r="DN669" s="67"/>
      <c r="DO669" s="67"/>
      <c r="DP669" s="67"/>
      <c r="DQ669" s="67"/>
      <c r="DR669" s="67"/>
      <c r="DS669" s="67"/>
      <c r="DT669" s="67"/>
      <c r="DU669" s="67"/>
      <c r="DV669" s="67"/>
      <c r="DW669" s="67"/>
      <c r="DX669" s="67"/>
      <c r="DY669" s="67"/>
      <c r="DZ669" s="67"/>
      <c r="EA669" s="67"/>
      <c r="EB669" s="67"/>
      <c r="EC669" s="67"/>
      <c r="ED669" s="67"/>
      <c r="EE669" s="67"/>
      <c r="EF669" s="67"/>
      <c r="EG669" s="67"/>
      <c r="EH669" s="67"/>
      <c r="EI669" s="67"/>
      <c r="EJ669" s="67"/>
      <c r="EK669" s="67"/>
      <c r="EL669" s="67"/>
      <c r="EM669" s="67"/>
      <c r="EN669" s="67"/>
      <c r="EO669" s="67"/>
      <c r="EP669" s="67"/>
      <c r="EQ669" s="67"/>
      <c r="ER669" s="67"/>
      <c r="ES669" s="67"/>
      <c r="ET669" s="67"/>
      <c r="EU669" s="67"/>
      <c r="EV669" s="67"/>
      <c r="EW669" s="67"/>
      <c r="EX669" s="67"/>
      <c r="EY669" s="67"/>
      <c r="EZ669" s="67"/>
      <c r="FA669" s="67"/>
      <c r="FB669" s="67"/>
      <c r="FC669" s="67"/>
      <c r="FD669" s="67"/>
      <c r="FE669" s="67"/>
      <c r="FF669" s="67"/>
      <c r="FG669" s="67"/>
      <c r="FH669" s="67"/>
      <c r="FI669" s="67"/>
      <c r="FJ669" s="67"/>
      <c r="FK669" s="67"/>
      <c r="FL669" s="67"/>
      <c r="FM669" s="67"/>
      <c r="FN669" s="67"/>
      <c r="FO669" s="67"/>
      <c r="FP669" s="67"/>
      <c r="FQ669" s="67"/>
      <c r="FR669" s="67"/>
      <c r="FS669" s="67"/>
      <c r="FT669" s="67"/>
      <c r="FU669" s="67"/>
      <c r="FV669" s="67"/>
      <c r="FW669" s="67"/>
      <c r="FX669" s="67"/>
      <c r="FY669" s="67"/>
      <c r="FZ669" s="67"/>
      <c r="GA669" s="67"/>
      <c r="GB669" s="67"/>
      <c r="GC669" s="67"/>
      <c r="GD669" s="67"/>
      <c r="GE669" s="67"/>
      <c r="GF669" s="67"/>
      <c r="GG669" s="67"/>
      <c r="GH669" s="67"/>
      <c r="GI669" s="67"/>
      <c r="GJ669" s="67"/>
      <c r="GK669" s="67"/>
      <c r="GL669" s="67"/>
      <c r="GM669" s="67"/>
      <c r="GN669" s="67"/>
      <c r="GO669" s="67"/>
      <c r="GP669" s="67"/>
      <c r="GQ669" s="67"/>
      <c r="GR669" s="67"/>
      <c r="GS669" s="67"/>
      <c r="GT669" s="67"/>
      <c r="GU669" s="67"/>
      <c r="GV669" s="67"/>
      <c r="GW669" s="67"/>
      <c r="GX669" s="67"/>
      <c r="GY669" s="67"/>
      <c r="GZ669" s="67"/>
      <c r="HA669" s="67"/>
      <c r="HB669" s="67"/>
      <c r="HC669" s="67"/>
      <c r="HD669" s="67"/>
      <c r="HE669" s="67"/>
      <c r="HF669" s="67"/>
      <c r="HG669" s="67"/>
      <c r="HH669" s="67"/>
      <c r="HI669" s="67"/>
      <c r="HJ669" s="67"/>
      <c r="HK669" s="67"/>
      <c r="HL669" s="67"/>
      <c r="HM669" s="67"/>
      <c r="HN669" s="67"/>
      <c r="HO669" s="67"/>
      <c r="HP669" s="67"/>
      <c r="HQ669" s="67"/>
      <c r="HR669" s="67"/>
      <c r="HS669" s="67"/>
      <c r="HT669" s="67"/>
      <c r="HU669" s="67"/>
      <c r="HV669" s="67"/>
      <c r="HW669" s="67"/>
      <c r="HX669" s="67"/>
      <c r="HY669" s="67"/>
      <c r="HZ669" s="67"/>
      <c r="IA669" s="67"/>
      <c r="IB669" s="67"/>
      <c r="IC669" s="67"/>
      <c r="ID669" s="67"/>
      <c r="IE669" s="67"/>
      <c r="IF669" s="67"/>
      <c r="IG669" s="67"/>
      <c r="IH669" s="67"/>
      <c r="II669" s="67"/>
      <c r="IJ669" s="67"/>
      <c r="IK669" s="67"/>
      <c r="IL669" s="67"/>
      <c r="IM669" s="67"/>
      <c r="IN669" s="67"/>
      <c r="IO669" s="67"/>
      <c r="IP669" s="67"/>
      <c r="IQ669" s="67"/>
      <c r="IR669" s="67"/>
      <c r="IS669" s="67"/>
      <c r="IT669" s="67"/>
      <c r="IU669" s="67"/>
      <c r="IV669" s="93">
        <f t="shared" si="111"/>
        <v>0</v>
      </c>
      <c r="IW669" s="25"/>
      <c r="IY669" s="125" t="str">
        <f>IF(JA669,VLOOKUP(MIN(JB669:JD669),'Data Validation (hidden)'!$E$2:$F$6,2,FALSE),IF(COUNTA(E669:IU669)&gt;0,"'Name of Collective Investment Scheme' missing but values entered in other columns",""))</f>
        <v/>
      </c>
      <c r="JA669" s="126" t="b">
        <f t="shared" si="112"/>
        <v>0</v>
      </c>
      <c r="JB669" s="127" t="str">
        <f t="shared" si="113"/>
        <v/>
      </c>
      <c r="JC669" s="128" t="str">
        <f t="shared" si="114"/>
        <v>3</v>
      </c>
      <c r="JD669" s="127" t="str">
        <f t="shared" ca="1" si="115"/>
        <v/>
      </c>
      <c r="JE669" s="127" t="b">
        <f t="shared" ca="1" si="116"/>
        <v>1</v>
      </c>
      <c r="JF669" s="127" t="b">
        <f t="shared" ca="1" si="117"/>
        <v>1</v>
      </c>
      <c r="JG669" s="127" t="b">
        <f t="shared" ca="1" si="118"/>
        <v>1</v>
      </c>
      <c r="JH669" s="127" t="b">
        <f t="shared" ca="1" si="119"/>
        <v>1</v>
      </c>
      <c r="JI669" s="127" t="b">
        <f t="shared" ca="1" si="120"/>
        <v>1</v>
      </c>
      <c r="JJ669" s="129" t="b">
        <f t="shared" si="121"/>
        <v>0</v>
      </c>
    </row>
    <row r="670" spans="1:270" ht="28.9" customHeight="1" x14ac:dyDescent="0.2">
      <c r="A670" s="90" t="str">
        <f>IF(ISBLANK('Scheme Details'!A670),"",'Scheme Details'!A670)</f>
        <v/>
      </c>
      <c r="B670" s="87" t="str">
        <f>IF(ISBLANK('Scheme Details'!B670),"",'Scheme Details'!B670)</f>
        <v/>
      </c>
      <c r="C670" s="91" t="str">
        <f>IF(ISBLANK('Scheme Details'!C670),"",'Scheme Details'!C670)</f>
        <v/>
      </c>
      <c r="D670" s="92">
        <f>IF(ISBLANK('Scheme Details'!H670),0,'Scheme Details'!H670)</f>
        <v>0</v>
      </c>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c r="BV670" s="67"/>
      <c r="BW670" s="67"/>
      <c r="BX670" s="67"/>
      <c r="BY670" s="67"/>
      <c r="BZ670" s="67"/>
      <c r="CA670" s="67"/>
      <c r="CB670" s="67"/>
      <c r="CC670" s="67"/>
      <c r="CD670" s="67"/>
      <c r="CE670" s="67"/>
      <c r="CF670" s="67"/>
      <c r="CG670" s="67"/>
      <c r="CH670" s="67"/>
      <c r="CI670" s="67"/>
      <c r="CJ670" s="67"/>
      <c r="CK670" s="67"/>
      <c r="CL670" s="67"/>
      <c r="CM670" s="67"/>
      <c r="CN670" s="67"/>
      <c r="CO670" s="67"/>
      <c r="CP670" s="67"/>
      <c r="CQ670" s="67"/>
      <c r="CR670" s="67"/>
      <c r="CS670" s="67"/>
      <c r="CT670" s="67"/>
      <c r="CU670" s="67"/>
      <c r="CV670" s="67"/>
      <c r="CW670" s="67"/>
      <c r="CX670" s="67"/>
      <c r="CY670" s="67"/>
      <c r="CZ670" s="67"/>
      <c r="DA670" s="67"/>
      <c r="DB670" s="67"/>
      <c r="DC670" s="67"/>
      <c r="DD670" s="67"/>
      <c r="DE670" s="67"/>
      <c r="DF670" s="67"/>
      <c r="DG670" s="67"/>
      <c r="DH670" s="67"/>
      <c r="DI670" s="67"/>
      <c r="DJ670" s="67"/>
      <c r="DK670" s="67"/>
      <c r="DL670" s="67"/>
      <c r="DM670" s="67"/>
      <c r="DN670" s="67"/>
      <c r="DO670" s="67"/>
      <c r="DP670" s="67"/>
      <c r="DQ670" s="67"/>
      <c r="DR670" s="67"/>
      <c r="DS670" s="67"/>
      <c r="DT670" s="67"/>
      <c r="DU670" s="67"/>
      <c r="DV670" s="67"/>
      <c r="DW670" s="67"/>
      <c r="DX670" s="67"/>
      <c r="DY670" s="67"/>
      <c r="DZ670" s="67"/>
      <c r="EA670" s="67"/>
      <c r="EB670" s="67"/>
      <c r="EC670" s="67"/>
      <c r="ED670" s="67"/>
      <c r="EE670" s="67"/>
      <c r="EF670" s="67"/>
      <c r="EG670" s="67"/>
      <c r="EH670" s="67"/>
      <c r="EI670" s="67"/>
      <c r="EJ670" s="67"/>
      <c r="EK670" s="67"/>
      <c r="EL670" s="67"/>
      <c r="EM670" s="67"/>
      <c r="EN670" s="67"/>
      <c r="EO670" s="67"/>
      <c r="EP670" s="67"/>
      <c r="EQ670" s="67"/>
      <c r="ER670" s="67"/>
      <c r="ES670" s="67"/>
      <c r="ET670" s="67"/>
      <c r="EU670" s="67"/>
      <c r="EV670" s="67"/>
      <c r="EW670" s="67"/>
      <c r="EX670" s="67"/>
      <c r="EY670" s="67"/>
      <c r="EZ670" s="67"/>
      <c r="FA670" s="67"/>
      <c r="FB670" s="67"/>
      <c r="FC670" s="67"/>
      <c r="FD670" s="67"/>
      <c r="FE670" s="67"/>
      <c r="FF670" s="67"/>
      <c r="FG670" s="67"/>
      <c r="FH670" s="67"/>
      <c r="FI670" s="67"/>
      <c r="FJ670" s="67"/>
      <c r="FK670" s="67"/>
      <c r="FL670" s="67"/>
      <c r="FM670" s="67"/>
      <c r="FN670" s="67"/>
      <c r="FO670" s="67"/>
      <c r="FP670" s="67"/>
      <c r="FQ670" s="67"/>
      <c r="FR670" s="67"/>
      <c r="FS670" s="67"/>
      <c r="FT670" s="67"/>
      <c r="FU670" s="67"/>
      <c r="FV670" s="67"/>
      <c r="FW670" s="67"/>
      <c r="FX670" s="67"/>
      <c r="FY670" s="67"/>
      <c r="FZ670" s="67"/>
      <c r="GA670" s="67"/>
      <c r="GB670" s="67"/>
      <c r="GC670" s="67"/>
      <c r="GD670" s="67"/>
      <c r="GE670" s="67"/>
      <c r="GF670" s="67"/>
      <c r="GG670" s="67"/>
      <c r="GH670" s="67"/>
      <c r="GI670" s="67"/>
      <c r="GJ670" s="67"/>
      <c r="GK670" s="67"/>
      <c r="GL670" s="67"/>
      <c r="GM670" s="67"/>
      <c r="GN670" s="67"/>
      <c r="GO670" s="67"/>
      <c r="GP670" s="67"/>
      <c r="GQ670" s="67"/>
      <c r="GR670" s="67"/>
      <c r="GS670" s="67"/>
      <c r="GT670" s="67"/>
      <c r="GU670" s="67"/>
      <c r="GV670" s="67"/>
      <c r="GW670" s="67"/>
      <c r="GX670" s="67"/>
      <c r="GY670" s="67"/>
      <c r="GZ670" s="67"/>
      <c r="HA670" s="67"/>
      <c r="HB670" s="67"/>
      <c r="HC670" s="67"/>
      <c r="HD670" s="67"/>
      <c r="HE670" s="67"/>
      <c r="HF670" s="67"/>
      <c r="HG670" s="67"/>
      <c r="HH670" s="67"/>
      <c r="HI670" s="67"/>
      <c r="HJ670" s="67"/>
      <c r="HK670" s="67"/>
      <c r="HL670" s="67"/>
      <c r="HM670" s="67"/>
      <c r="HN670" s="67"/>
      <c r="HO670" s="67"/>
      <c r="HP670" s="67"/>
      <c r="HQ670" s="67"/>
      <c r="HR670" s="67"/>
      <c r="HS670" s="67"/>
      <c r="HT670" s="67"/>
      <c r="HU670" s="67"/>
      <c r="HV670" s="67"/>
      <c r="HW670" s="67"/>
      <c r="HX670" s="67"/>
      <c r="HY670" s="67"/>
      <c r="HZ670" s="67"/>
      <c r="IA670" s="67"/>
      <c r="IB670" s="67"/>
      <c r="IC670" s="67"/>
      <c r="ID670" s="67"/>
      <c r="IE670" s="67"/>
      <c r="IF670" s="67"/>
      <c r="IG670" s="67"/>
      <c r="IH670" s="67"/>
      <c r="II670" s="67"/>
      <c r="IJ670" s="67"/>
      <c r="IK670" s="67"/>
      <c r="IL670" s="67"/>
      <c r="IM670" s="67"/>
      <c r="IN670" s="67"/>
      <c r="IO670" s="67"/>
      <c r="IP670" s="67"/>
      <c r="IQ670" s="67"/>
      <c r="IR670" s="67"/>
      <c r="IS670" s="67"/>
      <c r="IT670" s="67"/>
      <c r="IU670" s="67"/>
      <c r="IV670" s="93">
        <f t="shared" si="111"/>
        <v>0</v>
      </c>
      <c r="IW670" s="25"/>
      <c r="IY670" s="125" t="str">
        <f>IF(JA670,VLOOKUP(MIN(JB670:JD670),'Data Validation (hidden)'!$E$2:$F$6,2,FALSE),IF(COUNTA(E670:IU670)&gt;0,"'Name of Collective Investment Scheme' missing but values entered in other columns",""))</f>
        <v/>
      </c>
      <c r="JA670" s="126" t="b">
        <f t="shared" si="112"/>
        <v>0</v>
      </c>
      <c r="JB670" s="127" t="str">
        <f t="shared" si="113"/>
        <v/>
      </c>
      <c r="JC670" s="128" t="str">
        <f t="shared" si="114"/>
        <v>3</v>
      </c>
      <c r="JD670" s="127" t="str">
        <f t="shared" ca="1" si="115"/>
        <v/>
      </c>
      <c r="JE670" s="127" t="b">
        <f t="shared" ca="1" si="116"/>
        <v>1</v>
      </c>
      <c r="JF670" s="127" t="b">
        <f t="shared" ca="1" si="117"/>
        <v>1</v>
      </c>
      <c r="JG670" s="127" t="b">
        <f t="shared" ca="1" si="118"/>
        <v>1</v>
      </c>
      <c r="JH670" s="127" t="b">
        <f t="shared" ca="1" si="119"/>
        <v>1</v>
      </c>
      <c r="JI670" s="127" t="b">
        <f t="shared" ca="1" si="120"/>
        <v>1</v>
      </c>
      <c r="JJ670" s="129" t="b">
        <f t="shared" si="121"/>
        <v>0</v>
      </c>
    </row>
    <row r="671" spans="1:270" ht="28.9" customHeight="1" x14ac:dyDescent="0.2">
      <c r="A671" s="90" t="str">
        <f>IF(ISBLANK('Scheme Details'!A671),"",'Scheme Details'!A671)</f>
        <v/>
      </c>
      <c r="B671" s="87" t="str">
        <f>IF(ISBLANK('Scheme Details'!B671),"",'Scheme Details'!B671)</f>
        <v/>
      </c>
      <c r="C671" s="91" t="str">
        <f>IF(ISBLANK('Scheme Details'!C671),"",'Scheme Details'!C671)</f>
        <v/>
      </c>
      <c r="D671" s="92">
        <f>IF(ISBLANK('Scheme Details'!H671),0,'Scheme Details'!H671)</f>
        <v>0</v>
      </c>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c r="BV671" s="67"/>
      <c r="BW671" s="67"/>
      <c r="BX671" s="67"/>
      <c r="BY671" s="67"/>
      <c r="BZ671" s="67"/>
      <c r="CA671" s="67"/>
      <c r="CB671" s="67"/>
      <c r="CC671" s="67"/>
      <c r="CD671" s="67"/>
      <c r="CE671" s="67"/>
      <c r="CF671" s="67"/>
      <c r="CG671" s="67"/>
      <c r="CH671" s="67"/>
      <c r="CI671" s="67"/>
      <c r="CJ671" s="67"/>
      <c r="CK671" s="67"/>
      <c r="CL671" s="67"/>
      <c r="CM671" s="67"/>
      <c r="CN671" s="67"/>
      <c r="CO671" s="67"/>
      <c r="CP671" s="67"/>
      <c r="CQ671" s="67"/>
      <c r="CR671" s="67"/>
      <c r="CS671" s="67"/>
      <c r="CT671" s="67"/>
      <c r="CU671" s="67"/>
      <c r="CV671" s="67"/>
      <c r="CW671" s="67"/>
      <c r="CX671" s="67"/>
      <c r="CY671" s="67"/>
      <c r="CZ671" s="67"/>
      <c r="DA671" s="67"/>
      <c r="DB671" s="67"/>
      <c r="DC671" s="67"/>
      <c r="DD671" s="67"/>
      <c r="DE671" s="67"/>
      <c r="DF671" s="67"/>
      <c r="DG671" s="67"/>
      <c r="DH671" s="67"/>
      <c r="DI671" s="67"/>
      <c r="DJ671" s="67"/>
      <c r="DK671" s="67"/>
      <c r="DL671" s="67"/>
      <c r="DM671" s="67"/>
      <c r="DN671" s="67"/>
      <c r="DO671" s="67"/>
      <c r="DP671" s="67"/>
      <c r="DQ671" s="67"/>
      <c r="DR671" s="67"/>
      <c r="DS671" s="67"/>
      <c r="DT671" s="67"/>
      <c r="DU671" s="67"/>
      <c r="DV671" s="67"/>
      <c r="DW671" s="67"/>
      <c r="DX671" s="67"/>
      <c r="DY671" s="67"/>
      <c r="DZ671" s="67"/>
      <c r="EA671" s="67"/>
      <c r="EB671" s="67"/>
      <c r="EC671" s="67"/>
      <c r="ED671" s="67"/>
      <c r="EE671" s="67"/>
      <c r="EF671" s="67"/>
      <c r="EG671" s="67"/>
      <c r="EH671" s="67"/>
      <c r="EI671" s="67"/>
      <c r="EJ671" s="67"/>
      <c r="EK671" s="67"/>
      <c r="EL671" s="67"/>
      <c r="EM671" s="67"/>
      <c r="EN671" s="67"/>
      <c r="EO671" s="67"/>
      <c r="EP671" s="67"/>
      <c r="EQ671" s="67"/>
      <c r="ER671" s="67"/>
      <c r="ES671" s="67"/>
      <c r="ET671" s="67"/>
      <c r="EU671" s="67"/>
      <c r="EV671" s="67"/>
      <c r="EW671" s="67"/>
      <c r="EX671" s="67"/>
      <c r="EY671" s="67"/>
      <c r="EZ671" s="67"/>
      <c r="FA671" s="67"/>
      <c r="FB671" s="67"/>
      <c r="FC671" s="67"/>
      <c r="FD671" s="67"/>
      <c r="FE671" s="67"/>
      <c r="FF671" s="67"/>
      <c r="FG671" s="67"/>
      <c r="FH671" s="67"/>
      <c r="FI671" s="67"/>
      <c r="FJ671" s="67"/>
      <c r="FK671" s="67"/>
      <c r="FL671" s="67"/>
      <c r="FM671" s="67"/>
      <c r="FN671" s="67"/>
      <c r="FO671" s="67"/>
      <c r="FP671" s="67"/>
      <c r="FQ671" s="67"/>
      <c r="FR671" s="67"/>
      <c r="FS671" s="67"/>
      <c r="FT671" s="67"/>
      <c r="FU671" s="67"/>
      <c r="FV671" s="67"/>
      <c r="FW671" s="67"/>
      <c r="FX671" s="67"/>
      <c r="FY671" s="67"/>
      <c r="FZ671" s="67"/>
      <c r="GA671" s="67"/>
      <c r="GB671" s="67"/>
      <c r="GC671" s="67"/>
      <c r="GD671" s="67"/>
      <c r="GE671" s="67"/>
      <c r="GF671" s="67"/>
      <c r="GG671" s="67"/>
      <c r="GH671" s="67"/>
      <c r="GI671" s="67"/>
      <c r="GJ671" s="67"/>
      <c r="GK671" s="67"/>
      <c r="GL671" s="67"/>
      <c r="GM671" s="67"/>
      <c r="GN671" s="67"/>
      <c r="GO671" s="67"/>
      <c r="GP671" s="67"/>
      <c r="GQ671" s="67"/>
      <c r="GR671" s="67"/>
      <c r="GS671" s="67"/>
      <c r="GT671" s="67"/>
      <c r="GU671" s="67"/>
      <c r="GV671" s="67"/>
      <c r="GW671" s="67"/>
      <c r="GX671" s="67"/>
      <c r="GY671" s="67"/>
      <c r="GZ671" s="67"/>
      <c r="HA671" s="67"/>
      <c r="HB671" s="67"/>
      <c r="HC671" s="67"/>
      <c r="HD671" s="67"/>
      <c r="HE671" s="67"/>
      <c r="HF671" s="67"/>
      <c r="HG671" s="67"/>
      <c r="HH671" s="67"/>
      <c r="HI671" s="67"/>
      <c r="HJ671" s="67"/>
      <c r="HK671" s="67"/>
      <c r="HL671" s="67"/>
      <c r="HM671" s="67"/>
      <c r="HN671" s="67"/>
      <c r="HO671" s="67"/>
      <c r="HP671" s="67"/>
      <c r="HQ671" s="67"/>
      <c r="HR671" s="67"/>
      <c r="HS671" s="67"/>
      <c r="HT671" s="67"/>
      <c r="HU671" s="67"/>
      <c r="HV671" s="67"/>
      <c r="HW671" s="67"/>
      <c r="HX671" s="67"/>
      <c r="HY671" s="67"/>
      <c r="HZ671" s="67"/>
      <c r="IA671" s="67"/>
      <c r="IB671" s="67"/>
      <c r="IC671" s="67"/>
      <c r="ID671" s="67"/>
      <c r="IE671" s="67"/>
      <c r="IF671" s="67"/>
      <c r="IG671" s="67"/>
      <c r="IH671" s="67"/>
      <c r="II671" s="67"/>
      <c r="IJ671" s="67"/>
      <c r="IK671" s="67"/>
      <c r="IL671" s="67"/>
      <c r="IM671" s="67"/>
      <c r="IN671" s="67"/>
      <c r="IO671" s="67"/>
      <c r="IP671" s="67"/>
      <c r="IQ671" s="67"/>
      <c r="IR671" s="67"/>
      <c r="IS671" s="67"/>
      <c r="IT671" s="67"/>
      <c r="IU671" s="67"/>
      <c r="IV671" s="93">
        <f t="shared" si="111"/>
        <v>0</v>
      </c>
      <c r="IW671" s="25"/>
      <c r="IY671" s="125" t="str">
        <f>IF(JA671,VLOOKUP(MIN(JB671:JD671),'Data Validation (hidden)'!$E$2:$F$6,2,FALSE),IF(COUNTA(E671:IU671)&gt;0,"'Name of Collective Investment Scheme' missing but values entered in other columns",""))</f>
        <v/>
      </c>
      <c r="JA671" s="126" t="b">
        <f t="shared" si="112"/>
        <v>0</v>
      </c>
      <c r="JB671" s="127" t="str">
        <f t="shared" si="113"/>
        <v/>
      </c>
      <c r="JC671" s="128" t="str">
        <f t="shared" si="114"/>
        <v>3</v>
      </c>
      <c r="JD671" s="127" t="str">
        <f t="shared" ca="1" si="115"/>
        <v/>
      </c>
      <c r="JE671" s="127" t="b">
        <f t="shared" ca="1" si="116"/>
        <v>1</v>
      </c>
      <c r="JF671" s="127" t="b">
        <f t="shared" ca="1" si="117"/>
        <v>1</v>
      </c>
      <c r="JG671" s="127" t="b">
        <f t="shared" ca="1" si="118"/>
        <v>1</v>
      </c>
      <c r="JH671" s="127" t="b">
        <f t="shared" ca="1" si="119"/>
        <v>1</v>
      </c>
      <c r="JI671" s="127" t="b">
        <f t="shared" ca="1" si="120"/>
        <v>1</v>
      </c>
      <c r="JJ671" s="129" t="b">
        <f t="shared" si="121"/>
        <v>0</v>
      </c>
    </row>
    <row r="672" spans="1:270" ht="28.9" customHeight="1" x14ac:dyDescent="0.2">
      <c r="A672" s="90" t="str">
        <f>IF(ISBLANK('Scheme Details'!A672),"",'Scheme Details'!A672)</f>
        <v/>
      </c>
      <c r="B672" s="87" t="str">
        <f>IF(ISBLANK('Scheme Details'!B672),"",'Scheme Details'!B672)</f>
        <v/>
      </c>
      <c r="C672" s="91" t="str">
        <f>IF(ISBLANK('Scheme Details'!C672),"",'Scheme Details'!C672)</f>
        <v/>
      </c>
      <c r="D672" s="92">
        <f>IF(ISBLANK('Scheme Details'!H672),0,'Scheme Details'!H672)</f>
        <v>0</v>
      </c>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c r="BV672" s="67"/>
      <c r="BW672" s="67"/>
      <c r="BX672" s="67"/>
      <c r="BY672" s="67"/>
      <c r="BZ672" s="67"/>
      <c r="CA672" s="67"/>
      <c r="CB672" s="67"/>
      <c r="CC672" s="67"/>
      <c r="CD672" s="67"/>
      <c r="CE672" s="67"/>
      <c r="CF672" s="67"/>
      <c r="CG672" s="67"/>
      <c r="CH672" s="67"/>
      <c r="CI672" s="67"/>
      <c r="CJ672" s="67"/>
      <c r="CK672" s="67"/>
      <c r="CL672" s="67"/>
      <c r="CM672" s="67"/>
      <c r="CN672" s="67"/>
      <c r="CO672" s="67"/>
      <c r="CP672" s="67"/>
      <c r="CQ672" s="67"/>
      <c r="CR672" s="67"/>
      <c r="CS672" s="67"/>
      <c r="CT672" s="67"/>
      <c r="CU672" s="67"/>
      <c r="CV672" s="67"/>
      <c r="CW672" s="67"/>
      <c r="CX672" s="67"/>
      <c r="CY672" s="67"/>
      <c r="CZ672" s="67"/>
      <c r="DA672" s="67"/>
      <c r="DB672" s="67"/>
      <c r="DC672" s="67"/>
      <c r="DD672" s="67"/>
      <c r="DE672" s="67"/>
      <c r="DF672" s="67"/>
      <c r="DG672" s="67"/>
      <c r="DH672" s="67"/>
      <c r="DI672" s="67"/>
      <c r="DJ672" s="67"/>
      <c r="DK672" s="67"/>
      <c r="DL672" s="67"/>
      <c r="DM672" s="67"/>
      <c r="DN672" s="67"/>
      <c r="DO672" s="67"/>
      <c r="DP672" s="67"/>
      <c r="DQ672" s="67"/>
      <c r="DR672" s="67"/>
      <c r="DS672" s="67"/>
      <c r="DT672" s="67"/>
      <c r="DU672" s="67"/>
      <c r="DV672" s="67"/>
      <c r="DW672" s="67"/>
      <c r="DX672" s="67"/>
      <c r="DY672" s="67"/>
      <c r="DZ672" s="67"/>
      <c r="EA672" s="67"/>
      <c r="EB672" s="67"/>
      <c r="EC672" s="67"/>
      <c r="ED672" s="67"/>
      <c r="EE672" s="67"/>
      <c r="EF672" s="67"/>
      <c r="EG672" s="67"/>
      <c r="EH672" s="67"/>
      <c r="EI672" s="67"/>
      <c r="EJ672" s="67"/>
      <c r="EK672" s="67"/>
      <c r="EL672" s="67"/>
      <c r="EM672" s="67"/>
      <c r="EN672" s="67"/>
      <c r="EO672" s="67"/>
      <c r="EP672" s="67"/>
      <c r="EQ672" s="67"/>
      <c r="ER672" s="67"/>
      <c r="ES672" s="67"/>
      <c r="ET672" s="67"/>
      <c r="EU672" s="67"/>
      <c r="EV672" s="67"/>
      <c r="EW672" s="67"/>
      <c r="EX672" s="67"/>
      <c r="EY672" s="67"/>
      <c r="EZ672" s="67"/>
      <c r="FA672" s="67"/>
      <c r="FB672" s="67"/>
      <c r="FC672" s="67"/>
      <c r="FD672" s="67"/>
      <c r="FE672" s="67"/>
      <c r="FF672" s="67"/>
      <c r="FG672" s="67"/>
      <c r="FH672" s="67"/>
      <c r="FI672" s="67"/>
      <c r="FJ672" s="67"/>
      <c r="FK672" s="67"/>
      <c r="FL672" s="67"/>
      <c r="FM672" s="67"/>
      <c r="FN672" s="67"/>
      <c r="FO672" s="67"/>
      <c r="FP672" s="67"/>
      <c r="FQ672" s="67"/>
      <c r="FR672" s="67"/>
      <c r="FS672" s="67"/>
      <c r="FT672" s="67"/>
      <c r="FU672" s="67"/>
      <c r="FV672" s="67"/>
      <c r="FW672" s="67"/>
      <c r="FX672" s="67"/>
      <c r="FY672" s="67"/>
      <c r="FZ672" s="67"/>
      <c r="GA672" s="67"/>
      <c r="GB672" s="67"/>
      <c r="GC672" s="67"/>
      <c r="GD672" s="67"/>
      <c r="GE672" s="67"/>
      <c r="GF672" s="67"/>
      <c r="GG672" s="67"/>
      <c r="GH672" s="67"/>
      <c r="GI672" s="67"/>
      <c r="GJ672" s="67"/>
      <c r="GK672" s="67"/>
      <c r="GL672" s="67"/>
      <c r="GM672" s="67"/>
      <c r="GN672" s="67"/>
      <c r="GO672" s="67"/>
      <c r="GP672" s="67"/>
      <c r="GQ672" s="67"/>
      <c r="GR672" s="67"/>
      <c r="GS672" s="67"/>
      <c r="GT672" s="67"/>
      <c r="GU672" s="67"/>
      <c r="GV672" s="67"/>
      <c r="GW672" s="67"/>
      <c r="GX672" s="67"/>
      <c r="GY672" s="67"/>
      <c r="GZ672" s="67"/>
      <c r="HA672" s="67"/>
      <c r="HB672" s="67"/>
      <c r="HC672" s="67"/>
      <c r="HD672" s="67"/>
      <c r="HE672" s="67"/>
      <c r="HF672" s="67"/>
      <c r="HG672" s="67"/>
      <c r="HH672" s="67"/>
      <c r="HI672" s="67"/>
      <c r="HJ672" s="67"/>
      <c r="HK672" s="67"/>
      <c r="HL672" s="67"/>
      <c r="HM672" s="67"/>
      <c r="HN672" s="67"/>
      <c r="HO672" s="67"/>
      <c r="HP672" s="67"/>
      <c r="HQ672" s="67"/>
      <c r="HR672" s="67"/>
      <c r="HS672" s="67"/>
      <c r="HT672" s="67"/>
      <c r="HU672" s="67"/>
      <c r="HV672" s="67"/>
      <c r="HW672" s="67"/>
      <c r="HX672" s="67"/>
      <c r="HY672" s="67"/>
      <c r="HZ672" s="67"/>
      <c r="IA672" s="67"/>
      <c r="IB672" s="67"/>
      <c r="IC672" s="67"/>
      <c r="ID672" s="67"/>
      <c r="IE672" s="67"/>
      <c r="IF672" s="67"/>
      <c r="IG672" s="67"/>
      <c r="IH672" s="67"/>
      <c r="II672" s="67"/>
      <c r="IJ672" s="67"/>
      <c r="IK672" s="67"/>
      <c r="IL672" s="67"/>
      <c r="IM672" s="67"/>
      <c r="IN672" s="67"/>
      <c r="IO672" s="67"/>
      <c r="IP672" s="67"/>
      <c r="IQ672" s="67"/>
      <c r="IR672" s="67"/>
      <c r="IS672" s="67"/>
      <c r="IT672" s="67"/>
      <c r="IU672" s="67"/>
      <c r="IV672" s="93">
        <f t="shared" si="111"/>
        <v>0</v>
      </c>
      <c r="IW672" s="25"/>
      <c r="IY672" s="125" t="str">
        <f>IF(JA672,VLOOKUP(MIN(JB672:JD672),'Data Validation (hidden)'!$E$2:$F$6,2,FALSE),IF(COUNTA(E672:IU672)&gt;0,"'Name of Collective Investment Scheme' missing but values entered in other columns",""))</f>
        <v/>
      </c>
      <c r="JA672" s="126" t="b">
        <f t="shared" si="112"/>
        <v>0</v>
      </c>
      <c r="JB672" s="127" t="str">
        <f t="shared" si="113"/>
        <v/>
      </c>
      <c r="JC672" s="128" t="str">
        <f t="shared" si="114"/>
        <v>3</v>
      </c>
      <c r="JD672" s="127" t="str">
        <f t="shared" ca="1" si="115"/>
        <v/>
      </c>
      <c r="JE672" s="127" t="b">
        <f t="shared" ca="1" si="116"/>
        <v>1</v>
      </c>
      <c r="JF672" s="127" t="b">
        <f t="shared" ca="1" si="117"/>
        <v>1</v>
      </c>
      <c r="JG672" s="127" t="b">
        <f t="shared" ca="1" si="118"/>
        <v>1</v>
      </c>
      <c r="JH672" s="127" t="b">
        <f t="shared" ca="1" si="119"/>
        <v>1</v>
      </c>
      <c r="JI672" s="127" t="b">
        <f t="shared" ca="1" si="120"/>
        <v>1</v>
      </c>
      <c r="JJ672" s="129" t="b">
        <f t="shared" si="121"/>
        <v>0</v>
      </c>
    </row>
    <row r="673" spans="1:270" ht="28.9" customHeight="1" x14ac:dyDescent="0.2">
      <c r="A673" s="90" t="str">
        <f>IF(ISBLANK('Scheme Details'!A673),"",'Scheme Details'!A673)</f>
        <v/>
      </c>
      <c r="B673" s="87" t="str">
        <f>IF(ISBLANK('Scheme Details'!B673),"",'Scheme Details'!B673)</f>
        <v/>
      </c>
      <c r="C673" s="91" t="str">
        <f>IF(ISBLANK('Scheme Details'!C673),"",'Scheme Details'!C673)</f>
        <v/>
      </c>
      <c r="D673" s="92">
        <f>IF(ISBLANK('Scheme Details'!H673),0,'Scheme Details'!H673)</f>
        <v>0</v>
      </c>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c r="BV673" s="67"/>
      <c r="BW673" s="67"/>
      <c r="BX673" s="67"/>
      <c r="BY673" s="67"/>
      <c r="BZ673" s="67"/>
      <c r="CA673" s="67"/>
      <c r="CB673" s="67"/>
      <c r="CC673" s="67"/>
      <c r="CD673" s="67"/>
      <c r="CE673" s="67"/>
      <c r="CF673" s="67"/>
      <c r="CG673" s="67"/>
      <c r="CH673" s="67"/>
      <c r="CI673" s="67"/>
      <c r="CJ673" s="67"/>
      <c r="CK673" s="67"/>
      <c r="CL673" s="67"/>
      <c r="CM673" s="67"/>
      <c r="CN673" s="67"/>
      <c r="CO673" s="67"/>
      <c r="CP673" s="67"/>
      <c r="CQ673" s="67"/>
      <c r="CR673" s="67"/>
      <c r="CS673" s="67"/>
      <c r="CT673" s="67"/>
      <c r="CU673" s="67"/>
      <c r="CV673" s="67"/>
      <c r="CW673" s="67"/>
      <c r="CX673" s="67"/>
      <c r="CY673" s="67"/>
      <c r="CZ673" s="67"/>
      <c r="DA673" s="67"/>
      <c r="DB673" s="67"/>
      <c r="DC673" s="67"/>
      <c r="DD673" s="67"/>
      <c r="DE673" s="67"/>
      <c r="DF673" s="67"/>
      <c r="DG673" s="67"/>
      <c r="DH673" s="67"/>
      <c r="DI673" s="67"/>
      <c r="DJ673" s="67"/>
      <c r="DK673" s="67"/>
      <c r="DL673" s="67"/>
      <c r="DM673" s="67"/>
      <c r="DN673" s="67"/>
      <c r="DO673" s="67"/>
      <c r="DP673" s="67"/>
      <c r="DQ673" s="67"/>
      <c r="DR673" s="67"/>
      <c r="DS673" s="67"/>
      <c r="DT673" s="67"/>
      <c r="DU673" s="67"/>
      <c r="DV673" s="67"/>
      <c r="DW673" s="67"/>
      <c r="DX673" s="67"/>
      <c r="DY673" s="67"/>
      <c r="DZ673" s="67"/>
      <c r="EA673" s="67"/>
      <c r="EB673" s="67"/>
      <c r="EC673" s="67"/>
      <c r="ED673" s="67"/>
      <c r="EE673" s="67"/>
      <c r="EF673" s="67"/>
      <c r="EG673" s="67"/>
      <c r="EH673" s="67"/>
      <c r="EI673" s="67"/>
      <c r="EJ673" s="67"/>
      <c r="EK673" s="67"/>
      <c r="EL673" s="67"/>
      <c r="EM673" s="67"/>
      <c r="EN673" s="67"/>
      <c r="EO673" s="67"/>
      <c r="EP673" s="67"/>
      <c r="EQ673" s="67"/>
      <c r="ER673" s="67"/>
      <c r="ES673" s="67"/>
      <c r="ET673" s="67"/>
      <c r="EU673" s="67"/>
      <c r="EV673" s="67"/>
      <c r="EW673" s="67"/>
      <c r="EX673" s="67"/>
      <c r="EY673" s="67"/>
      <c r="EZ673" s="67"/>
      <c r="FA673" s="67"/>
      <c r="FB673" s="67"/>
      <c r="FC673" s="67"/>
      <c r="FD673" s="67"/>
      <c r="FE673" s="67"/>
      <c r="FF673" s="67"/>
      <c r="FG673" s="67"/>
      <c r="FH673" s="67"/>
      <c r="FI673" s="67"/>
      <c r="FJ673" s="67"/>
      <c r="FK673" s="67"/>
      <c r="FL673" s="67"/>
      <c r="FM673" s="67"/>
      <c r="FN673" s="67"/>
      <c r="FO673" s="67"/>
      <c r="FP673" s="67"/>
      <c r="FQ673" s="67"/>
      <c r="FR673" s="67"/>
      <c r="FS673" s="67"/>
      <c r="FT673" s="67"/>
      <c r="FU673" s="67"/>
      <c r="FV673" s="67"/>
      <c r="FW673" s="67"/>
      <c r="FX673" s="67"/>
      <c r="FY673" s="67"/>
      <c r="FZ673" s="67"/>
      <c r="GA673" s="67"/>
      <c r="GB673" s="67"/>
      <c r="GC673" s="67"/>
      <c r="GD673" s="67"/>
      <c r="GE673" s="67"/>
      <c r="GF673" s="67"/>
      <c r="GG673" s="67"/>
      <c r="GH673" s="67"/>
      <c r="GI673" s="67"/>
      <c r="GJ673" s="67"/>
      <c r="GK673" s="67"/>
      <c r="GL673" s="67"/>
      <c r="GM673" s="67"/>
      <c r="GN673" s="67"/>
      <c r="GO673" s="67"/>
      <c r="GP673" s="67"/>
      <c r="GQ673" s="67"/>
      <c r="GR673" s="67"/>
      <c r="GS673" s="67"/>
      <c r="GT673" s="67"/>
      <c r="GU673" s="67"/>
      <c r="GV673" s="67"/>
      <c r="GW673" s="67"/>
      <c r="GX673" s="67"/>
      <c r="GY673" s="67"/>
      <c r="GZ673" s="67"/>
      <c r="HA673" s="67"/>
      <c r="HB673" s="67"/>
      <c r="HC673" s="67"/>
      <c r="HD673" s="67"/>
      <c r="HE673" s="67"/>
      <c r="HF673" s="67"/>
      <c r="HG673" s="67"/>
      <c r="HH673" s="67"/>
      <c r="HI673" s="67"/>
      <c r="HJ673" s="67"/>
      <c r="HK673" s="67"/>
      <c r="HL673" s="67"/>
      <c r="HM673" s="67"/>
      <c r="HN673" s="67"/>
      <c r="HO673" s="67"/>
      <c r="HP673" s="67"/>
      <c r="HQ673" s="67"/>
      <c r="HR673" s="67"/>
      <c r="HS673" s="67"/>
      <c r="HT673" s="67"/>
      <c r="HU673" s="67"/>
      <c r="HV673" s="67"/>
      <c r="HW673" s="67"/>
      <c r="HX673" s="67"/>
      <c r="HY673" s="67"/>
      <c r="HZ673" s="67"/>
      <c r="IA673" s="67"/>
      <c r="IB673" s="67"/>
      <c r="IC673" s="67"/>
      <c r="ID673" s="67"/>
      <c r="IE673" s="67"/>
      <c r="IF673" s="67"/>
      <c r="IG673" s="67"/>
      <c r="IH673" s="67"/>
      <c r="II673" s="67"/>
      <c r="IJ673" s="67"/>
      <c r="IK673" s="67"/>
      <c r="IL673" s="67"/>
      <c r="IM673" s="67"/>
      <c r="IN673" s="67"/>
      <c r="IO673" s="67"/>
      <c r="IP673" s="67"/>
      <c r="IQ673" s="67"/>
      <c r="IR673" s="67"/>
      <c r="IS673" s="67"/>
      <c r="IT673" s="67"/>
      <c r="IU673" s="67"/>
      <c r="IV673" s="93">
        <f t="shared" si="111"/>
        <v>0</v>
      </c>
      <c r="IW673" s="25"/>
      <c r="IY673" s="125" t="str">
        <f>IF(JA673,VLOOKUP(MIN(JB673:JD673),'Data Validation (hidden)'!$E$2:$F$6,2,FALSE),IF(COUNTA(E673:IU673)&gt;0,"'Name of Collective Investment Scheme' missing but values entered in other columns",""))</f>
        <v/>
      </c>
      <c r="JA673" s="126" t="b">
        <f t="shared" si="112"/>
        <v>0</v>
      </c>
      <c r="JB673" s="127" t="str">
        <f t="shared" si="113"/>
        <v/>
      </c>
      <c r="JC673" s="128" t="str">
        <f t="shared" si="114"/>
        <v>3</v>
      </c>
      <c r="JD673" s="127" t="str">
        <f t="shared" ca="1" si="115"/>
        <v/>
      </c>
      <c r="JE673" s="127" t="b">
        <f t="shared" ca="1" si="116"/>
        <v>1</v>
      </c>
      <c r="JF673" s="127" t="b">
        <f t="shared" ca="1" si="117"/>
        <v>1</v>
      </c>
      <c r="JG673" s="127" t="b">
        <f t="shared" ca="1" si="118"/>
        <v>1</v>
      </c>
      <c r="JH673" s="127" t="b">
        <f t="shared" ca="1" si="119"/>
        <v>1</v>
      </c>
      <c r="JI673" s="127" t="b">
        <f t="shared" ca="1" si="120"/>
        <v>1</v>
      </c>
      <c r="JJ673" s="129" t="b">
        <f t="shared" si="121"/>
        <v>0</v>
      </c>
    </row>
    <row r="674" spans="1:270" ht="28.9" customHeight="1" x14ac:dyDescent="0.2">
      <c r="A674" s="90" t="str">
        <f>IF(ISBLANK('Scheme Details'!A674),"",'Scheme Details'!A674)</f>
        <v/>
      </c>
      <c r="B674" s="87" t="str">
        <f>IF(ISBLANK('Scheme Details'!B674),"",'Scheme Details'!B674)</f>
        <v/>
      </c>
      <c r="C674" s="91" t="str">
        <f>IF(ISBLANK('Scheme Details'!C674),"",'Scheme Details'!C674)</f>
        <v/>
      </c>
      <c r="D674" s="92">
        <f>IF(ISBLANK('Scheme Details'!H674),0,'Scheme Details'!H674)</f>
        <v>0</v>
      </c>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c r="BV674" s="67"/>
      <c r="BW674" s="67"/>
      <c r="BX674" s="67"/>
      <c r="BY674" s="67"/>
      <c r="BZ674" s="67"/>
      <c r="CA674" s="67"/>
      <c r="CB674" s="67"/>
      <c r="CC674" s="67"/>
      <c r="CD674" s="67"/>
      <c r="CE674" s="67"/>
      <c r="CF674" s="67"/>
      <c r="CG674" s="67"/>
      <c r="CH674" s="67"/>
      <c r="CI674" s="67"/>
      <c r="CJ674" s="67"/>
      <c r="CK674" s="67"/>
      <c r="CL674" s="67"/>
      <c r="CM674" s="67"/>
      <c r="CN674" s="67"/>
      <c r="CO674" s="67"/>
      <c r="CP674" s="67"/>
      <c r="CQ674" s="67"/>
      <c r="CR674" s="67"/>
      <c r="CS674" s="67"/>
      <c r="CT674" s="67"/>
      <c r="CU674" s="67"/>
      <c r="CV674" s="67"/>
      <c r="CW674" s="67"/>
      <c r="CX674" s="67"/>
      <c r="CY674" s="67"/>
      <c r="CZ674" s="67"/>
      <c r="DA674" s="67"/>
      <c r="DB674" s="67"/>
      <c r="DC674" s="67"/>
      <c r="DD674" s="67"/>
      <c r="DE674" s="67"/>
      <c r="DF674" s="67"/>
      <c r="DG674" s="67"/>
      <c r="DH674" s="67"/>
      <c r="DI674" s="67"/>
      <c r="DJ674" s="67"/>
      <c r="DK674" s="67"/>
      <c r="DL674" s="67"/>
      <c r="DM674" s="67"/>
      <c r="DN674" s="67"/>
      <c r="DO674" s="67"/>
      <c r="DP674" s="67"/>
      <c r="DQ674" s="67"/>
      <c r="DR674" s="67"/>
      <c r="DS674" s="67"/>
      <c r="DT674" s="67"/>
      <c r="DU674" s="67"/>
      <c r="DV674" s="67"/>
      <c r="DW674" s="67"/>
      <c r="DX674" s="67"/>
      <c r="DY674" s="67"/>
      <c r="DZ674" s="67"/>
      <c r="EA674" s="67"/>
      <c r="EB674" s="67"/>
      <c r="EC674" s="67"/>
      <c r="ED674" s="67"/>
      <c r="EE674" s="67"/>
      <c r="EF674" s="67"/>
      <c r="EG674" s="67"/>
      <c r="EH674" s="67"/>
      <c r="EI674" s="67"/>
      <c r="EJ674" s="67"/>
      <c r="EK674" s="67"/>
      <c r="EL674" s="67"/>
      <c r="EM674" s="67"/>
      <c r="EN674" s="67"/>
      <c r="EO674" s="67"/>
      <c r="EP674" s="67"/>
      <c r="EQ674" s="67"/>
      <c r="ER674" s="67"/>
      <c r="ES674" s="67"/>
      <c r="ET674" s="67"/>
      <c r="EU674" s="67"/>
      <c r="EV674" s="67"/>
      <c r="EW674" s="67"/>
      <c r="EX674" s="67"/>
      <c r="EY674" s="67"/>
      <c r="EZ674" s="67"/>
      <c r="FA674" s="67"/>
      <c r="FB674" s="67"/>
      <c r="FC674" s="67"/>
      <c r="FD674" s="67"/>
      <c r="FE674" s="67"/>
      <c r="FF674" s="67"/>
      <c r="FG674" s="67"/>
      <c r="FH674" s="67"/>
      <c r="FI674" s="67"/>
      <c r="FJ674" s="67"/>
      <c r="FK674" s="67"/>
      <c r="FL674" s="67"/>
      <c r="FM674" s="67"/>
      <c r="FN674" s="67"/>
      <c r="FO674" s="67"/>
      <c r="FP674" s="67"/>
      <c r="FQ674" s="67"/>
      <c r="FR674" s="67"/>
      <c r="FS674" s="67"/>
      <c r="FT674" s="67"/>
      <c r="FU674" s="67"/>
      <c r="FV674" s="67"/>
      <c r="FW674" s="67"/>
      <c r="FX674" s="67"/>
      <c r="FY674" s="67"/>
      <c r="FZ674" s="67"/>
      <c r="GA674" s="67"/>
      <c r="GB674" s="67"/>
      <c r="GC674" s="67"/>
      <c r="GD674" s="67"/>
      <c r="GE674" s="67"/>
      <c r="GF674" s="67"/>
      <c r="GG674" s="67"/>
      <c r="GH674" s="67"/>
      <c r="GI674" s="67"/>
      <c r="GJ674" s="67"/>
      <c r="GK674" s="67"/>
      <c r="GL674" s="67"/>
      <c r="GM674" s="67"/>
      <c r="GN674" s="67"/>
      <c r="GO674" s="67"/>
      <c r="GP674" s="67"/>
      <c r="GQ674" s="67"/>
      <c r="GR674" s="67"/>
      <c r="GS674" s="67"/>
      <c r="GT674" s="67"/>
      <c r="GU674" s="67"/>
      <c r="GV674" s="67"/>
      <c r="GW674" s="67"/>
      <c r="GX674" s="67"/>
      <c r="GY674" s="67"/>
      <c r="GZ674" s="67"/>
      <c r="HA674" s="67"/>
      <c r="HB674" s="67"/>
      <c r="HC674" s="67"/>
      <c r="HD674" s="67"/>
      <c r="HE674" s="67"/>
      <c r="HF674" s="67"/>
      <c r="HG674" s="67"/>
      <c r="HH674" s="67"/>
      <c r="HI674" s="67"/>
      <c r="HJ674" s="67"/>
      <c r="HK674" s="67"/>
      <c r="HL674" s="67"/>
      <c r="HM674" s="67"/>
      <c r="HN674" s="67"/>
      <c r="HO674" s="67"/>
      <c r="HP674" s="67"/>
      <c r="HQ674" s="67"/>
      <c r="HR674" s="67"/>
      <c r="HS674" s="67"/>
      <c r="HT674" s="67"/>
      <c r="HU674" s="67"/>
      <c r="HV674" s="67"/>
      <c r="HW674" s="67"/>
      <c r="HX674" s="67"/>
      <c r="HY674" s="67"/>
      <c r="HZ674" s="67"/>
      <c r="IA674" s="67"/>
      <c r="IB674" s="67"/>
      <c r="IC674" s="67"/>
      <c r="ID674" s="67"/>
      <c r="IE674" s="67"/>
      <c r="IF674" s="67"/>
      <c r="IG674" s="67"/>
      <c r="IH674" s="67"/>
      <c r="II674" s="67"/>
      <c r="IJ674" s="67"/>
      <c r="IK674" s="67"/>
      <c r="IL674" s="67"/>
      <c r="IM674" s="67"/>
      <c r="IN674" s="67"/>
      <c r="IO674" s="67"/>
      <c r="IP674" s="67"/>
      <c r="IQ674" s="67"/>
      <c r="IR674" s="67"/>
      <c r="IS674" s="67"/>
      <c r="IT674" s="67"/>
      <c r="IU674" s="67"/>
      <c r="IV674" s="93">
        <f t="shared" si="111"/>
        <v>0</v>
      </c>
      <c r="IW674" s="25"/>
      <c r="IY674" s="125" t="str">
        <f>IF(JA674,VLOOKUP(MIN(JB674:JD674),'Data Validation (hidden)'!$E$2:$F$6,2,FALSE),IF(COUNTA(E674:IU674)&gt;0,"'Name of Collective Investment Scheme' missing but values entered in other columns",""))</f>
        <v/>
      </c>
      <c r="JA674" s="126" t="b">
        <f t="shared" si="112"/>
        <v>0</v>
      </c>
      <c r="JB674" s="127" t="str">
        <f t="shared" si="113"/>
        <v/>
      </c>
      <c r="JC674" s="128" t="str">
        <f t="shared" si="114"/>
        <v>3</v>
      </c>
      <c r="JD674" s="127" t="str">
        <f t="shared" ca="1" si="115"/>
        <v/>
      </c>
      <c r="JE674" s="127" t="b">
        <f t="shared" ca="1" si="116"/>
        <v>1</v>
      </c>
      <c r="JF674" s="127" t="b">
        <f t="shared" ca="1" si="117"/>
        <v>1</v>
      </c>
      <c r="JG674" s="127" t="b">
        <f t="shared" ca="1" si="118"/>
        <v>1</v>
      </c>
      <c r="JH674" s="127" t="b">
        <f t="shared" ca="1" si="119"/>
        <v>1</v>
      </c>
      <c r="JI674" s="127" t="b">
        <f t="shared" ca="1" si="120"/>
        <v>1</v>
      </c>
      <c r="JJ674" s="129" t="b">
        <f t="shared" si="121"/>
        <v>0</v>
      </c>
    </row>
    <row r="675" spans="1:270" ht="28.9" customHeight="1" x14ac:dyDescent="0.2">
      <c r="A675" s="90" t="str">
        <f>IF(ISBLANK('Scheme Details'!A675),"",'Scheme Details'!A675)</f>
        <v/>
      </c>
      <c r="B675" s="87" t="str">
        <f>IF(ISBLANK('Scheme Details'!B675),"",'Scheme Details'!B675)</f>
        <v/>
      </c>
      <c r="C675" s="91" t="str">
        <f>IF(ISBLANK('Scheme Details'!C675),"",'Scheme Details'!C675)</f>
        <v/>
      </c>
      <c r="D675" s="92">
        <f>IF(ISBLANK('Scheme Details'!H675),0,'Scheme Details'!H675)</f>
        <v>0</v>
      </c>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c r="BV675" s="67"/>
      <c r="BW675" s="67"/>
      <c r="BX675" s="67"/>
      <c r="BY675" s="67"/>
      <c r="BZ675" s="67"/>
      <c r="CA675" s="67"/>
      <c r="CB675" s="67"/>
      <c r="CC675" s="67"/>
      <c r="CD675" s="67"/>
      <c r="CE675" s="67"/>
      <c r="CF675" s="67"/>
      <c r="CG675" s="67"/>
      <c r="CH675" s="67"/>
      <c r="CI675" s="67"/>
      <c r="CJ675" s="67"/>
      <c r="CK675" s="67"/>
      <c r="CL675" s="67"/>
      <c r="CM675" s="67"/>
      <c r="CN675" s="67"/>
      <c r="CO675" s="67"/>
      <c r="CP675" s="67"/>
      <c r="CQ675" s="67"/>
      <c r="CR675" s="67"/>
      <c r="CS675" s="67"/>
      <c r="CT675" s="67"/>
      <c r="CU675" s="67"/>
      <c r="CV675" s="67"/>
      <c r="CW675" s="67"/>
      <c r="CX675" s="67"/>
      <c r="CY675" s="67"/>
      <c r="CZ675" s="67"/>
      <c r="DA675" s="67"/>
      <c r="DB675" s="67"/>
      <c r="DC675" s="67"/>
      <c r="DD675" s="67"/>
      <c r="DE675" s="67"/>
      <c r="DF675" s="67"/>
      <c r="DG675" s="67"/>
      <c r="DH675" s="67"/>
      <c r="DI675" s="67"/>
      <c r="DJ675" s="67"/>
      <c r="DK675" s="67"/>
      <c r="DL675" s="67"/>
      <c r="DM675" s="67"/>
      <c r="DN675" s="67"/>
      <c r="DO675" s="67"/>
      <c r="DP675" s="67"/>
      <c r="DQ675" s="67"/>
      <c r="DR675" s="67"/>
      <c r="DS675" s="67"/>
      <c r="DT675" s="67"/>
      <c r="DU675" s="67"/>
      <c r="DV675" s="67"/>
      <c r="DW675" s="67"/>
      <c r="DX675" s="67"/>
      <c r="DY675" s="67"/>
      <c r="DZ675" s="67"/>
      <c r="EA675" s="67"/>
      <c r="EB675" s="67"/>
      <c r="EC675" s="67"/>
      <c r="ED675" s="67"/>
      <c r="EE675" s="67"/>
      <c r="EF675" s="67"/>
      <c r="EG675" s="67"/>
      <c r="EH675" s="67"/>
      <c r="EI675" s="67"/>
      <c r="EJ675" s="67"/>
      <c r="EK675" s="67"/>
      <c r="EL675" s="67"/>
      <c r="EM675" s="67"/>
      <c r="EN675" s="67"/>
      <c r="EO675" s="67"/>
      <c r="EP675" s="67"/>
      <c r="EQ675" s="67"/>
      <c r="ER675" s="67"/>
      <c r="ES675" s="67"/>
      <c r="ET675" s="67"/>
      <c r="EU675" s="67"/>
      <c r="EV675" s="67"/>
      <c r="EW675" s="67"/>
      <c r="EX675" s="67"/>
      <c r="EY675" s="67"/>
      <c r="EZ675" s="67"/>
      <c r="FA675" s="67"/>
      <c r="FB675" s="67"/>
      <c r="FC675" s="67"/>
      <c r="FD675" s="67"/>
      <c r="FE675" s="67"/>
      <c r="FF675" s="67"/>
      <c r="FG675" s="67"/>
      <c r="FH675" s="67"/>
      <c r="FI675" s="67"/>
      <c r="FJ675" s="67"/>
      <c r="FK675" s="67"/>
      <c r="FL675" s="67"/>
      <c r="FM675" s="67"/>
      <c r="FN675" s="67"/>
      <c r="FO675" s="67"/>
      <c r="FP675" s="67"/>
      <c r="FQ675" s="67"/>
      <c r="FR675" s="67"/>
      <c r="FS675" s="67"/>
      <c r="FT675" s="67"/>
      <c r="FU675" s="67"/>
      <c r="FV675" s="67"/>
      <c r="FW675" s="67"/>
      <c r="FX675" s="67"/>
      <c r="FY675" s="67"/>
      <c r="FZ675" s="67"/>
      <c r="GA675" s="67"/>
      <c r="GB675" s="67"/>
      <c r="GC675" s="67"/>
      <c r="GD675" s="67"/>
      <c r="GE675" s="67"/>
      <c r="GF675" s="67"/>
      <c r="GG675" s="67"/>
      <c r="GH675" s="67"/>
      <c r="GI675" s="67"/>
      <c r="GJ675" s="67"/>
      <c r="GK675" s="67"/>
      <c r="GL675" s="67"/>
      <c r="GM675" s="67"/>
      <c r="GN675" s="67"/>
      <c r="GO675" s="67"/>
      <c r="GP675" s="67"/>
      <c r="GQ675" s="67"/>
      <c r="GR675" s="67"/>
      <c r="GS675" s="67"/>
      <c r="GT675" s="67"/>
      <c r="GU675" s="67"/>
      <c r="GV675" s="67"/>
      <c r="GW675" s="67"/>
      <c r="GX675" s="67"/>
      <c r="GY675" s="67"/>
      <c r="GZ675" s="67"/>
      <c r="HA675" s="67"/>
      <c r="HB675" s="67"/>
      <c r="HC675" s="67"/>
      <c r="HD675" s="67"/>
      <c r="HE675" s="67"/>
      <c r="HF675" s="67"/>
      <c r="HG675" s="67"/>
      <c r="HH675" s="67"/>
      <c r="HI675" s="67"/>
      <c r="HJ675" s="67"/>
      <c r="HK675" s="67"/>
      <c r="HL675" s="67"/>
      <c r="HM675" s="67"/>
      <c r="HN675" s="67"/>
      <c r="HO675" s="67"/>
      <c r="HP675" s="67"/>
      <c r="HQ675" s="67"/>
      <c r="HR675" s="67"/>
      <c r="HS675" s="67"/>
      <c r="HT675" s="67"/>
      <c r="HU675" s="67"/>
      <c r="HV675" s="67"/>
      <c r="HW675" s="67"/>
      <c r="HX675" s="67"/>
      <c r="HY675" s="67"/>
      <c r="HZ675" s="67"/>
      <c r="IA675" s="67"/>
      <c r="IB675" s="67"/>
      <c r="IC675" s="67"/>
      <c r="ID675" s="67"/>
      <c r="IE675" s="67"/>
      <c r="IF675" s="67"/>
      <c r="IG675" s="67"/>
      <c r="IH675" s="67"/>
      <c r="II675" s="67"/>
      <c r="IJ675" s="67"/>
      <c r="IK675" s="67"/>
      <c r="IL675" s="67"/>
      <c r="IM675" s="67"/>
      <c r="IN675" s="67"/>
      <c r="IO675" s="67"/>
      <c r="IP675" s="67"/>
      <c r="IQ675" s="67"/>
      <c r="IR675" s="67"/>
      <c r="IS675" s="67"/>
      <c r="IT675" s="67"/>
      <c r="IU675" s="67"/>
      <c r="IV675" s="93">
        <f t="shared" si="111"/>
        <v>0</v>
      </c>
      <c r="IW675" s="25"/>
      <c r="IY675" s="125" t="str">
        <f>IF(JA675,VLOOKUP(MIN(JB675:JD675),'Data Validation (hidden)'!$E$2:$F$6,2,FALSE),IF(COUNTA(E675:IU675)&gt;0,"'Name of Collective Investment Scheme' missing but values entered in other columns",""))</f>
        <v/>
      </c>
      <c r="JA675" s="126" t="b">
        <f t="shared" si="112"/>
        <v>0</v>
      </c>
      <c r="JB675" s="127" t="str">
        <f t="shared" si="113"/>
        <v/>
      </c>
      <c r="JC675" s="128" t="str">
        <f t="shared" si="114"/>
        <v>3</v>
      </c>
      <c r="JD675" s="127" t="str">
        <f t="shared" ca="1" si="115"/>
        <v/>
      </c>
      <c r="JE675" s="127" t="b">
        <f t="shared" ca="1" si="116"/>
        <v>1</v>
      </c>
      <c r="JF675" s="127" t="b">
        <f t="shared" ca="1" si="117"/>
        <v>1</v>
      </c>
      <c r="JG675" s="127" t="b">
        <f t="shared" ca="1" si="118"/>
        <v>1</v>
      </c>
      <c r="JH675" s="127" t="b">
        <f t="shared" ca="1" si="119"/>
        <v>1</v>
      </c>
      <c r="JI675" s="127" t="b">
        <f t="shared" ca="1" si="120"/>
        <v>1</v>
      </c>
      <c r="JJ675" s="129" t="b">
        <f t="shared" si="121"/>
        <v>0</v>
      </c>
    </row>
    <row r="676" spans="1:270" ht="28.9" customHeight="1" x14ac:dyDescent="0.2">
      <c r="A676" s="90" t="str">
        <f>IF(ISBLANK('Scheme Details'!A676),"",'Scheme Details'!A676)</f>
        <v/>
      </c>
      <c r="B676" s="87" t="str">
        <f>IF(ISBLANK('Scheme Details'!B676),"",'Scheme Details'!B676)</f>
        <v/>
      </c>
      <c r="C676" s="91" t="str">
        <f>IF(ISBLANK('Scheme Details'!C676),"",'Scheme Details'!C676)</f>
        <v/>
      </c>
      <c r="D676" s="92">
        <f>IF(ISBLANK('Scheme Details'!H676),0,'Scheme Details'!H676)</f>
        <v>0</v>
      </c>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c r="BV676" s="67"/>
      <c r="BW676" s="67"/>
      <c r="BX676" s="67"/>
      <c r="BY676" s="67"/>
      <c r="BZ676" s="67"/>
      <c r="CA676" s="67"/>
      <c r="CB676" s="67"/>
      <c r="CC676" s="67"/>
      <c r="CD676" s="67"/>
      <c r="CE676" s="67"/>
      <c r="CF676" s="67"/>
      <c r="CG676" s="67"/>
      <c r="CH676" s="67"/>
      <c r="CI676" s="67"/>
      <c r="CJ676" s="67"/>
      <c r="CK676" s="67"/>
      <c r="CL676" s="67"/>
      <c r="CM676" s="67"/>
      <c r="CN676" s="67"/>
      <c r="CO676" s="67"/>
      <c r="CP676" s="67"/>
      <c r="CQ676" s="67"/>
      <c r="CR676" s="67"/>
      <c r="CS676" s="67"/>
      <c r="CT676" s="67"/>
      <c r="CU676" s="67"/>
      <c r="CV676" s="67"/>
      <c r="CW676" s="67"/>
      <c r="CX676" s="67"/>
      <c r="CY676" s="67"/>
      <c r="CZ676" s="67"/>
      <c r="DA676" s="67"/>
      <c r="DB676" s="67"/>
      <c r="DC676" s="67"/>
      <c r="DD676" s="67"/>
      <c r="DE676" s="67"/>
      <c r="DF676" s="67"/>
      <c r="DG676" s="67"/>
      <c r="DH676" s="67"/>
      <c r="DI676" s="67"/>
      <c r="DJ676" s="67"/>
      <c r="DK676" s="67"/>
      <c r="DL676" s="67"/>
      <c r="DM676" s="67"/>
      <c r="DN676" s="67"/>
      <c r="DO676" s="67"/>
      <c r="DP676" s="67"/>
      <c r="DQ676" s="67"/>
      <c r="DR676" s="67"/>
      <c r="DS676" s="67"/>
      <c r="DT676" s="67"/>
      <c r="DU676" s="67"/>
      <c r="DV676" s="67"/>
      <c r="DW676" s="67"/>
      <c r="DX676" s="67"/>
      <c r="DY676" s="67"/>
      <c r="DZ676" s="67"/>
      <c r="EA676" s="67"/>
      <c r="EB676" s="67"/>
      <c r="EC676" s="67"/>
      <c r="ED676" s="67"/>
      <c r="EE676" s="67"/>
      <c r="EF676" s="67"/>
      <c r="EG676" s="67"/>
      <c r="EH676" s="67"/>
      <c r="EI676" s="67"/>
      <c r="EJ676" s="67"/>
      <c r="EK676" s="67"/>
      <c r="EL676" s="67"/>
      <c r="EM676" s="67"/>
      <c r="EN676" s="67"/>
      <c r="EO676" s="67"/>
      <c r="EP676" s="67"/>
      <c r="EQ676" s="67"/>
      <c r="ER676" s="67"/>
      <c r="ES676" s="67"/>
      <c r="ET676" s="67"/>
      <c r="EU676" s="67"/>
      <c r="EV676" s="67"/>
      <c r="EW676" s="67"/>
      <c r="EX676" s="67"/>
      <c r="EY676" s="67"/>
      <c r="EZ676" s="67"/>
      <c r="FA676" s="67"/>
      <c r="FB676" s="67"/>
      <c r="FC676" s="67"/>
      <c r="FD676" s="67"/>
      <c r="FE676" s="67"/>
      <c r="FF676" s="67"/>
      <c r="FG676" s="67"/>
      <c r="FH676" s="67"/>
      <c r="FI676" s="67"/>
      <c r="FJ676" s="67"/>
      <c r="FK676" s="67"/>
      <c r="FL676" s="67"/>
      <c r="FM676" s="67"/>
      <c r="FN676" s="67"/>
      <c r="FO676" s="67"/>
      <c r="FP676" s="67"/>
      <c r="FQ676" s="67"/>
      <c r="FR676" s="67"/>
      <c r="FS676" s="67"/>
      <c r="FT676" s="67"/>
      <c r="FU676" s="67"/>
      <c r="FV676" s="67"/>
      <c r="FW676" s="67"/>
      <c r="FX676" s="67"/>
      <c r="FY676" s="67"/>
      <c r="FZ676" s="67"/>
      <c r="GA676" s="67"/>
      <c r="GB676" s="67"/>
      <c r="GC676" s="67"/>
      <c r="GD676" s="67"/>
      <c r="GE676" s="67"/>
      <c r="GF676" s="67"/>
      <c r="GG676" s="67"/>
      <c r="GH676" s="67"/>
      <c r="GI676" s="67"/>
      <c r="GJ676" s="67"/>
      <c r="GK676" s="67"/>
      <c r="GL676" s="67"/>
      <c r="GM676" s="67"/>
      <c r="GN676" s="67"/>
      <c r="GO676" s="67"/>
      <c r="GP676" s="67"/>
      <c r="GQ676" s="67"/>
      <c r="GR676" s="67"/>
      <c r="GS676" s="67"/>
      <c r="GT676" s="67"/>
      <c r="GU676" s="67"/>
      <c r="GV676" s="67"/>
      <c r="GW676" s="67"/>
      <c r="GX676" s="67"/>
      <c r="GY676" s="67"/>
      <c r="GZ676" s="67"/>
      <c r="HA676" s="67"/>
      <c r="HB676" s="67"/>
      <c r="HC676" s="67"/>
      <c r="HD676" s="67"/>
      <c r="HE676" s="67"/>
      <c r="HF676" s="67"/>
      <c r="HG676" s="67"/>
      <c r="HH676" s="67"/>
      <c r="HI676" s="67"/>
      <c r="HJ676" s="67"/>
      <c r="HK676" s="67"/>
      <c r="HL676" s="67"/>
      <c r="HM676" s="67"/>
      <c r="HN676" s="67"/>
      <c r="HO676" s="67"/>
      <c r="HP676" s="67"/>
      <c r="HQ676" s="67"/>
      <c r="HR676" s="67"/>
      <c r="HS676" s="67"/>
      <c r="HT676" s="67"/>
      <c r="HU676" s="67"/>
      <c r="HV676" s="67"/>
      <c r="HW676" s="67"/>
      <c r="HX676" s="67"/>
      <c r="HY676" s="67"/>
      <c r="HZ676" s="67"/>
      <c r="IA676" s="67"/>
      <c r="IB676" s="67"/>
      <c r="IC676" s="67"/>
      <c r="ID676" s="67"/>
      <c r="IE676" s="67"/>
      <c r="IF676" s="67"/>
      <c r="IG676" s="67"/>
      <c r="IH676" s="67"/>
      <c r="II676" s="67"/>
      <c r="IJ676" s="67"/>
      <c r="IK676" s="67"/>
      <c r="IL676" s="67"/>
      <c r="IM676" s="67"/>
      <c r="IN676" s="67"/>
      <c r="IO676" s="67"/>
      <c r="IP676" s="67"/>
      <c r="IQ676" s="67"/>
      <c r="IR676" s="67"/>
      <c r="IS676" s="67"/>
      <c r="IT676" s="67"/>
      <c r="IU676" s="67"/>
      <c r="IV676" s="93">
        <f t="shared" si="111"/>
        <v>0</v>
      </c>
      <c r="IW676" s="25"/>
      <c r="IY676" s="125" t="str">
        <f>IF(JA676,VLOOKUP(MIN(JB676:JD676),'Data Validation (hidden)'!$E$2:$F$6,2,FALSE),IF(COUNTA(E676:IU676)&gt;0,"'Name of Collective Investment Scheme' missing but values entered in other columns",""))</f>
        <v/>
      </c>
      <c r="JA676" s="126" t="b">
        <f t="shared" si="112"/>
        <v>0</v>
      </c>
      <c r="JB676" s="127" t="str">
        <f t="shared" si="113"/>
        <v/>
      </c>
      <c r="JC676" s="128" t="str">
        <f t="shared" si="114"/>
        <v>3</v>
      </c>
      <c r="JD676" s="127" t="str">
        <f t="shared" ca="1" si="115"/>
        <v/>
      </c>
      <c r="JE676" s="127" t="b">
        <f t="shared" ca="1" si="116"/>
        <v>1</v>
      </c>
      <c r="JF676" s="127" t="b">
        <f t="shared" ca="1" si="117"/>
        <v>1</v>
      </c>
      <c r="JG676" s="127" t="b">
        <f t="shared" ca="1" si="118"/>
        <v>1</v>
      </c>
      <c r="JH676" s="127" t="b">
        <f t="shared" ca="1" si="119"/>
        <v>1</v>
      </c>
      <c r="JI676" s="127" t="b">
        <f t="shared" ca="1" si="120"/>
        <v>1</v>
      </c>
      <c r="JJ676" s="129" t="b">
        <f t="shared" si="121"/>
        <v>0</v>
      </c>
    </row>
    <row r="677" spans="1:270" ht="28.9" customHeight="1" x14ac:dyDescent="0.2">
      <c r="A677" s="90" t="str">
        <f>IF(ISBLANK('Scheme Details'!A677),"",'Scheme Details'!A677)</f>
        <v/>
      </c>
      <c r="B677" s="87" t="str">
        <f>IF(ISBLANK('Scheme Details'!B677),"",'Scheme Details'!B677)</f>
        <v/>
      </c>
      <c r="C677" s="91" t="str">
        <f>IF(ISBLANK('Scheme Details'!C677),"",'Scheme Details'!C677)</f>
        <v/>
      </c>
      <c r="D677" s="92">
        <f>IF(ISBLANK('Scheme Details'!H677),0,'Scheme Details'!H677)</f>
        <v>0</v>
      </c>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c r="BV677" s="67"/>
      <c r="BW677" s="67"/>
      <c r="BX677" s="67"/>
      <c r="BY677" s="67"/>
      <c r="BZ677" s="67"/>
      <c r="CA677" s="67"/>
      <c r="CB677" s="67"/>
      <c r="CC677" s="67"/>
      <c r="CD677" s="67"/>
      <c r="CE677" s="67"/>
      <c r="CF677" s="67"/>
      <c r="CG677" s="67"/>
      <c r="CH677" s="67"/>
      <c r="CI677" s="67"/>
      <c r="CJ677" s="67"/>
      <c r="CK677" s="67"/>
      <c r="CL677" s="67"/>
      <c r="CM677" s="67"/>
      <c r="CN677" s="67"/>
      <c r="CO677" s="67"/>
      <c r="CP677" s="67"/>
      <c r="CQ677" s="67"/>
      <c r="CR677" s="67"/>
      <c r="CS677" s="67"/>
      <c r="CT677" s="67"/>
      <c r="CU677" s="67"/>
      <c r="CV677" s="67"/>
      <c r="CW677" s="67"/>
      <c r="CX677" s="67"/>
      <c r="CY677" s="67"/>
      <c r="CZ677" s="67"/>
      <c r="DA677" s="67"/>
      <c r="DB677" s="67"/>
      <c r="DC677" s="67"/>
      <c r="DD677" s="67"/>
      <c r="DE677" s="67"/>
      <c r="DF677" s="67"/>
      <c r="DG677" s="67"/>
      <c r="DH677" s="67"/>
      <c r="DI677" s="67"/>
      <c r="DJ677" s="67"/>
      <c r="DK677" s="67"/>
      <c r="DL677" s="67"/>
      <c r="DM677" s="67"/>
      <c r="DN677" s="67"/>
      <c r="DO677" s="67"/>
      <c r="DP677" s="67"/>
      <c r="DQ677" s="67"/>
      <c r="DR677" s="67"/>
      <c r="DS677" s="67"/>
      <c r="DT677" s="67"/>
      <c r="DU677" s="67"/>
      <c r="DV677" s="67"/>
      <c r="DW677" s="67"/>
      <c r="DX677" s="67"/>
      <c r="DY677" s="67"/>
      <c r="DZ677" s="67"/>
      <c r="EA677" s="67"/>
      <c r="EB677" s="67"/>
      <c r="EC677" s="67"/>
      <c r="ED677" s="67"/>
      <c r="EE677" s="67"/>
      <c r="EF677" s="67"/>
      <c r="EG677" s="67"/>
      <c r="EH677" s="67"/>
      <c r="EI677" s="67"/>
      <c r="EJ677" s="67"/>
      <c r="EK677" s="67"/>
      <c r="EL677" s="67"/>
      <c r="EM677" s="67"/>
      <c r="EN677" s="67"/>
      <c r="EO677" s="67"/>
      <c r="EP677" s="67"/>
      <c r="EQ677" s="67"/>
      <c r="ER677" s="67"/>
      <c r="ES677" s="67"/>
      <c r="ET677" s="67"/>
      <c r="EU677" s="67"/>
      <c r="EV677" s="67"/>
      <c r="EW677" s="67"/>
      <c r="EX677" s="67"/>
      <c r="EY677" s="67"/>
      <c r="EZ677" s="67"/>
      <c r="FA677" s="67"/>
      <c r="FB677" s="67"/>
      <c r="FC677" s="67"/>
      <c r="FD677" s="67"/>
      <c r="FE677" s="67"/>
      <c r="FF677" s="67"/>
      <c r="FG677" s="67"/>
      <c r="FH677" s="67"/>
      <c r="FI677" s="67"/>
      <c r="FJ677" s="67"/>
      <c r="FK677" s="67"/>
      <c r="FL677" s="67"/>
      <c r="FM677" s="67"/>
      <c r="FN677" s="67"/>
      <c r="FO677" s="67"/>
      <c r="FP677" s="67"/>
      <c r="FQ677" s="67"/>
      <c r="FR677" s="67"/>
      <c r="FS677" s="67"/>
      <c r="FT677" s="67"/>
      <c r="FU677" s="67"/>
      <c r="FV677" s="67"/>
      <c r="FW677" s="67"/>
      <c r="FX677" s="67"/>
      <c r="FY677" s="67"/>
      <c r="FZ677" s="67"/>
      <c r="GA677" s="67"/>
      <c r="GB677" s="67"/>
      <c r="GC677" s="67"/>
      <c r="GD677" s="67"/>
      <c r="GE677" s="67"/>
      <c r="GF677" s="67"/>
      <c r="GG677" s="67"/>
      <c r="GH677" s="67"/>
      <c r="GI677" s="67"/>
      <c r="GJ677" s="67"/>
      <c r="GK677" s="67"/>
      <c r="GL677" s="67"/>
      <c r="GM677" s="67"/>
      <c r="GN677" s="67"/>
      <c r="GO677" s="67"/>
      <c r="GP677" s="67"/>
      <c r="GQ677" s="67"/>
      <c r="GR677" s="67"/>
      <c r="GS677" s="67"/>
      <c r="GT677" s="67"/>
      <c r="GU677" s="67"/>
      <c r="GV677" s="67"/>
      <c r="GW677" s="67"/>
      <c r="GX677" s="67"/>
      <c r="GY677" s="67"/>
      <c r="GZ677" s="67"/>
      <c r="HA677" s="67"/>
      <c r="HB677" s="67"/>
      <c r="HC677" s="67"/>
      <c r="HD677" s="67"/>
      <c r="HE677" s="67"/>
      <c r="HF677" s="67"/>
      <c r="HG677" s="67"/>
      <c r="HH677" s="67"/>
      <c r="HI677" s="67"/>
      <c r="HJ677" s="67"/>
      <c r="HK677" s="67"/>
      <c r="HL677" s="67"/>
      <c r="HM677" s="67"/>
      <c r="HN677" s="67"/>
      <c r="HO677" s="67"/>
      <c r="HP677" s="67"/>
      <c r="HQ677" s="67"/>
      <c r="HR677" s="67"/>
      <c r="HS677" s="67"/>
      <c r="HT677" s="67"/>
      <c r="HU677" s="67"/>
      <c r="HV677" s="67"/>
      <c r="HW677" s="67"/>
      <c r="HX677" s="67"/>
      <c r="HY677" s="67"/>
      <c r="HZ677" s="67"/>
      <c r="IA677" s="67"/>
      <c r="IB677" s="67"/>
      <c r="IC677" s="67"/>
      <c r="ID677" s="67"/>
      <c r="IE677" s="67"/>
      <c r="IF677" s="67"/>
      <c r="IG677" s="67"/>
      <c r="IH677" s="67"/>
      <c r="II677" s="67"/>
      <c r="IJ677" s="67"/>
      <c r="IK677" s="67"/>
      <c r="IL677" s="67"/>
      <c r="IM677" s="67"/>
      <c r="IN677" s="67"/>
      <c r="IO677" s="67"/>
      <c r="IP677" s="67"/>
      <c r="IQ677" s="67"/>
      <c r="IR677" s="67"/>
      <c r="IS677" s="67"/>
      <c r="IT677" s="67"/>
      <c r="IU677" s="67"/>
      <c r="IV677" s="93">
        <f t="shared" si="111"/>
        <v>0</v>
      </c>
      <c r="IW677" s="25"/>
      <c r="IY677" s="125" t="str">
        <f>IF(JA677,VLOOKUP(MIN(JB677:JD677),'Data Validation (hidden)'!$E$2:$F$6,2,FALSE),IF(COUNTA(E677:IU677)&gt;0,"'Name of Collective Investment Scheme' missing but values entered in other columns",""))</f>
        <v/>
      </c>
      <c r="JA677" s="126" t="b">
        <f t="shared" si="112"/>
        <v>0</v>
      </c>
      <c r="JB677" s="127" t="str">
        <f t="shared" si="113"/>
        <v/>
      </c>
      <c r="JC677" s="128" t="str">
        <f t="shared" si="114"/>
        <v>3</v>
      </c>
      <c r="JD677" s="127" t="str">
        <f t="shared" ca="1" si="115"/>
        <v/>
      </c>
      <c r="JE677" s="127" t="b">
        <f t="shared" ca="1" si="116"/>
        <v>1</v>
      </c>
      <c r="JF677" s="127" t="b">
        <f t="shared" ca="1" si="117"/>
        <v>1</v>
      </c>
      <c r="JG677" s="127" t="b">
        <f t="shared" ca="1" si="118"/>
        <v>1</v>
      </c>
      <c r="JH677" s="127" t="b">
        <f t="shared" ca="1" si="119"/>
        <v>1</v>
      </c>
      <c r="JI677" s="127" t="b">
        <f t="shared" ca="1" si="120"/>
        <v>1</v>
      </c>
      <c r="JJ677" s="129" t="b">
        <f t="shared" si="121"/>
        <v>0</v>
      </c>
    </row>
    <row r="678" spans="1:270" ht="28.9" customHeight="1" x14ac:dyDescent="0.2">
      <c r="A678" s="90" t="str">
        <f>IF(ISBLANK('Scheme Details'!A678),"",'Scheme Details'!A678)</f>
        <v/>
      </c>
      <c r="B678" s="87" t="str">
        <f>IF(ISBLANK('Scheme Details'!B678),"",'Scheme Details'!B678)</f>
        <v/>
      </c>
      <c r="C678" s="91" t="str">
        <f>IF(ISBLANK('Scheme Details'!C678),"",'Scheme Details'!C678)</f>
        <v/>
      </c>
      <c r="D678" s="92">
        <f>IF(ISBLANK('Scheme Details'!H678),0,'Scheme Details'!H678)</f>
        <v>0</v>
      </c>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c r="BV678" s="67"/>
      <c r="BW678" s="67"/>
      <c r="BX678" s="67"/>
      <c r="BY678" s="67"/>
      <c r="BZ678" s="67"/>
      <c r="CA678" s="67"/>
      <c r="CB678" s="67"/>
      <c r="CC678" s="67"/>
      <c r="CD678" s="67"/>
      <c r="CE678" s="67"/>
      <c r="CF678" s="67"/>
      <c r="CG678" s="67"/>
      <c r="CH678" s="67"/>
      <c r="CI678" s="67"/>
      <c r="CJ678" s="67"/>
      <c r="CK678" s="67"/>
      <c r="CL678" s="67"/>
      <c r="CM678" s="67"/>
      <c r="CN678" s="67"/>
      <c r="CO678" s="67"/>
      <c r="CP678" s="67"/>
      <c r="CQ678" s="67"/>
      <c r="CR678" s="67"/>
      <c r="CS678" s="67"/>
      <c r="CT678" s="67"/>
      <c r="CU678" s="67"/>
      <c r="CV678" s="67"/>
      <c r="CW678" s="67"/>
      <c r="CX678" s="67"/>
      <c r="CY678" s="67"/>
      <c r="CZ678" s="67"/>
      <c r="DA678" s="67"/>
      <c r="DB678" s="67"/>
      <c r="DC678" s="67"/>
      <c r="DD678" s="67"/>
      <c r="DE678" s="67"/>
      <c r="DF678" s="67"/>
      <c r="DG678" s="67"/>
      <c r="DH678" s="67"/>
      <c r="DI678" s="67"/>
      <c r="DJ678" s="67"/>
      <c r="DK678" s="67"/>
      <c r="DL678" s="67"/>
      <c r="DM678" s="67"/>
      <c r="DN678" s="67"/>
      <c r="DO678" s="67"/>
      <c r="DP678" s="67"/>
      <c r="DQ678" s="67"/>
      <c r="DR678" s="67"/>
      <c r="DS678" s="67"/>
      <c r="DT678" s="67"/>
      <c r="DU678" s="67"/>
      <c r="DV678" s="67"/>
      <c r="DW678" s="67"/>
      <c r="DX678" s="67"/>
      <c r="DY678" s="67"/>
      <c r="DZ678" s="67"/>
      <c r="EA678" s="67"/>
      <c r="EB678" s="67"/>
      <c r="EC678" s="67"/>
      <c r="ED678" s="67"/>
      <c r="EE678" s="67"/>
      <c r="EF678" s="67"/>
      <c r="EG678" s="67"/>
      <c r="EH678" s="67"/>
      <c r="EI678" s="67"/>
      <c r="EJ678" s="67"/>
      <c r="EK678" s="67"/>
      <c r="EL678" s="67"/>
      <c r="EM678" s="67"/>
      <c r="EN678" s="67"/>
      <c r="EO678" s="67"/>
      <c r="EP678" s="67"/>
      <c r="EQ678" s="67"/>
      <c r="ER678" s="67"/>
      <c r="ES678" s="67"/>
      <c r="ET678" s="67"/>
      <c r="EU678" s="67"/>
      <c r="EV678" s="67"/>
      <c r="EW678" s="67"/>
      <c r="EX678" s="67"/>
      <c r="EY678" s="67"/>
      <c r="EZ678" s="67"/>
      <c r="FA678" s="67"/>
      <c r="FB678" s="67"/>
      <c r="FC678" s="67"/>
      <c r="FD678" s="67"/>
      <c r="FE678" s="67"/>
      <c r="FF678" s="67"/>
      <c r="FG678" s="67"/>
      <c r="FH678" s="67"/>
      <c r="FI678" s="67"/>
      <c r="FJ678" s="67"/>
      <c r="FK678" s="67"/>
      <c r="FL678" s="67"/>
      <c r="FM678" s="67"/>
      <c r="FN678" s="67"/>
      <c r="FO678" s="67"/>
      <c r="FP678" s="67"/>
      <c r="FQ678" s="67"/>
      <c r="FR678" s="67"/>
      <c r="FS678" s="67"/>
      <c r="FT678" s="67"/>
      <c r="FU678" s="67"/>
      <c r="FV678" s="67"/>
      <c r="FW678" s="67"/>
      <c r="FX678" s="67"/>
      <c r="FY678" s="67"/>
      <c r="FZ678" s="67"/>
      <c r="GA678" s="67"/>
      <c r="GB678" s="67"/>
      <c r="GC678" s="67"/>
      <c r="GD678" s="67"/>
      <c r="GE678" s="67"/>
      <c r="GF678" s="67"/>
      <c r="GG678" s="67"/>
      <c r="GH678" s="67"/>
      <c r="GI678" s="67"/>
      <c r="GJ678" s="67"/>
      <c r="GK678" s="67"/>
      <c r="GL678" s="67"/>
      <c r="GM678" s="67"/>
      <c r="GN678" s="67"/>
      <c r="GO678" s="67"/>
      <c r="GP678" s="67"/>
      <c r="GQ678" s="67"/>
      <c r="GR678" s="67"/>
      <c r="GS678" s="67"/>
      <c r="GT678" s="67"/>
      <c r="GU678" s="67"/>
      <c r="GV678" s="67"/>
      <c r="GW678" s="67"/>
      <c r="GX678" s="67"/>
      <c r="GY678" s="67"/>
      <c r="GZ678" s="67"/>
      <c r="HA678" s="67"/>
      <c r="HB678" s="67"/>
      <c r="HC678" s="67"/>
      <c r="HD678" s="67"/>
      <c r="HE678" s="67"/>
      <c r="HF678" s="67"/>
      <c r="HG678" s="67"/>
      <c r="HH678" s="67"/>
      <c r="HI678" s="67"/>
      <c r="HJ678" s="67"/>
      <c r="HK678" s="67"/>
      <c r="HL678" s="67"/>
      <c r="HM678" s="67"/>
      <c r="HN678" s="67"/>
      <c r="HO678" s="67"/>
      <c r="HP678" s="67"/>
      <c r="HQ678" s="67"/>
      <c r="HR678" s="67"/>
      <c r="HS678" s="67"/>
      <c r="HT678" s="67"/>
      <c r="HU678" s="67"/>
      <c r="HV678" s="67"/>
      <c r="HW678" s="67"/>
      <c r="HX678" s="67"/>
      <c r="HY678" s="67"/>
      <c r="HZ678" s="67"/>
      <c r="IA678" s="67"/>
      <c r="IB678" s="67"/>
      <c r="IC678" s="67"/>
      <c r="ID678" s="67"/>
      <c r="IE678" s="67"/>
      <c r="IF678" s="67"/>
      <c r="IG678" s="67"/>
      <c r="IH678" s="67"/>
      <c r="II678" s="67"/>
      <c r="IJ678" s="67"/>
      <c r="IK678" s="67"/>
      <c r="IL678" s="67"/>
      <c r="IM678" s="67"/>
      <c r="IN678" s="67"/>
      <c r="IO678" s="67"/>
      <c r="IP678" s="67"/>
      <c r="IQ678" s="67"/>
      <c r="IR678" s="67"/>
      <c r="IS678" s="67"/>
      <c r="IT678" s="67"/>
      <c r="IU678" s="67"/>
      <c r="IV678" s="93">
        <f t="shared" si="111"/>
        <v>0</v>
      </c>
      <c r="IW678" s="25"/>
      <c r="IY678" s="125" t="str">
        <f>IF(JA678,VLOOKUP(MIN(JB678:JD678),'Data Validation (hidden)'!$E$2:$F$6,2,FALSE),IF(COUNTA(E678:IU678)&gt;0,"'Name of Collective Investment Scheme' missing but values entered in other columns",""))</f>
        <v/>
      </c>
      <c r="JA678" s="126" t="b">
        <f t="shared" si="112"/>
        <v>0</v>
      </c>
      <c r="JB678" s="127" t="str">
        <f t="shared" si="113"/>
        <v/>
      </c>
      <c r="JC678" s="128" t="str">
        <f t="shared" si="114"/>
        <v>3</v>
      </c>
      <c r="JD678" s="127" t="str">
        <f t="shared" ca="1" si="115"/>
        <v/>
      </c>
      <c r="JE678" s="127" t="b">
        <f t="shared" ca="1" si="116"/>
        <v>1</v>
      </c>
      <c r="JF678" s="127" t="b">
        <f t="shared" ca="1" si="117"/>
        <v>1</v>
      </c>
      <c r="JG678" s="127" t="b">
        <f t="shared" ca="1" si="118"/>
        <v>1</v>
      </c>
      <c r="JH678" s="127" t="b">
        <f t="shared" ca="1" si="119"/>
        <v>1</v>
      </c>
      <c r="JI678" s="127" t="b">
        <f t="shared" ca="1" si="120"/>
        <v>1</v>
      </c>
      <c r="JJ678" s="129" t="b">
        <f t="shared" si="121"/>
        <v>0</v>
      </c>
    </row>
    <row r="679" spans="1:270" ht="28.9" customHeight="1" x14ac:dyDescent="0.2">
      <c r="A679" s="90" t="str">
        <f>IF(ISBLANK('Scheme Details'!A679),"",'Scheme Details'!A679)</f>
        <v/>
      </c>
      <c r="B679" s="87" t="str">
        <f>IF(ISBLANK('Scheme Details'!B679),"",'Scheme Details'!B679)</f>
        <v/>
      </c>
      <c r="C679" s="91" t="str">
        <f>IF(ISBLANK('Scheme Details'!C679),"",'Scheme Details'!C679)</f>
        <v/>
      </c>
      <c r="D679" s="92">
        <f>IF(ISBLANK('Scheme Details'!H679),0,'Scheme Details'!H679)</f>
        <v>0</v>
      </c>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c r="BV679" s="67"/>
      <c r="BW679" s="67"/>
      <c r="BX679" s="67"/>
      <c r="BY679" s="67"/>
      <c r="BZ679" s="67"/>
      <c r="CA679" s="67"/>
      <c r="CB679" s="67"/>
      <c r="CC679" s="67"/>
      <c r="CD679" s="67"/>
      <c r="CE679" s="67"/>
      <c r="CF679" s="67"/>
      <c r="CG679" s="67"/>
      <c r="CH679" s="67"/>
      <c r="CI679" s="67"/>
      <c r="CJ679" s="67"/>
      <c r="CK679" s="67"/>
      <c r="CL679" s="67"/>
      <c r="CM679" s="67"/>
      <c r="CN679" s="67"/>
      <c r="CO679" s="67"/>
      <c r="CP679" s="67"/>
      <c r="CQ679" s="67"/>
      <c r="CR679" s="67"/>
      <c r="CS679" s="67"/>
      <c r="CT679" s="67"/>
      <c r="CU679" s="67"/>
      <c r="CV679" s="67"/>
      <c r="CW679" s="67"/>
      <c r="CX679" s="67"/>
      <c r="CY679" s="67"/>
      <c r="CZ679" s="67"/>
      <c r="DA679" s="67"/>
      <c r="DB679" s="67"/>
      <c r="DC679" s="67"/>
      <c r="DD679" s="67"/>
      <c r="DE679" s="67"/>
      <c r="DF679" s="67"/>
      <c r="DG679" s="67"/>
      <c r="DH679" s="67"/>
      <c r="DI679" s="67"/>
      <c r="DJ679" s="67"/>
      <c r="DK679" s="67"/>
      <c r="DL679" s="67"/>
      <c r="DM679" s="67"/>
      <c r="DN679" s="67"/>
      <c r="DO679" s="67"/>
      <c r="DP679" s="67"/>
      <c r="DQ679" s="67"/>
      <c r="DR679" s="67"/>
      <c r="DS679" s="67"/>
      <c r="DT679" s="67"/>
      <c r="DU679" s="67"/>
      <c r="DV679" s="67"/>
      <c r="DW679" s="67"/>
      <c r="DX679" s="67"/>
      <c r="DY679" s="67"/>
      <c r="DZ679" s="67"/>
      <c r="EA679" s="67"/>
      <c r="EB679" s="67"/>
      <c r="EC679" s="67"/>
      <c r="ED679" s="67"/>
      <c r="EE679" s="67"/>
      <c r="EF679" s="67"/>
      <c r="EG679" s="67"/>
      <c r="EH679" s="67"/>
      <c r="EI679" s="67"/>
      <c r="EJ679" s="67"/>
      <c r="EK679" s="67"/>
      <c r="EL679" s="67"/>
      <c r="EM679" s="67"/>
      <c r="EN679" s="67"/>
      <c r="EO679" s="67"/>
      <c r="EP679" s="67"/>
      <c r="EQ679" s="67"/>
      <c r="ER679" s="67"/>
      <c r="ES679" s="67"/>
      <c r="ET679" s="67"/>
      <c r="EU679" s="67"/>
      <c r="EV679" s="67"/>
      <c r="EW679" s="67"/>
      <c r="EX679" s="67"/>
      <c r="EY679" s="67"/>
      <c r="EZ679" s="67"/>
      <c r="FA679" s="67"/>
      <c r="FB679" s="67"/>
      <c r="FC679" s="67"/>
      <c r="FD679" s="67"/>
      <c r="FE679" s="67"/>
      <c r="FF679" s="67"/>
      <c r="FG679" s="67"/>
      <c r="FH679" s="67"/>
      <c r="FI679" s="67"/>
      <c r="FJ679" s="67"/>
      <c r="FK679" s="67"/>
      <c r="FL679" s="67"/>
      <c r="FM679" s="67"/>
      <c r="FN679" s="67"/>
      <c r="FO679" s="67"/>
      <c r="FP679" s="67"/>
      <c r="FQ679" s="67"/>
      <c r="FR679" s="67"/>
      <c r="FS679" s="67"/>
      <c r="FT679" s="67"/>
      <c r="FU679" s="67"/>
      <c r="FV679" s="67"/>
      <c r="FW679" s="67"/>
      <c r="FX679" s="67"/>
      <c r="FY679" s="67"/>
      <c r="FZ679" s="67"/>
      <c r="GA679" s="67"/>
      <c r="GB679" s="67"/>
      <c r="GC679" s="67"/>
      <c r="GD679" s="67"/>
      <c r="GE679" s="67"/>
      <c r="GF679" s="67"/>
      <c r="GG679" s="67"/>
      <c r="GH679" s="67"/>
      <c r="GI679" s="67"/>
      <c r="GJ679" s="67"/>
      <c r="GK679" s="67"/>
      <c r="GL679" s="67"/>
      <c r="GM679" s="67"/>
      <c r="GN679" s="67"/>
      <c r="GO679" s="67"/>
      <c r="GP679" s="67"/>
      <c r="GQ679" s="67"/>
      <c r="GR679" s="67"/>
      <c r="GS679" s="67"/>
      <c r="GT679" s="67"/>
      <c r="GU679" s="67"/>
      <c r="GV679" s="67"/>
      <c r="GW679" s="67"/>
      <c r="GX679" s="67"/>
      <c r="GY679" s="67"/>
      <c r="GZ679" s="67"/>
      <c r="HA679" s="67"/>
      <c r="HB679" s="67"/>
      <c r="HC679" s="67"/>
      <c r="HD679" s="67"/>
      <c r="HE679" s="67"/>
      <c r="HF679" s="67"/>
      <c r="HG679" s="67"/>
      <c r="HH679" s="67"/>
      <c r="HI679" s="67"/>
      <c r="HJ679" s="67"/>
      <c r="HK679" s="67"/>
      <c r="HL679" s="67"/>
      <c r="HM679" s="67"/>
      <c r="HN679" s="67"/>
      <c r="HO679" s="67"/>
      <c r="HP679" s="67"/>
      <c r="HQ679" s="67"/>
      <c r="HR679" s="67"/>
      <c r="HS679" s="67"/>
      <c r="HT679" s="67"/>
      <c r="HU679" s="67"/>
      <c r="HV679" s="67"/>
      <c r="HW679" s="67"/>
      <c r="HX679" s="67"/>
      <c r="HY679" s="67"/>
      <c r="HZ679" s="67"/>
      <c r="IA679" s="67"/>
      <c r="IB679" s="67"/>
      <c r="IC679" s="67"/>
      <c r="ID679" s="67"/>
      <c r="IE679" s="67"/>
      <c r="IF679" s="67"/>
      <c r="IG679" s="67"/>
      <c r="IH679" s="67"/>
      <c r="II679" s="67"/>
      <c r="IJ679" s="67"/>
      <c r="IK679" s="67"/>
      <c r="IL679" s="67"/>
      <c r="IM679" s="67"/>
      <c r="IN679" s="67"/>
      <c r="IO679" s="67"/>
      <c r="IP679" s="67"/>
      <c r="IQ679" s="67"/>
      <c r="IR679" s="67"/>
      <c r="IS679" s="67"/>
      <c r="IT679" s="67"/>
      <c r="IU679" s="67"/>
      <c r="IV679" s="93">
        <f t="shared" si="111"/>
        <v>0</v>
      </c>
      <c r="IW679" s="25"/>
      <c r="IY679" s="125" t="str">
        <f>IF(JA679,VLOOKUP(MIN(JB679:JD679),'Data Validation (hidden)'!$E$2:$F$6,2,FALSE),IF(COUNTA(E679:IU679)&gt;0,"'Name of Collective Investment Scheme' missing but values entered in other columns",""))</f>
        <v/>
      </c>
      <c r="JA679" s="126" t="b">
        <f t="shared" si="112"/>
        <v>0</v>
      </c>
      <c r="JB679" s="127" t="str">
        <f t="shared" si="113"/>
        <v/>
      </c>
      <c r="JC679" s="128" t="str">
        <f t="shared" si="114"/>
        <v>3</v>
      </c>
      <c r="JD679" s="127" t="str">
        <f t="shared" ca="1" si="115"/>
        <v/>
      </c>
      <c r="JE679" s="127" t="b">
        <f t="shared" ca="1" si="116"/>
        <v>1</v>
      </c>
      <c r="JF679" s="127" t="b">
        <f t="shared" ca="1" si="117"/>
        <v>1</v>
      </c>
      <c r="JG679" s="127" t="b">
        <f t="shared" ca="1" si="118"/>
        <v>1</v>
      </c>
      <c r="JH679" s="127" t="b">
        <f t="shared" ca="1" si="119"/>
        <v>1</v>
      </c>
      <c r="JI679" s="127" t="b">
        <f t="shared" ca="1" si="120"/>
        <v>1</v>
      </c>
      <c r="JJ679" s="129" t="b">
        <f t="shared" si="121"/>
        <v>0</v>
      </c>
    </row>
    <row r="680" spans="1:270" ht="28.9" customHeight="1" x14ac:dyDescent="0.2">
      <c r="A680" s="90" t="str">
        <f>IF(ISBLANK('Scheme Details'!A680),"",'Scheme Details'!A680)</f>
        <v/>
      </c>
      <c r="B680" s="87" t="str">
        <f>IF(ISBLANK('Scheme Details'!B680),"",'Scheme Details'!B680)</f>
        <v/>
      </c>
      <c r="C680" s="91" t="str">
        <f>IF(ISBLANK('Scheme Details'!C680),"",'Scheme Details'!C680)</f>
        <v/>
      </c>
      <c r="D680" s="92">
        <f>IF(ISBLANK('Scheme Details'!H680),0,'Scheme Details'!H680)</f>
        <v>0</v>
      </c>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c r="BV680" s="67"/>
      <c r="BW680" s="67"/>
      <c r="BX680" s="67"/>
      <c r="BY680" s="67"/>
      <c r="BZ680" s="67"/>
      <c r="CA680" s="67"/>
      <c r="CB680" s="67"/>
      <c r="CC680" s="67"/>
      <c r="CD680" s="67"/>
      <c r="CE680" s="67"/>
      <c r="CF680" s="67"/>
      <c r="CG680" s="67"/>
      <c r="CH680" s="67"/>
      <c r="CI680" s="67"/>
      <c r="CJ680" s="67"/>
      <c r="CK680" s="67"/>
      <c r="CL680" s="67"/>
      <c r="CM680" s="67"/>
      <c r="CN680" s="67"/>
      <c r="CO680" s="67"/>
      <c r="CP680" s="67"/>
      <c r="CQ680" s="67"/>
      <c r="CR680" s="67"/>
      <c r="CS680" s="67"/>
      <c r="CT680" s="67"/>
      <c r="CU680" s="67"/>
      <c r="CV680" s="67"/>
      <c r="CW680" s="67"/>
      <c r="CX680" s="67"/>
      <c r="CY680" s="67"/>
      <c r="CZ680" s="67"/>
      <c r="DA680" s="67"/>
      <c r="DB680" s="67"/>
      <c r="DC680" s="67"/>
      <c r="DD680" s="67"/>
      <c r="DE680" s="67"/>
      <c r="DF680" s="67"/>
      <c r="DG680" s="67"/>
      <c r="DH680" s="67"/>
      <c r="DI680" s="67"/>
      <c r="DJ680" s="67"/>
      <c r="DK680" s="67"/>
      <c r="DL680" s="67"/>
      <c r="DM680" s="67"/>
      <c r="DN680" s="67"/>
      <c r="DO680" s="67"/>
      <c r="DP680" s="67"/>
      <c r="DQ680" s="67"/>
      <c r="DR680" s="67"/>
      <c r="DS680" s="67"/>
      <c r="DT680" s="67"/>
      <c r="DU680" s="67"/>
      <c r="DV680" s="67"/>
      <c r="DW680" s="67"/>
      <c r="DX680" s="67"/>
      <c r="DY680" s="67"/>
      <c r="DZ680" s="67"/>
      <c r="EA680" s="67"/>
      <c r="EB680" s="67"/>
      <c r="EC680" s="67"/>
      <c r="ED680" s="67"/>
      <c r="EE680" s="67"/>
      <c r="EF680" s="67"/>
      <c r="EG680" s="67"/>
      <c r="EH680" s="67"/>
      <c r="EI680" s="67"/>
      <c r="EJ680" s="67"/>
      <c r="EK680" s="67"/>
      <c r="EL680" s="67"/>
      <c r="EM680" s="67"/>
      <c r="EN680" s="67"/>
      <c r="EO680" s="67"/>
      <c r="EP680" s="67"/>
      <c r="EQ680" s="67"/>
      <c r="ER680" s="67"/>
      <c r="ES680" s="67"/>
      <c r="ET680" s="67"/>
      <c r="EU680" s="67"/>
      <c r="EV680" s="67"/>
      <c r="EW680" s="67"/>
      <c r="EX680" s="67"/>
      <c r="EY680" s="67"/>
      <c r="EZ680" s="67"/>
      <c r="FA680" s="67"/>
      <c r="FB680" s="67"/>
      <c r="FC680" s="67"/>
      <c r="FD680" s="67"/>
      <c r="FE680" s="67"/>
      <c r="FF680" s="67"/>
      <c r="FG680" s="67"/>
      <c r="FH680" s="67"/>
      <c r="FI680" s="67"/>
      <c r="FJ680" s="67"/>
      <c r="FK680" s="67"/>
      <c r="FL680" s="67"/>
      <c r="FM680" s="67"/>
      <c r="FN680" s="67"/>
      <c r="FO680" s="67"/>
      <c r="FP680" s="67"/>
      <c r="FQ680" s="67"/>
      <c r="FR680" s="67"/>
      <c r="FS680" s="67"/>
      <c r="FT680" s="67"/>
      <c r="FU680" s="67"/>
      <c r="FV680" s="67"/>
      <c r="FW680" s="67"/>
      <c r="FX680" s="67"/>
      <c r="FY680" s="67"/>
      <c r="FZ680" s="67"/>
      <c r="GA680" s="67"/>
      <c r="GB680" s="67"/>
      <c r="GC680" s="67"/>
      <c r="GD680" s="67"/>
      <c r="GE680" s="67"/>
      <c r="GF680" s="67"/>
      <c r="GG680" s="67"/>
      <c r="GH680" s="67"/>
      <c r="GI680" s="67"/>
      <c r="GJ680" s="67"/>
      <c r="GK680" s="67"/>
      <c r="GL680" s="67"/>
      <c r="GM680" s="67"/>
      <c r="GN680" s="67"/>
      <c r="GO680" s="67"/>
      <c r="GP680" s="67"/>
      <c r="GQ680" s="67"/>
      <c r="GR680" s="67"/>
      <c r="GS680" s="67"/>
      <c r="GT680" s="67"/>
      <c r="GU680" s="67"/>
      <c r="GV680" s="67"/>
      <c r="GW680" s="67"/>
      <c r="GX680" s="67"/>
      <c r="GY680" s="67"/>
      <c r="GZ680" s="67"/>
      <c r="HA680" s="67"/>
      <c r="HB680" s="67"/>
      <c r="HC680" s="67"/>
      <c r="HD680" s="67"/>
      <c r="HE680" s="67"/>
      <c r="HF680" s="67"/>
      <c r="HG680" s="67"/>
      <c r="HH680" s="67"/>
      <c r="HI680" s="67"/>
      <c r="HJ680" s="67"/>
      <c r="HK680" s="67"/>
      <c r="HL680" s="67"/>
      <c r="HM680" s="67"/>
      <c r="HN680" s="67"/>
      <c r="HO680" s="67"/>
      <c r="HP680" s="67"/>
      <c r="HQ680" s="67"/>
      <c r="HR680" s="67"/>
      <c r="HS680" s="67"/>
      <c r="HT680" s="67"/>
      <c r="HU680" s="67"/>
      <c r="HV680" s="67"/>
      <c r="HW680" s="67"/>
      <c r="HX680" s="67"/>
      <c r="HY680" s="67"/>
      <c r="HZ680" s="67"/>
      <c r="IA680" s="67"/>
      <c r="IB680" s="67"/>
      <c r="IC680" s="67"/>
      <c r="ID680" s="67"/>
      <c r="IE680" s="67"/>
      <c r="IF680" s="67"/>
      <c r="IG680" s="67"/>
      <c r="IH680" s="67"/>
      <c r="II680" s="67"/>
      <c r="IJ680" s="67"/>
      <c r="IK680" s="67"/>
      <c r="IL680" s="67"/>
      <c r="IM680" s="67"/>
      <c r="IN680" s="67"/>
      <c r="IO680" s="67"/>
      <c r="IP680" s="67"/>
      <c r="IQ680" s="67"/>
      <c r="IR680" s="67"/>
      <c r="IS680" s="67"/>
      <c r="IT680" s="67"/>
      <c r="IU680" s="67"/>
      <c r="IV680" s="93">
        <f t="shared" si="111"/>
        <v>0</v>
      </c>
      <c r="IW680" s="25"/>
      <c r="IY680" s="125" t="str">
        <f>IF(JA680,VLOOKUP(MIN(JB680:JD680),'Data Validation (hidden)'!$E$2:$F$6,2,FALSE),IF(COUNTA(E680:IU680)&gt;0,"'Name of Collective Investment Scheme' missing but values entered in other columns",""))</f>
        <v/>
      </c>
      <c r="JA680" s="126" t="b">
        <f t="shared" si="112"/>
        <v>0</v>
      </c>
      <c r="JB680" s="127" t="str">
        <f t="shared" si="113"/>
        <v/>
      </c>
      <c r="JC680" s="128" t="str">
        <f t="shared" si="114"/>
        <v>3</v>
      </c>
      <c r="JD680" s="127" t="str">
        <f t="shared" ca="1" si="115"/>
        <v/>
      </c>
      <c r="JE680" s="127" t="b">
        <f t="shared" ca="1" si="116"/>
        <v>1</v>
      </c>
      <c r="JF680" s="127" t="b">
        <f t="shared" ca="1" si="117"/>
        <v>1</v>
      </c>
      <c r="JG680" s="127" t="b">
        <f t="shared" ca="1" si="118"/>
        <v>1</v>
      </c>
      <c r="JH680" s="127" t="b">
        <f t="shared" ca="1" si="119"/>
        <v>1</v>
      </c>
      <c r="JI680" s="127" t="b">
        <f t="shared" ca="1" si="120"/>
        <v>1</v>
      </c>
      <c r="JJ680" s="129" t="b">
        <f t="shared" si="121"/>
        <v>0</v>
      </c>
    </row>
    <row r="681" spans="1:270" ht="28.9" customHeight="1" x14ac:dyDescent="0.2">
      <c r="A681" s="90" t="str">
        <f>IF(ISBLANK('Scheme Details'!A681),"",'Scheme Details'!A681)</f>
        <v/>
      </c>
      <c r="B681" s="87" t="str">
        <f>IF(ISBLANK('Scheme Details'!B681),"",'Scheme Details'!B681)</f>
        <v/>
      </c>
      <c r="C681" s="91" t="str">
        <f>IF(ISBLANK('Scheme Details'!C681),"",'Scheme Details'!C681)</f>
        <v/>
      </c>
      <c r="D681" s="92">
        <f>IF(ISBLANK('Scheme Details'!H681),0,'Scheme Details'!H681)</f>
        <v>0</v>
      </c>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c r="CR681" s="67"/>
      <c r="CS681" s="67"/>
      <c r="CT681" s="67"/>
      <c r="CU681" s="67"/>
      <c r="CV681" s="67"/>
      <c r="CW681" s="67"/>
      <c r="CX681" s="67"/>
      <c r="CY681" s="67"/>
      <c r="CZ681" s="67"/>
      <c r="DA681" s="67"/>
      <c r="DB681" s="67"/>
      <c r="DC681" s="67"/>
      <c r="DD681" s="67"/>
      <c r="DE681" s="67"/>
      <c r="DF681" s="67"/>
      <c r="DG681" s="67"/>
      <c r="DH681" s="67"/>
      <c r="DI681" s="67"/>
      <c r="DJ681" s="67"/>
      <c r="DK681" s="67"/>
      <c r="DL681" s="67"/>
      <c r="DM681" s="67"/>
      <c r="DN681" s="67"/>
      <c r="DO681" s="67"/>
      <c r="DP681" s="67"/>
      <c r="DQ681" s="67"/>
      <c r="DR681" s="67"/>
      <c r="DS681" s="67"/>
      <c r="DT681" s="67"/>
      <c r="DU681" s="67"/>
      <c r="DV681" s="67"/>
      <c r="DW681" s="67"/>
      <c r="DX681" s="67"/>
      <c r="DY681" s="67"/>
      <c r="DZ681" s="67"/>
      <c r="EA681" s="67"/>
      <c r="EB681" s="67"/>
      <c r="EC681" s="67"/>
      <c r="ED681" s="67"/>
      <c r="EE681" s="67"/>
      <c r="EF681" s="67"/>
      <c r="EG681" s="67"/>
      <c r="EH681" s="67"/>
      <c r="EI681" s="67"/>
      <c r="EJ681" s="67"/>
      <c r="EK681" s="67"/>
      <c r="EL681" s="67"/>
      <c r="EM681" s="67"/>
      <c r="EN681" s="67"/>
      <c r="EO681" s="67"/>
      <c r="EP681" s="67"/>
      <c r="EQ681" s="67"/>
      <c r="ER681" s="67"/>
      <c r="ES681" s="67"/>
      <c r="ET681" s="67"/>
      <c r="EU681" s="67"/>
      <c r="EV681" s="67"/>
      <c r="EW681" s="67"/>
      <c r="EX681" s="67"/>
      <c r="EY681" s="67"/>
      <c r="EZ681" s="67"/>
      <c r="FA681" s="67"/>
      <c r="FB681" s="67"/>
      <c r="FC681" s="67"/>
      <c r="FD681" s="67"/>
      <c r="FE681" s="67"/>
      <c r="FF681" s="67"/>
      <c r="FG681" s="67"/>
      <c r="FH681" s="67"/>
      <c r="FI681" s="67"/>
      <c r="FJ681" s="67"/>
      <c r="FK681" s="67"/>
      <c r="FL681" s="67"/>
      <c r="FM681" s="67"/>
      <c r="FN681" s="67"/>
      <c r="FO681" s="67"/>
      <c r="FP681" s="67"/>
      <c r="FQ681" s="67"/>
      <c r="FR681" s="67"/>
      <c r="FS681" s="67"/>
      <c r="FT681" s="67"/>
      <c r="FU681" s="67"/>
      <c r="FV681" s="67"/>
      <c r="FW681" s="67"/>
      <c r="FX681" s="67"/>
      <c r="FY681" s="67"/>
      <c r="FZ681" s="67"/>
      <c r="GA681" s="67"/>
      <c r="GB681" s="67"/>
      <c r="GC681" s="67"/>
      <c r="GD681" s="67"/>
      <c r="GE681" s="67"/>
      <c r="GF681" s="67"/>
      <c r="GG681" s="67"/>
      <c r="GH681" s="67"/>
      <c r="GI681" s="67"/>
      <c r="GJ681" s="67"/>
      <c r="GK681" s="67"/>
      <c r="GL681" s="67"/>
      <c r="GM681" s="67"/>
      <c r="GN681" s="67"/>
      <c r="GO681" s="67"/>
      <c r="GP681" s="67"/>
      <c r="GQ681" s="67"/>
      <c r="GR681" s="67"/>
      <c r="GS681" s="67"/>
      <c r="GT681" s="67"/>
      <c r="GU681" s="67"/>
      <c r="GV681" s="67"/>
      <c r="GW681" s="67"/>
      <c r="GX681" s="67"/>
      <c r="GY681" s="67"/>
      <c r="GZ681" s="67"/>
      <c r="HA681" s="67"/>
      <c r="HB681" s="67"/>
      <c r="HC681" s="67"/>
      <c r="HD681" s="67"/>
      <c r="HE681" s="67"/>
      <c r="HF681" s="67"/>
      <c r="HG681" s="67"/>
      <c r="HH681" s="67"/>
      <c r="HI681" s="67"/>
      <c r="HJ681" s="67"/>
      <c r="HK681" s="67"/>
      <c r="HL681" s="67"/>
      <c r="HM681" s="67"/>
      <c r="HN681" s="67"/>
      <c r="HO681" s="67"/>
      <c r="HP681" s="67"/>
      <c r="HQ681" s="67"/>
      <c r="HR681" s="67"/>
      <c r="HS681" s="67"/>
      <c r="HT681" s="67"/>
      <c r="HU681" s="67"/>
      <c r="HV681" s="67"/>
      <c r="HW681" s="67"/>
      <c r="HX681" s="67"/>
      <c r="HY681" s="67"/>
      <c r="HZ681" s="67"/>
      <c r="IA681" s="67"/>
      <c r="IB681" s="67"/>
      <c r="IC681" s="67"/>
      <c r="ID681" s="67"/>
      <c r="IE681" s="67"/>
      <c r="IF681" s="67"/>
      <c r="IG681" s="67"/>
      <c r="IH681" s="67"/>
      <c r="II681" s="67"/>
      <c r="IJ681" s="67"/>
      <c r="IK681" s="67"/>
      <c r="IL681" s="67"/>
      <c r="IM681" s="67"/>
      <c r="IN681" s="67"/>
      <c r="IO681" s="67"/>
      <c r="IP681" s="67"/>
      <c r="IQ681" s="67"/>
      <c r="IR681" s="67"/>
      <c r="IS681" s="67"/>
      <c r="IT681" s="67"/>
      <c r="IU681" s="67"/>
      <c r="IV681" s="93">
        <f t="shared" si="111"/>
        <v>0</v>
      </c>
      <c r="IW681" s="25"/>
      <c r="IY681" s="125" t="str">
        <f>IF(JA681,VLOOKUP(MIN(JB681:JD681),'Data Validation (hidden)'!$E$2:$F$6,2,FALSE),IF(COUNTA(E681:IU681)&gt;0,"'Name of Collective Investment Scheme' missing but values entered in other columns",""))</f>
        <v/>
      </c>
      <c r="JA681" s="126" t="b">
        <f t="shared" si="112"/>
        <v>0</v>
      </c>
      <c r="JB681" s="127" t="str">
        <f t="shared" si="113"/>
        <v/>
      </c>
      <c r="JC681" s="128" t="str">
        <f t="shared" si="114"/>
        <v>3</v>
      </c>
      <c r="JD681" s="127" t="str">
        <f t="shared" ca="1" si="115"/>
        <v/>
      </c>
      <c r="JE681" s="127" t="b">
        <f t="shared" ca="1" si="116"/>
        <v>1</v>
      </c>
      <c r="JF681" s="127" t="b">
        <f t="shared" ca="1" si="117"/>
        <v>1</v>
      </c>
      <c r="JG681" s="127" t="b">
        <f t="shared" ca="1" si="118"/>
        <v>1</v>
      </c>
      <c r="JH681" s="127" t="b">
        <f t="shared" ca="1" si="119"/>
        <v>1</v>
      </c>
      <c r="JI681" s="127" t="b">
        <f t="shared" ca="1" si="120"/>
        <v>1</v>
      </c>
      <c r="JJ681" s="129" t="b">
        <f t="shared" si="121"/>
        <v>0</v>
      </c>
    </row>
    <row r="682" spans="1:270" ht="28.9" customHeight="1" x14ac:dyDescent="0.2">
      <c r="A682" s="90" t="str">
        <f>IF(ISBLANK('Scheme Details'!A682),"",'Scheme Details'!A682)</f>
        <v/>
      </c>
      <c r="B682" s="87" t="str">
        <f>IF(ISBLANK('Scheme Details'!B682),"",'Scheme Details'!B682)</f>
        <v/>
      </c>
      <c r="C682" s="91" t="str">
        <f>IF(ISBLANK('Scheme Details'!C682),"",'Scheme Details'!C682)</f>
        <v/>
      </c>
      <c r="D682" s="92">
        <f>IF(ISBLANK('Scheme Details'!H682),0,'Scheme Details'!H682)</f>
        <v>0</v>
      </c>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c r="BV682" s="67"/>
      <c r="BW682" s="67"/>
      <c r="BX682" s="67"/>
      <c r="BY682" s="67"/>
      <c r="BZ682" s="67"/>
      <c r="CA682" s="67"/>
      <c r="CB682" s="67"/>
      <c r="CC682" s="67"/>
      <c r="CD682" s="67"/>
      <c r="CE682" s="67"/>
      <c r="CF682" s="67"/>
      <c r="CG682" s="67"/>
      <c r="CH682" s="67"/>
      <c r="CI682" s="67"/>
      <c r="CJ682" s="67"/>
      <c r="CK682" s="67"/>
      <c r="CL682" s="67"/>
      <c r="CM682" s="67"/>
      <c r="CN682" s="67"/>
      <c r="CO682" s="67"/>
      <c r="CP682" s="67"/>
      <c r="CQ682" s="67"/>
      <c r="CR682" s="67"/>
      <c r="CS682" s="67"/>
      <c r="CT682" s="67"/>
      <c r="CU682" s="67"/>
      <c r="CV682" s="67"/>
      <c r="CW682" s="67"/>
      <c r="CX682" s="67"/>
      <c r="CY682" s="67"/>
      <c r="CZ682" s="67"/>
      <c r="DA682" s="67"/>
      <c r="DB682" s="67"/>
      <c r="DC682" s="67"/>
      <c r="DD682" s="67"/>
      <c r="DE682" s="67"/>
      <c r="DF682" s="67"/>
      <c r="DG682" s="67"/>
      <c r="DH682" s="67"/>
      <c r="DI682" s="67"/>
      <c r="DJ682" s="67"/>
      <c r="DK682" s="67"/>
      <c r="DL682" s="67"/>
      <c r="DM682" s="67"/>
      <c r="DN682" s="67"/>
      <c r="DO682" s="67"/>
      <c r="DP682" s="67"/>
      <c r="DQ682" s="67"/>
      <c r="DR682" s="67"/>
      <c r="DS682" s="67"/>
      <c r="DT682" s="67"/>
      <c r="DU682" s="67"/>
      <c r="DV682" s="67"/>
      <c r="DW682" s="67"/>
      <c r="DX682" s="67"/>
      <c r="DY682" s="67"/>
      <c r="DZ682" s="67"/>
      <c r="EA682" s="67"/>
      <c r="EB682" s="67"/>
      <c r="EC682" s="67"/>
      <c r="ED682" s="67"/>
      <c r="EE682" s="67"/>
      <c r="EF682" s="67"/>
      <c r="EG682" s="67"/>
      <c r="EH682" s="67"/>
      <c r="EI682" s="67"/>
      <c r="EJ682" s="67"/>
      <c r="EK682" s="67"/>
      <c r="EL682" s="67"/>
      <c r="EM682" s="67"/>
      <c r="EN682" s="67"/>
      <c r="EO682" s="67"/>
      <c r="EP682" s="67"/>
      <c r="EQ682" s="67"/>
      <c r="ER682" s="67"/>
      <c r="ES682" s="67"/>
      <c r="ET682" s="67"/>
      <c r="EU682" s="67"/>
      <c r="EV682" s="67"/>
      <c r="EW682" s="67"/>
      <c r="EX682" s="67"/>
      <c r="EY682" s="67"/>
      <c r="EZ682" s="67"/>
      <c r="FA682" s="67"/>
      <c r="FB682" s="67"/>
      <c r="FC682" s="67"/>
      <c r="FD682" s="67"/>
      <c r="FE682" s="67"/>
      <c r="FF682" s="67"/>
      <c r="FG682" s="67"/>
      <c r="FH682" s="67"/>
      <c r="FI682" s="67"/>
      <c r="FJ682" s="67"/>
      <c r="FK682" s="67"/>
      <c r="FL682" s="67"/>
      <c r="FM682" s="67"/>
      <c r="FN682" s="67"/>
      <c r="FO682" s="67"/>
      <c r="FP682" s="67"/>
      <c r="FQ682" s="67"/>
      <c r="FR682" s="67"/>
      <c r="FS682" s="67"/>
      <c r="FT682" s="67"/>
      <c r="FU682" s="67"/>
      <c r="FV682" s="67"/>
      <c r="FW682" s="67"/>
      <c r="FX682" s="67"/>
      <c r="FY682" s="67"/>
      <c r="FZ682" s="67"/>
      <c r="GA682" s="67"/>
      <c r="GB682" s="67"/>
      <c r="GC682" s="67"/>
      <c r="GD682" s="67"/>
      <c r="GE682" s="67"/>
      <c r="GF682" s="67"/>
      <c r="GG682" s="67"/>
      <c r="GH682" s="67"/>
      <c r="GI682" s="67"/>
      <c r="GJ682" s="67"/>
      <c r="GK682" s="67"/>
      <c r="GL682" s="67"/>
      <c r="GM682" s="67"/>
      <c r="GN682" s="67"/>
      <c r="GO682" s="67"/>
      <c r="GP682" s="67"/>
      <c r="GQ682" s="67"/>
      <c r="GR682" s="67"/>
      <c r="GS682" s="67"/>
      <c r="GT682" s="67"/>
      <c r="GU682" s="67"/>
      <c r="GV682" s="67"/>
      <c r="GW682" s="67"/>
      <c r="GX682" s="67"/>
      <c r="GY682" s="67"/>
      <c r="GZ682" s="67"/>
      <c r="HA682" s="67"/>
      <c r="HB682" s="67"/>
      <c r="HC682" s="67"/>
      <c r="HD682" s="67"/>
      <c r="HE682" s="67"/>
      <c r="HF682" s="67"/>
      <c r="HG682" s="67"/>
      <c r="HH682" s="67"/>
      <c r="HI682" s="67"/>
      <c r="HJ682" s="67"/>
      <c r="HK682" s="67"/>
      <c r="HL682" s="67"/>
      <c r="HM682" s="67"/>
      <c r="HN682" s="67"/>
      <c r="HO682" s="67"/>
      <c r="HP682" s="67"/>
      <c r="HQ682" s="67"/>
      <c r="HR682" s="67"/>
      <c r="HS682" s="67"/>
      <c r="HT682" s="67"/>
      <c r="HU682" s="67"/>
      <c r="HV682" s="67"/>
      <c r="HW682" s="67"/>
      <c r="HX682" s="67"/>
      <c r="HY682" s="67"/>
      <c r="HZ682" s="67"/>
      <c r="IA682" s="67"/>
      <c r="IB682" s="67"/>
      <c r="IC682" s="67"/>
      <c r="ID682" s="67"/>
      <c r="IE682" s="67"/>
      <c r="IF682" s="67"/>
      <c r="IG682" s="67"/>
      <c r="IH682" s="67"/>
      <c r="II682" s="67"/>
      <c r="IJ682" s="67"/>
      <c r="IK682" s="67"/>
      <c r="IL682" s="67"/>
      <c r="IM682" s="67"/>
      <c r="IN682" s="67"/>
      <c r="IO682" s="67"/>
      <c r="IP682" s="67"/>
      <c r="IQ682" s="67"/>
      <c r="IR682" s="67"/>
      <c r="IS682" s="67"/>
      <c r="IT682" s="67"/>
      <c r="IU682" s="67"/>
      <c r="IV682" s="93">
        <f t="shared" si="111"/>
        <v>0</v>
      </c>
      <c r="IW682" s="25"/>
      <c r="IY682" s="125" t="str">
        <f>IF(JA682,VLOOKUP(MIN(JB682:JD682),'Data Validation (hidden)'!$E$2:$F$6,2,FALSE),IF(COUNTA(E682:IU682)&gt;0,"'Name of Collective Investment Scheme' missing but values entered in other columns",""))</f>
        <v/>
      </c>
      <c r="JA682" s="126" t="b">
        <f t="shared" si="112"/>
        <v>0</v>
      </c>
      <c r="JB682" s="127" t="str">
        <f t="shared" si="113"/>
        <v/>
      </c>
      <c r="JC682" s="128" t="str">
        <f t="shared" si="114"/>
        <v>3</v>
      </c>
      <c r="JD682" s="127" t="str">
        <f t="shared" ca="1" si="115"/>
        <v/>
      </c>
      <c r="JE682" s="127" t="b">
        <f t="shared" ca="1" si="116"/>
        <v>1</v>
      </c>
      <c r="JF682" s="127" t="b">
        <f t="shared" ca="1" si="117"/>
        <v>1</v>
      </c>
      <c r="JG682" s="127" t="b">
        <f t="shared" ca="1" si="118"/>
        <v>1</v>
      </c>
      <c r="JH682" s="127" t="b">
        <f t="shared" ca="1" si="119"/>
        <v>1</v>
      </c>
      <c r="JI682" s="127" t="b">
        <f t="shared" ca="1" si="120"/>
        <v>1</v>
      </c>
      <c r="JJ682" s="129" t="b">
        <f t="shared" si="121"/>
        <v>0</v>
      </c>
    </row>
    <row r="683" spans="1:270" ht="28.9" customHeight="1" x14ac:dyDescent="0.2">
      <c r="A683" s="90" t="str">
        <f>IF(ISBLANK('Scheme Details'!A683),"",'Scheme Details'!A683)</f>
        <v/>
      </c>
      <c r="B683" s="87" t="str">
        <f>IF(ISBLANK('Scheme Details'!B683),"",'Scheme Details'!B683)</f>
        <v/>
      </c>
      <c r="C683" s="91" t="str">
        <f>IF(ISBLANK('Scheme Details'!C683),"",'Scheme Details'!C683)</f>
        <v/>
      </c>
      <c r="D683" s="92">
        <f>IF(ISBLANK('Scheme Details'!H683),0,'Scheme Details'!H683)</f>
        <v>0</v>
      </c>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c r="BV683" s="67"/>
      <c r="BW683" s="67"/>
      <c r="BX683" s="67"/>
      <c r="BY683" s="67"/>
      <c r="BZ683" s="67"/>
      <c r="CA683" s="67"/>
      <c r="CB683" s="67"/>
      <c r="CC683" s="67"/>
      <c r="CD683" s="67"/>
      <c r="CE683" s="67"/>
      <c r="CF683" s="67"/>
      <c r="CG683" s="67"/>
      <c r="CH683" s="67"/>
      <c r="CI683" s="67"/>
      <c r="CJ683" s="67"/>
      <c r="CK683" s="67"/>
      <c r="CL683" s="67"/>
      <c r="CM683" s="67"/>
      <c r="CN683" s="67"/>
      <c r="CO683" s="67"/>
      <c r="CP683" s="67"/>
      <c r="CQ683" s="67"/>
      <c r="CR683" s="67"/>
      <c r="CS683" s="67"/>
      <c r="CT683" s="67"/>
      <c r="CU683" s="67"/>
      <c r="CV683" s="67"/>
      <c r="CW683" s="67"/>
      <c r="CX683" s="67"/>
      <c r="CY683" s="67"/>
      <c r="CZ683" s="67"/>
      <c r="DA683" s="67"/>
      <c r="DB683" s="67"/>
      <c r="DC683" s="67"/>
      <c r="DD683" s="67"/>
      <c r="DE683" s="67"/>
      <c r="DF683" s="67"/>
      <c r="DG683" s="67"/>
      <c r="DH683" s="67"/>
      <c r="DI683" s="67"/>
      <c r="DJ683" s="67"/>
      <c r="DK683" s="67"/>
      <c r="DL683" s="67"/>
      <c r="DM683" s="67"/>
      <c r="DN683" s="67"/>
      <c r="DO683" s="67"/>
      <c r="DP683" s="67"/>
      <c r="DQ683" s="67"/>
      <c r="DR683" s="67"/>
      <c r="DS683" s="67"/>
      <c r="DT683" s="67"/>
      <c r="DU683" s="67"/>
      <c r="DV683" s="67"/>
      <c r="DW683" s="67"/>
      <c r="DX683" s="67"/>
      <c r="DY683" s="67"/>
      <c r="DZ683" s="67"/>
      <c r="EA683" s="67"/>
      <c r="EB683" s="67"/>
      <c r="EC683" s="67"/>
      <c r="ED683" s="67"/>
      <c r="EE683" s="67"/>
      <c r="EF683" s="67"/>
      <c r="EG683" s="67"/>
      <c r="EH683" s="67"/>
      <c r="EI683" s="67"/>
      <c r="EJ683" s="67"/>
      <c r="EK683" s="67"/>
      <c r="EL683" s="67"/>
      <c r="EM683" s="67"/>
      <c r="EN683" s="67"/>
      <c r="EO683" s="67"/>
      <c r="EP683" s="67"/>
      <c r="EQ683" s="67"/>
      <c r="ER683" s="67"/>
      <c r="ES683" s="67"/>
      <c r="ET683" s="67"/>
      <c r="EU683" s="67"/>
      <c r="EV683" s="67"/>
      <c r="EW683" s="67"/>
      <c r="EX683" s="67"/>
      <c r="EY683" s="67"/>
      <c r="EZ683" s="67"/>
      <c r="FA683" s="67"/>
      <c r="FB683" s="67"/>
      <c r="FC683" s="67"/>
      <c r="FD683" s="67"/>
      <c r="FE683" s="67"/>
      <c r="FF683" s="67"/>
      <c r="FG683" s="67"/>
      <c r="FH683" s="67"/>
      <c r="FI683" s="67"/>
      <c r="FJ683" s="67"/>
      <c r="FK683" s="67"/>
      <c r="FL683" s="67"/>
      <c r="FM683" s="67"/>
      <c r="FN683" s="67"/>
      <c r="FO683" s="67"/>
      <c r="FP683" s="67"/>
      <c r="FQ683" s="67"/>
      <c r="FR683" s="67"/>
      <c r="FS683" s="67"/>
      <c r="FT683" s="67"/>
      <c r="FU683" s="67"/>
      <c r="FV683" s="67"/>
      <c r="FW683" s="67"/>
      <c r="FX683" s="67"/>
      <c r="FY683" s="67"/>
      <c r="FZ683" s="67"/>
      <c r="GA683" s="67"/>
      <c r="GB683" s="67"/>
      <c r="GC683" s="67"/>
      <c r="GD683" s="67"/>
      <c r="GE683" s="67"/>
      <c r="GF683" s="67"/>
      <c r="GG683" s="67"/>
      <c r="GH683" s="67"/>
      <c r="GI683" s="67"/>
      <c r="GJ683" s="67"/>
      <c r="GK683" s="67"/>
      <c r="GL683" s="67"/>
      <c r="GM683" s="67"/>
      <c r="GN683" s="67"/>
      <c r="GO683" s="67"/>
      <c r="GP683" s="67"/>
      <c r="GQ683" s="67"/>
      <c r="GR683" s="67"/>
      <c r="GS683" s="67"/>
      <c r="GT683" s="67"/>
      <c r="GU683" s="67"/>
      <c r="GV683" s="67"/>
      <c r="GW683" s="67"/>
      <c r="GX683" s="67"/>
      <c r="GY683" s="67"/>
      <c r="GZ683" s="67"/>
      <c r="HA683" s="67"/>
      <c r="HB683" s="67"/>
      <c r="HC683" s="67"/>
      <c r="HD683" s="67"/>
      <c r="HE683" s="67"/>
      <c r="HF683" s="67"/>
      <c r="HG683" s="67"/>
      <c r="HH683" s="67"/>
      <c r="HI683" s="67"/>
      <c r="HJ683" s="67"/>
      <c r="HK683" s="67"/>
      <c r="HL683" s="67"/>
      <c r="HM683" s="67"/>
      <c r="HN683" s="67"/>
      <c r="HO683" s="67"/>
      <c r="HP683" s="67"/>
      <c r="HQ683" s="67"/>
      <c r="HR683" s="67"/>
      <c r="HS683" s="67"/>
      <c r="HT683" s="67"/>
      <c r="HU683" s="67"/>
      <c r="HV683" s="67"/>
      <c r="HW683" s="67"/>
      <c r="HX683" s="67"/>
      <c r="HY683" s="67"/>
      <c r="HZ683" s="67"/>
      <c r="IA683" s="67"/>
      <c r="IB683" s="67"/>
      <c r="IC683" s="67"/>
      <c r="ID683" s="67"/>
      <c r="IE683" s="67"/>
      <c r="IF683" s="67"/>
      <c r="IG683" s="67"/>
      <c r="IH683" s="67"/>
      <c r="II683" s="67"/>
      <c r="IJ683" s="67"/>
      <c r="IK683" s="67"/>
      <c r="IL683" s="67"/>
      <c r="IM683" s="67"/>
      <c r="IN683" s="67"/>
      <c r="IO683" s="67"/>
      <c r="IP683" s="67"/>
      <c r="IQ683" s="67"/>
      <c r="IR683" s="67"/>
      <c r="IS683" s="67"/>
      <c r="IT683" s="67"/>
      <c r="IU683" s="67"/>
      <c r="IV683" s="93">
        <f t="shared" si="111"/>
        <v>0</v>
      </c>
      <c r="IW683" s="25"/>
      <c r="IY683" s="125" t="str">
        <f>IF(JA683,VLOOKUP(MIN(JB683:JD683),'Data Validation (hidden)'!$E$2:$F$6,2,FALSE),IF(COUNTA(E683:IU683)&gt;0,"'Name of Collective Investment Scheme' missing but values entered in other columns",""))</f>
        <v/>
      </c>
      <c r="JA683" s="126" t="b">
        <f t="shared" si="112"/>
        <v>0</v>
      </c>
      <c r="JB683" s="127" t="str">
        <f t="shared" si="113"/>
        <v/>
      </c>
      <c r="JC683" s="128" t="str">
        <f t="shared" si="114"/>
        <v>3</v>
      </c>
      <c r="JD683" s="127" t="str">
        <f t="shared" ca="1" si="115"/>
        <v/>
      </c>
      <c r="JE683" s="127" t="b">
        <f t="shared" ca="1" si="116"/>
        <v>1</v>
      </c>
      <c r="JF683" s="127" t="b">
        <f t="shared" ca="1" si="117"/>
        <v>1</v>
      </c>
      <c r="JG683" s="127" t="b">
        <f t="shared" ca="1" si="118"/>
        <v>1</v>
      </c>
      <c r="JH683" s="127" t="b">
        <f t="shared" ca="1" si="119"/>
        <v>1</v>
      </c>
      <c r="JI683" s="127" t="b">
        <f t="shared" ca="1" si="120"/>
        <v>1</v>
      </c>
      <c r="JJ683" s="129" t="b">
        <f t="shared" si="121"/>
        <v>0</v>
      </c>
    </row>
    <row r="684" spans="1:270" ht="28.9" customHeight="1" x14ac:dyDescent="0.2">
      <c r="A684" s="90" t="str">
        <f>IF(ISBLANK('Scheme Details'!A684),"",'Scheme Details'!A684)</f>
        <v/>
      </c>
      <c r="B684" s="87" t="str">
        <f>IF(ISBLANK('Scheme Details'!B684),"",'Scheme Details'!B684)</f>
        <v/>
      </c>
      <c r="C684" s="91" t="str">
        <f>IF(ISBLANK('Scheme Details'!C684),"",'Scheme Details'!C684)</f>
        <v/>
      </c>
      <c r="D684" s="92">
        <f>IF(ISBLANK('Scheme Details'!H684),0,'Scheme Details'!H684)</f>
        <v>0</v>
      </c>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c r="BV684" s="67"/>
      <c r="BW684" s="67"/>
      <c r="BX684" s="67"/>
      <c r="BY684" s="67"/>
      <c r="BZ684" s="67"/>
      <c r="CA684" s="67"/>
      <c r="CB684" s="67"/>
      <c r="CC684" s="67"/>
      <c r="CD684" s="67"/>
      <c r="CE684" s="67"/>
      <c r="CF684" s="67"/>
      <c r="CG684" s="67"/>
      <c r="CH684" s="67"/>
      <c r="CI684" s="67"/>
      <c r="CJ684" s="67"/>
      <c r="CK684" s="67"/>
      <c r="CL684" s="67"/>
      <c r="CM684" s="67"/>
      <c r="CN684" s="67"/>
      <c r="CO684" s="67"/>
      <c r="CP684" s="67"/>
      <c r="CQ684" s="67"/>
      <c r="CR684" s="67"/>
      <c r="CS684" s="67"/>
      <c r="CT684" s="67"/>
      <c r="CU684" s="67"/>
      <c r="CV684" s="67"/>
      <c r="CW684" s="67"/>
      <c r="CX684" s="67"/>
      <c r="CY684" s="67"/>
      <c r="CZ684" s="67"/>
      <c r="DA684" s="67"/>
      <c r="DB684" s="67"/>
      <c r="DC684" s="67"/>
      <c r="DD684" s="67"/>
      <c r="DE684" s="67"/>
      <c r="DF684" s="67"/>
      <c r="DG684" s="67"/>
      <c r="DH684" s="67"/>
      <c r="DI684" s="67"/>
      <c r="DJ684" s="67"/>
      <c r="DK684" s="67"/>
      <c r="DL684" s="67"/>
      <c r="DM684" s="67"/>
      <c r="DN684" s="67"/>
      <c r="DO684" s="67"/>
      <c r="DP684" s="67"/>
      <c r="DQ684" s="67"/>
      <c r="DR684" s="67"/>
      <c r="DS684" s="67"/>
      <c r="DT684" s="67"/>
      <c r="DU684" s="67"/>
      <c r="DV684" s="67"/>
      <c r="DW684" s="67"/>
      <c r="DX684" s="67"/>
      <c r="DY684" s="67"/>
      <c r="DZ684" s="67"/>
      <c r="EA684" s="67"/>
      <c r="EB684" s="67"/>
      <c r="EC684" s="67"/>
      <c r="ED684" s="67"/>
      <c r="EE684" s="67"/>
      <c r="EF684" s="67"/>
      <c r="EG684" s="67"/>
      <c r="EH684" s="67"/>
      <c r="EI684" s="67"/>
      <c r="EJ684" s="67"/>
      <c r="EK684" s="67"/>
      <c r="EL684" s="67"/>
      <c r="EM684" s="67"/>
      <c r="EN684" s="67"/>
      <c r="EO684" s="67"/>
      <c r="EP684" s="67"/>
      <c r="EQ684" s="67"/>
      <c r="ER684" s="67"/>
      <c r="ES684" s="67"/>
      <c r="ET684" s="67"/>
      <c r="EU684" s="67"/>
      <c r="EV684" s="67"/>
      <c r="EW684" s="67"/>
      <c r="EX684" s="67"/>
      <c r="EY684" s="67"/>
      <c r="EZ684" s="67"/>
      <c r="FA684" s="67"/>
      <c r="FB684" s="67"/>
      <c r="FC684" s="67"/>
      <c r="FD684" s="67"/>
      <c r="FE684" s="67"/>
      <c r="FF684" s="67"/>
      <c r="FG684" s="67"/>
      <c r="FH684" s="67"/>
      <c r="FI684" s="67"/>
      <c r="FJ684" s="67"/>
      <c r="FK684" s="67"/>
      <c r="FL684" s="67"/>
      <c r="FM684" s="67"/>
      <c r="FN684" s="67"/>
      <c r="FO684" s="67"/>
      <c r="FP684" s="67"/>
      <c r="FQ684" s="67"/>
      <c r="FR684" s="67"/>
      <c r="FS684" s="67"/>
      <c r="FT684" s="67"/>
      <c r="FU684" s="67"/>
      <c r="FV684" s="67"/>
      <c r="FW684" s="67"/>
      <c r="FX684" s="67"/>
      <c r="FY684" s="67"/>
      <c r="FZ684" s="67"/>
      <c r="GA684" s="67"/>
      <c r="GB684" s="67"/>
      <c r="GC684" s="67"/>
      <c r="GD684" s="67"/>
      <c r="GE684" s="67"/>
      <c r="GF684" s="67"/>
      <c r="GG684" s="67"/>
      <c r="GH684" s="67"/>
      <c r="GI684" s="67"/>
      <c r="GJ684" s="67"/>
      <c r="GK684" s="67"/>
      <c r="GL684" s="67"/>
      <c r="GM684" s="67"/>
      <c r="GN684" s="67"/>
      <c r="GO684" s="67"/>
      <c r="GP684" s="67"/>
      <c r="GQ684" s="67"/>
      <c r="GR684" s="67"/>
      <c r="GS684" s="67"/>
      <c r="GT684" s="67"/>
      <c r="GU684" s="67"/>
      <c r="GV684" s="67"/>
      <c r="GW684" s="67"/>
      <c r="GX684" s="67"/>
      <c r="GY684" s="67"/>
      <c r="GZ684" s="67"/>
      <c r="HA684" s="67"/>
      <c r="HB684" s="67"/>
      <c r="HC684" s="67"/>
      <c r="HD684" s="67"/>
      <c r="HE684" s="67"/>
      <c r="HF684" s="67"/>
      <c r="HG684" s="67"/>
      <c r="HH684" s="67"/>
      <c r="HI684" s="67"/>
      <c r="HJ684" s="67"/>
      <c r="HK684" s="67"/>
      <c r="HL684" s="67"/>
      <c r="HM684" s="67"/>
      <c r="HN684" s="67"/>
      <c r="HO684" s="67"/>
      <c r="HP684" s="67"/>
      <c r="HQ684" s="67"/>
      <c r="HR684" s="67"/>
      <c r="HS684" s="67"/>
      <c r="HT684" s="67"/>
      <c r="HU684" s="67"/>
      <c r="HV684" s="67"/>
      <c r="HW684" s="67"/>
      <c r="HX684" s="67"/>
      <c r="HY684" s="67"/>
      <c r="HZ684" s="67"/>
      <c r="IA684" s="67"/>
      <c r="IB684" s="67"/>
      <c r="IC684" s="67"/>
      <c r="ID684" s="67"/>
      <c r="IE684" s="67"/>
      <c r="IF684" s="67"/>
      <c r="IG684" s="67"/>
      <c r="IH684" s="67"/>
      <c r="II684" s="67"/>
      <c r="IJ684" s="67"/>
      <c r="IK684" s="67"/>
      <c r="IL684" s="67"/>
      <c r="IM684" s="67"/>
      <c r="IN684" s="67"/>
      <c r="IO684" s="67"/>
      <c r="IP684" s="67"/>
      <c r="IQ684" s="67"/>
      <c r="IR684" s="67"/>
      <c r="IS684" s="67"/>
      <c r="IT684" s="67"/>
      <c r="IU684" s="67"/>
      <c r="IV684" s="93">
        <f t="shared" si="111"/>
        <v>0</v>
      </c>
      <c r="IW684" s="25"/>
      <c r="IY684" s="125" t="str">
        <f>IF(JA684,VLOOKUP(MIN(JB684:JD684),'Data Validation (hidden)'!$E$2:$F$6,2,FALSE),IF(COUNTA(E684:IU684)&gt;0,"'Name of Collective Investment Scheme' missing but values entered in other columns",""))</f>
        <v/>
      </c>
      <c r="JA684" s="126" t="b">
        <f t="shared" si="112"/>
        <v>0</v>
      </c>
      <c r="JB684" s="127" t="str">
        <f t="shared" si="113"/>
        <v/>
      </c>
      <c r="JC684" s="128" t="str">
        <f t="shared" si="114"/>
        <v>3</v>
      </c>
      <c r="JD684" s="127" t="str">
        <f t="shared" ca="1" si="115"/>
        <v/>
      </c>
      <c r="JE684" s="127" t="b">
        <f t="shared" ca="1" si="116"/>
        <v>1</v>
      </c>
      <c r="JF684" s="127" t="b">
        <f t="shared" ca="1" si="117"/>
        <v>1</v>
      </c>
      <c r="JG684" s="127" t="b">
        <f t="shared" ca="1" si="118"/>
        <v>1</v>
      </c>
      <c r="JH684" s="127" t="b">
        <f t="shared" ca="1" si="119"/>
        <v>1</v>
      </c>
      <c r="JI684" s="127" t="b">
        <f t="shared" ca="1" si="120"/>
        <v>1</v>
      </c>
      <c r="JJ684" s="129" t="b">
        <f t="shared" si="121"/>
        <v>0</v>
      </c>
    </row>
    <row r="685" spans="1:270" ht="28.9" customHeight="1" x14ac:dyDescent="0.2">
      <c r="A685" s="90" t="str">
        <f>IF(ISBLANK('Scheme Details'!A685),"",'Scheme Details'!A685)</f>
        <v/>
      </c>
      <c r="B685" s="87" t="str">
        <f>IF(ISBLANK('Scheme Details'!B685),"",'Scheme Details'!B685)</f>
        <v/>
      </c>
      <c r="C685" s="91" t="str">
        <f>IF(ISBLANK('Scheme Details'!C685),"",'Scheme Details'!C685)</f>
        <v/>
      </c>
      <c r="D685" s="92">
        <f>IF(ISBLANK('Scheme Details'!H685),0,'Scheme Details'!H685)</f>
        <v>0</v>
      </c>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c r="BV685" s="67"/>
      <c r="BW685" s="67"/>
      <c r="BX685" s="67"/>
      <c r="BY685" s="67"/>
      <c r="BZ685" s="67"/>
      <c r="CA685" s="67"/>
      <c r="CB685" s="67"/>
      <c r="CC685" s="67"/>
      <c r="CD685" s="67"/>
      <c r="CE685" s="67"/>
      <c r="CF685" s="67"/>
      <c r="CG685" s="67"/>
      <c r="CH685" s="67"/>
      <c r="CI685" s="67"/>
      <c r="CJ685" s="67"/>
      <c r="CK685" s="67"/>
      <c r="CL685" s="67"/>
      <c r="CM685" s="67"/>
      <c r="CN685" s="67"/>
      <c r="CO685" s="67"/>
      <c r="CP685" s="67"/>
      <c r="CQ685" s="67"/>
      <c r="CR685" s="67"/>
      <c r="CS685" s="67"/>
      <c r="CT685" s="67"/>
      <c r="CU685" s="67"/>
      <c r="CV685" s="67"/>
      <c r="CW685" s="67"/>
      <c r="CX685" s="67"/>
      <c r="CY685" s="67"/>
      <c r="CZ685" s="67"/>
      <c r="DA685" s="67"/>
      <c r="DB685" s="67"/>
      <c r="DC685" s="67"/>
      <c r="DD685" s="67"/>
      <c r="DE685" s="67"/>
      <c r="DF685" s="67"/>
      <c r="DG685" s="67"/>
      <c r="DH685" s="67"/>
      <c r="DI685" s="67"/>
      <c r="DJ685" s="67"/>
      <c r="DK685" s="67"/>
      <c r="DL685" s="67"/>
      <c r="DM685" s="67"/>
      <c r="DN685" s="67"/>
      <c r="DO685" s="67"/>
      <c r="DP685" s="67"/>
      <c r="DQ685" s="67"/>
      <c r="DR685" s="67"/>
      <c r="DS685" s="67"/>
      <c r="DT685" s="67"/>
      <c r="DU685" s="67"/>
      <c r="DV685" s="67"/>
      <c r="DW685" s="67"/>
      <c r="DX685" s="67"/>
      <c r="DY685" s="67"/>
      <c r="DZ685" s="67"/>
      <c r="EA685" s="67"/>
      <c r="EB685" s="67"/>
      <c r="EC685" s="67"/>
      <c r="ED685" s="67"/>
      <c r="EE685" s="67"/>
      <c r="EF685" s="67"/>
      <c r="EG685" s="67"/>
      <c r="EH685" s="67"/>
      <c r="EI685" s="67"/>
      <c r="EJ685" s="67"/>
      <c r="EK685" s="67"/>
      <c r="EL685" s="67"/>
      <c r="EM685" s="67"/>
      <c r="EN685" s="67"/>
      <c r="EO685" s="67"/>
      <c r="EP685" s="67"/>
      <c r="EQ685" s="67"/>
      <c r="ER685" s="67"/>
      <c r="ES685" s="67"/>
      <c r="ET685" s="67"/>
      <c r="EU685" s="67"/>
      <c r="EV685" s="67"/>
      <c r="EW685" s="67"/>
      <c r="EX685" s="67"/>
      <c r="EY685" s="67"/>
      <c r="EZ685" s="67"/>
      <c r="FA685" s="67"/>
      <c r="FB685" s="67"/>
      <c r="FC685" s="67"/>
      <c r="FD685" s="67"/>
      <c r="FE685" s="67"/>
      <c r="FF685" s="67"/>
      <c r="FG685" s="67"/>
      <c r="FH685" s="67"/>
      <c r="FI685" s="67"/>
      <c r="FJ685" s="67"/>
      <c r="FK685" s="67"/>
      <c r="FL685" s="67"/>
      <c r="FM685" s="67"/>
      <c r="FN685" s="67"/>
      <c r="FO685" s="67"/>
      <c r="FP685" s="67"/>
      <c r="FQ685" s="67"/>
      <c r="FR685" s="67"/>
      <c r="FS685" s="67"/>
      <c r="FT685" s="67"/>
      <c r="FU685" s="67"/>
      <c r="FV685" s="67"/>
      <c r="FW685" s="67"/>
      <c r="FX685" s="67"/>
      <c r="FY685" s="67"/>
      <c r="FZ685" s="67"/>
      <c r="GA685" s="67"/>
      <c r="GB685" s="67"/>
      <c r="GC685" s="67"/>
      <c r="GD685" s="67"/>
      <c r="GE685" s="67"/>
      <c r="GF685" s="67"/>
      <c r="GG685" s="67"/>
      <c r="GH685" s="67"/>
      <c r="GI685" s="67"/>
      <c r="GJ685" s="67"/>
      <c r="GK685" s="67"/>
      <c r="GL685" s="67"/>
      <c r="GM685" s="67"/>
      <c r="GN685" s="67"/>
      <c r="GO685" s="67"/>
      <c r="GP685" s="67"/>
      <c r="GQ685" s="67"/>
      <c r="GR685" s="67"/>
      <c r="GS685" s="67"/>
      <c r="GT685" s="67"/>
      <c r="GU685" s="67"/>
      <c r="GV685" s="67"/>
      <c r="GW685" s="67"/>
      <c r="GX685" s="67"/>
      <c r="GY685" s="67"/>
      <c r="GZ685" s="67"/>
      <c r="HA685" s="67"/>
      <c r="HB685" s="67"/>
      <c r="HC685" s="67"/>
      <c r="HD685" s="67"/>
      <c r="HE685" s="67"/>
      <c r="HF685" s="67"/>
      <c r="HG685" s="67"/>
      <c r="HH685" s="67"/>
      <c r="HI685" s="67"/>
      <c r="HJ685" s="67"/>
      <c r="HK685" s="67"/>
      <c r="HL685" s="67"/>
      <c r="HM685" s="67"/>
      <c r="HN685" s="67"/>
      <c r="HO685" s="67"/>
      <c r="HP685" s="67"/>
      <c r="HQ685" s="67"/>
      <c r="HR685" s="67"/>
      <c r="HS685" s="67"/>
      <c r="HT685" s="67"/>
      <c r="HU685" s="67"/>
      <c r="HV685" s="67"/>
      <c r="HW685" s="67"/>
      <c r="HX685" s="67"/>
      <c r="HY685" s="67"/>
      <c r="HZ685" s="67"/>
      <c r="IA685" s="67"/>
      <c r="IB685" s="67"/>
      <c r="IC685" s="67"/>
      <c r="ID685" s="67"/>
      <c r="IE685" s="67"/>
      <c r="IF685" s="67"/>
      <c r="IG685" s="67"/>
      <c r="IH685" s="67"/>
      <c r="II685" s="67"/>
      <c r="IJ685" s="67"/>
      <c r="IK685" s="67"/>
      <c r="IL685" s="67"/>
      <c r="IM685" s="67"/>
      <c r="IN685" s="67"/>
      <c r="IO685" s="67"/>
      <c r="IP685" s="67"/>
      <c r="IQ685" s="67"/>
      <c r="IR685" s="67"/>
      <c r="IS685" s="67"/>
      <c r="IT685" s="67"/>
      <c r="IU685" s="67"/>
      <c r="IV685" s="93">
        <f t="shared" si="111"/>
        <v>0</v>
      </c>
      <c r="IW685" s="25"/>
      <c r="IY685" s="125" t="str">
        <f>IF(JA685,VLOOKUP(MIN(JB685:JD685),'Data Validation (hidden)'!$E$2:$F$6,2,FALSE),IF(COUNTA(E685:IU685)&gt;0,"'Name of Collective Investment Scheme' missing but values entered in other columns",""))</f>
        <v/>
      </c>
      <c r="JA685" s="126" t="b">
        <f t="shared" si="112"/>
        <v>0</v>
      </c>
      <c r="JB685" s="127" t="str">
        <f t="shared" si="113"/>
        <v/>
      </c>
      <c r="JC685" s="128" t="str">
        <f t="shared" si="114"/>
        <v>3</v>
      </c>
      <c r="JD685" s="127" t="str">
        <f t="shared" ca="1" si="115"/>
        <v/>
      </c>
      <c r="JE685" s="127" t="b">
        <f t="shared" ca="1" si="116"/>
        <v>1</v>
      </c>
      <c r="JF685" s="127" t="b">
        <f t="shared" ca="1" si="117"/>
        <v>1</v>
      </c>
      <c r="JG685" s="127" t="b">
        <f t="shared" ca="1" si="118"/>
        <v>1</v>
      </c>
      <c r="JH685" s="127" t="b">
        <f t="shared" ca="1" si="119"/>
        <v>1</v>
      </c>
      <c r="JI685" s="127" t="b">
        <f t="shared" ca="1" si="120"/>
        <v>1</v>
      </c>
      <c r="JJ685" s="129" t="b">
        <f t="shared" si="121"/>
        <v>0</v>
      </c>
    </row>
    <row r="686" spans="1:270" ht="28.9" customHeight="1" x14ac:dyDescent="0.2">
      <c r="A686" s="90" t="str">
        <f>IF(ISBLANK('Scheme Details'!A686),"",'Scheme Details'!A686)</f>
        <v/>
      </c>
      <c r="B686" s="87" t="str">
        <f>IF(ISBLANK('Scheme Details'!B686),"",'Scheme Details'!B686)</f>
        <v/>
      </c>
      <c r="C686" s="91" t="str">
        <f>IF(ISBLANK('Scheme Details'!C686),"",'Scheme Details'!C686)</f>
        <v/>
      </c>
      <c r="D686" s="92">
        <f>IF(ISBLANK('Scheme Details'!H686),0,'Scheme Details'!H686)</f>
        <v>0</v>
      </c>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c r="BV686" s="67"/>
      <c r="BW686" s="67"/>
      <c r="BX686" s="67"/>
      <c r="BY686" s="67"/>
      <c r="BZ686" s="67"/>
      <c r="CA686" s="67"/>
      <c r="CB686" s="67"/>
      <c r="CC686" s="67"/>
      <c r="CD686" s="67"/>
      <c r="CE686" s="67"/>
      <c r="CF686" s="67"/>
      <c r="CG686" s="67"/>
      <c r="CH686" s="67"/>
      <c r="CI686" s="67"/>
      <c r="CJ686" s="67"/>
      <c r="CK686" s="67"/>
      <c r="CL686" s="67"/>
      <c r="CM686" s="67"/>
      <c r="CN686" s="67"/>
      <c r="CO686" s="67"/>
      <c r="CP686" s="67"/>
      <c r="CQ686" s="67"/>
      <c r="CR686" s="67"/>
      <c r="CS686" s="67"/>
      <c r="CT686" s="67"/>
      <c r="CU686" s="67"/>
      <c r="CV686" s="67"/>
      <c r="CW686" s="67"/>
      <c r="CX686" s="67"/>
      <c r="CY686" s="67"/>
      <c r="CZ686" s="67"/>
      <c r="DA686" s="67"/>
      <c r="DB686" s="67"/>
      <c r="DC686" s="67"/>
      <c r="DD686" s="67"/>
      <c r="DE686" s="67"/>
      <c r="DF686" s="67"/>
      <c r="DG686" s="67"/>
      <c r="DH686" s="67"/>
      <c r="DI686" s="67"/>
      <c r="DJ686" s="67"/>
      <c r="DK686" s="67"/>
      <c r="DL686" s="67"/>
      <c r="DM686" s="67"/>
      <c r="DN686" s="67"/>
      <c r="DO686" s="67"/>
      <c r="DP686" s="67"/>
      <c r="DQ686" s="67"/>
      <c r="DR686" s="67"/>
      <c r="DS686" s="67"/>
      <c r="DT686" s="67"/>
      <c r="DU686" s="67"/>
      <c r="DV686" s="67"/>
      <c r="DW686" s="67"/>
      <c r="DX686" s="67"/>
      <c r="DY686" s="67"/>
      <c r="DZ686" s="67"/>
      <c r="EA686" s="67"/>
      <c r="EB686" s="67"/>
      <c r="EC686" s="67"/>
      <c r="ED686" s="67"/>
      <c r="EE686" s="67"/>
      <c r="EF686" s="67"/>
      <c r="EG686" s="67"/>
      <c r="EH686" s="67"/>
      <c r="EI686" s="67"/>
      <c r="EJ686" s="67"/>
      <c r="EK686" s="67"/>
      <c r="EL686" s="67"/>
      <c r="EM686" s="67"/>
      <c r="EN686" s="67"/>
      <c r="EO686" s="67"/>
      <c r="EP686" s="67"/>
      <c r="EQ686" s="67"/>
      <c r="ER686" s="67"/>
      <c r="ES686" s="67"/>
      <c r="ET686" s="67"/>
      <c r="EU686" s="67"/>
      <c r="EV686" s="67"/>
      <c r="EW686" s="67"/>
      <c r="EX686" s="67"/>
      <c r="EY686" s="67"/>
      <c r="EZ686" s="67"/>
      <c r="FA686" s="67"/>
      <c r="FB686" s="67"/>
      <c r="FC686" s="67"/>
      <c r="FD686" s="67"/>
      <c r="FE686" s="67"/>
      <c r="FF686" s="67"/>
      <c r="FG686" s="67"/>
      <c r="FH686" s="67"/>
      <c r="FI686" s="67"/>
      <c r="FJ686" s="67"/>
      <c r="FK686" s="67"/>
      <c r="FL686" s="67"/>
      <c r="FM686" s="67"/>
      <c r="FN686" s="67"/>
      <c r="FO686" s="67"/>
      <c r="FP686" s="67"/>
      <c r="FQ686" s="67"/>
      <c r="FR686" s="67"/>
      <c r="FS686" s="67"/>
      <c r="FT686" s="67"/>
      <c r="FU686" s="67"/>
      <c r="FV686" s="67"/>
      <c r="FW686" s="67"/>
      <c r="FX686" s="67"/>
      <c r="FY686" s="67"/>
      <c r="FZ686" s="67"/>
      <c r="GA686" s="67"/>
      <c r="GB686" s="67"/>
      <c r="GC686" s="67"/>
      <c r="GD686" s="67"/>
      <c r="GE686" s="67"/>
      <c r="GF686" s="67"/>
      <c r="GG686" s="67"/>
      <c r="GH686" s="67"/>
      <c r="GI686" s="67"/>
      <c r="GJ686" s="67"/>
      <c r="GK686" s="67"/>
      <c r="GL686" s="67"/>
      <c r="GM686" s="67"/>
      <c r="GN686" s="67"/>
      <c r="GO686" s="67"/>
      <c r="GP686" s="67"/>
      <c r="GQ686" s="67"/>
      <c r="GR686" s="67"/>
      <c r="GS686" s="67"/>
      <c r="GT686" s="67"/>
      <c r="GU686" s="67"/>
      <c r="GV686" s="67"/>
      <c r="GW686" s="67"/>
      <c r="GX686" s="67"/>
      <c r="GY686" s="67"/>
      <c r="GZ686" s="67"/>
      <c r="HA686" s="67"/>
      <c r="HB686" s="67"/>
      <c r="HC686" s="67"/>
      <c r="HD686" s="67"/>
      <c r="HE686" s="67"/>
      <c r="HF686" s="67"/>
      <c r="HG686" s="67"/>
      <c r="HH686" s="67"/>
      <c r="HI686" s="67"/>
      <c r="HJ686" s="67"/>
      <c r="HK686" s="67"/>
      <c r="HL686" s="67"/>
      <c r="HM686" s="67"/>
      <c r="HN686" s="67"/>
      <c r="HO686" s="67"/>
      <c r="HP686" s="67"/>
      <c r="HQ686" s="67"/>
      <c r="HR686" s="67"/>
      <c r="HS686" s="67"/>
      <c r="HT686" s="67"/>
      <c r="HU686" s="67"/>
      <c r="HV686" s="67"/>
      <c r="HW686" s="67"/>
      <c r="HX686" s="67"/>
      <c r="HY686" s="67"/>
      <c r="HZ686" s="67"/>
      <c r="IA686" s="67"/>
      <c r="IB686" s="67"/>
      <c r="IC686" s="67"/>
      <c r="ID686" s="67"/>
      <c r="IE686" s="67"/>
      <c r="IF686" s="67"/>
      <c r="IG686" s="67"/>
      <c r="IH686" s="67"/>
      <c r="II686" s="67"/>
      <c r="IJ686" s="67"/>
      <c r="IK686" s="67"/>
      <c r="IL686" s="67"/>
      <c r="IM686" s="67"/>
      <c r="IN686" s="67"/>
      <c r="IO686" s="67"/>
      <c r="IP686" s="67"/>
      <c r="IQ686" s="67"/>
      <c r="IR686" s="67"/>
      <c r="IS686" s="67"/>
      <c r="IT686" s="67"/>
      <c r="IU686" s="67"/>
      <c r="IV686" s="93">
        <f t="shared" si="111"/>
        <v>0</v>
      </c>
      <c r="IW686" s="25"/>
      <c r="IY686" s="125" t="str">
        <f>IF(JA686,VLOOKUP(MIN(JB686:JD686),'Data Validation (hidden)'!$E$2:$F$6,2,FALSE),IF(COUNTA(E686:IU686)&gt;0,"'Name of Collective Investment Scheme' missing but values entered in other columns",""))</f>
        <v/>
      </c>
      <c r="JA686" s="126" t="b">
        <f t="shared" si="112"/>
        <v>0</v>
      </c>
      <c r="JB686" s="127" t="str">
        <f t="shared" si="113"/>
        <v/>
      </c>
      <c r="JC686" s="128" t="str">
        <f t="shared" si="114"/>
        <v>3</v>
      </c>
      <c r="JD686" s="127" t="str">
        <f t="shared" ca="1" si="115"/>
        <v/>
      </c>
      <c r="JE686" s="127" t="b">
        <f t="shared" ca="1" si="116"/>
        <v>1</v>
      </c>
      <c r="JF686" s="127" t="b">
        <f t="shared" ca="1" si="117"/>
        <v>1</v>
      </c>
      <c r="JG686" s="127" t="b">
        <f t="shared" ca="1" si="118"/>
        <v>1</v>
      </c>
      <c r="JH686" s="127" t="b">
        <f t="shared" ca="1" si="119"/>
        <v>1</v>
      </c>
      <c r="JI686" s="127" t="b">
        <f t="shared" ca="1" si="120"/>
        <v>1</v>
      </c>
      <c r="JJ686" s="129" t="b">
        <f t="shared" si="121"/>
        <v>0</v>
      </c>
    </row>
    <row r="687" spans="1:270" ht="28.9" customHeight="1" x14ac:dyDescent="0.2">
      <c r="A687" s="90" t="str">
        <f>IF(ISBLANK('Scheme Details'!A687),"",'Scheme Details'!A687)</f>
        <v/>
      </c>
      <c r="B687" s="87" t="str">
        <f>IF(ISBLANK('Scheme Details'!B687),"",'Scheme Details'!B687)</f>
        <v/>
      </c>
      <c r="C687" s="91" t="str">
        <f>IF(ISBLANK('Scheme Details'!C687),"",'Scheme Details'!C687)</f>
        <v/>
      </c>
      <c r="D687" s="92">
        <f>IF(ISBLANK('Scheme Details'!H687),0,'Scheme Details'!H687)</f>
        <v>0</v>
      </c>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c r="BV687" s="67"/>
      <c r="BW687" s="67"/>
      <c r="BX687" s="67"/>
      <c r="BY687" s="67"/>
      <c r="BZ687" s="67"/>
      <c r="CA687" s="67"/>
      <c r="CB687" s="67"/>
      <c r="CC687" s="67"/>
      <c r="CD687" s="67"/>
      <c r="CE687" s="67"/>
      <c r="CF687" s="67"/>
      <c r="CG687" s="67"/>
      <c r="CH687" s="67"/>
      <c r="CI687" s="67"/>
      <c r="CJ687" s="67"/>
      <c r="CK687" s="67"/>
      <c r="CL687" s="67"/>
      <c r="CM687" s="67"/>
      <c r="CN687" s="67"/>
      <c r="CO687" s="67"/>
      <c r="CP687" s="67"/>
      <c r="CQ687" s="67"/>
      <c r="CR687" s="67"/>
      <c r="CS687" s="67"/>
      <c r="CT687" s="67"/>
      <c r="CU687" s="67"/>
      <c r="CV687" s="67"/>
      <c r="CW687" s="67"/>
      <c r="CX687" s="67"/>
      <c r="CY687" s="67"/>
      <c r="CZ687" s="67"/>
      <c r="DA687" s="67"/>
      <c r="DB687" s="67"/>
      <c r="DC687" s="67"/>
      <c r="DD687" s="67"/>
      <c r="DE687" s="67"/>
      <c r="DF687" s="67"/>
      <c r="DG687" s="67"/>
      <c r="DH687" s="67"/>
      <c r="DI687" s="67"/>
      <c r="DJ687" s="67"/>
      <c r="DK687" s="67"/>
      <c r="DL687" s="67"/>
      <c r="DM687" s="67"/>
      <c r="DN687" s="67"/>
      <c r="DO687" s="67"/>
      <c r="DP687" s="67"/>
      <c r="DQ687" s="67"/>
      <c r="DR687" s="67"/>
      <c r="DS687" s="67"/>
      <c r="DT687" s="67"/>
      <c r="DU687" s="67"/>
      <c r="DV687" s="67"/>
      <c r="DW687" s="67"/>
      <c r="DX687" s="67"/>
      <c r="DY687" s="67"/>
      <c r="DZ687" s="67"/>
      <c r="EA687" s="67"/>
      <c r="EB687" s="67"/>
      <c r="EC687" s="67"/>
      <c r="ED687" s="67"/>
      <c r="EE687" s="67"/>
      <c r="EF687" s="67"/>
      <c r="EG687" s="67"/>
      <c r="EH687" s="67"/>
      <c r="EI687" s="67"/>
      <c r="EJ687" s="67"/>
      <c r="EK687" s="67"/>
      <c r="EL687" s="67"/>
      <c r="EM687" s="67"/>
      <c r="EN687" s="67"/>
      <c r="EO687" s="67"/>
      <c r="EP687" s="67"/>
      <c r="EQ687" s="67"/>
      <c r="ER687" s="67"/>
      <c r="ES687" s="67"/>
      <c r="ET687" s="67"/>
      <c r="EU687" s="67"/>
      <c r="EV687" s="67"/>
      <c r="EW687" s="67"/>
      <c r="EX687" s="67"/>
      <c r="EY687" s="67"/>
      <c r="EZ687" s="67"/>
      <c r="FA687" s="67"/>
      <c r="FB687" s="67"/>
      <c r="FC687" s="67"/>
      <c r="FD687" s="67"/>
      <c r="FE687" s="67"/>
      <c r="FF687" s="67"/>
      <c r="FG687" s="67"/>
      <c r="FH687" s="67"/>
      <c r="FI687" s="67"/>
      <c r="FJ687" s="67"/>
      <c r="FK687" s="67"/>
      <c r="FL687" s="67"/>
      <c r="FM687" s="67"/>
      <c r="FN687" s="67"/>
      <c r="FO687" s="67"/>
      <c r="FP687" s="67"/>
      <c r="FQ687" s="67"/>
      <c r="FR687" s="67"/>
      <c r="FS687" s="67"/>
      <c r="FT687" s="67"/>
      <c r="FU687" s="67"/>
      <c r="FV687" s="67"/>
      <c r="FW687" s="67"/>
      <c r="FX687" s="67"/>
      <c r="FY687" s="67"/>
      <c r="FZ687" s="67"/>
      <c r="GA687" s="67"/>
      <c r="GB687" s="67"/>
      <c r="GC687" s="67"/>
      <c r="GD687" s="67"/>
      <c r="GE687" s="67"/>
      <c r="GF687" s="67"/>
      <c r="GG687" s="67"/>
      <c r="GH687" s="67"/>
      <c r="GI687" s="67"/>
      <c r="GJ687" s="67"/>
      <c r="GK687" s="67"/>
      <c r="GL687" s="67"/>
      <c r="GM687" s="67"/>
      <c r="GN687" s="67"/>
      <c r="GO687" s="67"/>
      <c r="GP687" s="67"/>
      <c r="GQ687" s="67"/>
      <c r="GR687" s="67"/>
      <c r="GS687" s="67"/>
      <c r="GT687" s="67"/>
      <c r="GU687" s="67"/>
      <c r="GV687" s="67"/>
      <c r="GW687" s="67"/>
      <c r="GX687" s="67"/>
      <c r="GY687" s="67"/>
      <c r="GZ687" s="67"/>
      <c r="HA687" s="67"/>
      <c r="HB687" s="67"/>
      <c r="HC687" s="67"/>
      <c r="HD687" s="67"/>
      <c r="HE687" s="67"/>
      <c r="HF687" s="67"/>
      <c r="HG687" s="67"/>
      <c r="HH687" s="67"/>
      <c r="HI687" s="67"/>
      <c r="HJ687" s="67"/>
      <c r="HK687" s="67"/>
      <c r="HL687" s="67"/>
      <c r="HM687" s="67"/>
      <c r="HN687" s="67"/>
      <c r="HO687" s="67"/>
      <c r="HP687" s="67"/>
      <c r="HQ687" s="67"/>
      <c r="HR687" s="67"/>
      <c r="HS687" s="67"/>
      <c r="HT687" s="67"/>
      <c r="HU687" s="67"/>
      <c r="HV687" s="67"/>
      <c r="HW687" s="67"/>
      <c r="HX687" s="67"/>
      <c r="HY687" s="67"/>
      <c r="HZ687" s="67"/>
      <c r="IA687" s="67"/>
      <c r="IB687" s="67"/>
      <c r="IC687" s="67"/>
      <c r="ID687" s="67"/>
      <c r="IE687" s="67"/>
      <c r="IF687" s="67"/>
      <c r="IG687" s="67"/>
      <c r="IH687" s="67"/>
      <c r="II687" s="67"/>
      <c r="IJ687" s="67"/>
      <c r="IK687" s="67"/>
      <c r="IL687" s="67"/>
      <c r="IM687" s="67"/>
      <c r="IN687" s="67"/>
      <c r="IO687" s="67"/>
      <c r="IP687" s="67"/>
      <c r="IQ687" s="67"/>
      <c r="IR687" s="67"/>
      <c r="IS687" s="67"/>
      <c r="IT687" s="67"/>
      <c r="IU687" s="67"/>
      <c r="IV687" s="93">
        <f t="shared" si="111"/>
        <v>0</v>
      </c>
      <c r="IW687" s="25"/>
      <c r="IY687" s="125" t="str">
        <f>IF(JA687,VLOOKUP(MIN(JB687:JD687),'Data Validation (hidden)'!$E$2:$F$6,2,FALSE),IF(COUNTA(E687:IU687)&gt;0,"'Name of Collective Investment Scheme' missing but values entered in other columns",""))</f>
        <v/>
      </c>
      <c r="JA687" s="126" t="b">
        <f t="shared" si="112"/>
        <v>0</v>
      </c>
      <c r="JB687" s="127" t="str">
        <f t="shared" si="113"/>
        <v/>
      </c>
      <c r="JC687" s="128" t="str">
        <f t="shared" si="114"/>
        <v>3</v>
      </c>
      <c r="JD687" s="127" t="str">
        <f t="shared" ca="1" si="115"/>
        <v/>
      </c>
      <c r="JE687" s="127" t="b">
        <f t="shared" ca="1" si="116"/>
        <v>1</v>
      </c>
      <c r="JF687" s="127" t="b">
        <f t="shared" ca="1" si="117"/>
        <v>1</v>
      </c>
      <c r="JG687" s="127" t="b">
        <f t="shared" ca="1" si="118"/>
        <v>1</v>
      </c>
      <c r="JH687" s="127" t="b">
        <f t="shared" ca="1" si="119"/>
        <v>1</v>
      </c>
      <c r="JI687" s="127" t="b">
        <f t="shared" ca="1" si="120"/>
        <v>1</v>
      </c>
      <c r="JJ687" s="129" t="b">
        <f t="shared" si="121"/>
        <v>0</v>
      </c>
    </row>
    <row r="688" spans="1:270" ht="28.9" customHeight="1" x14ac:dyDescent="0.2">
      <c r="A688" s="90" t="str">
        <f>IF(ISBLANK('Scheme Details'!A688),"",'Scheme Details'!A688)</f>
        <v/>
      </c>
      <c r="B688" s="87" t="str">
        <f>IF(ISBLANK('Scheme Details'!B688),"",'Scheme Details'!B688)</f>
        <v/>
      </c>
      <c r="C688" s="91" t="str">
        <f>IF(ISBLANK('Scheme Details'!C688),"",'Scheme Details'!C688)</f>
        <v/>
      </c>
      <c r="D688" s="92">
        <f>IF(ISBLANK('Scheme Details'!H688),0,'Scheme Details'!H688)</f>
        <v>0</v>
      </c>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c r="BV688" s="67"/>
      <c r="BW688" s="67"/>
      <c r="BX688" s="67"/>
      <c r="BY688" s="67"/>
      <c r="BZ688" s="67"/>
      <c r="CA688" s="67"/>
      <c r="CB688" s="67"/>
      <c r="CC688" s="67"/>
      <c r="CD688" s="67"/>
      <c r="CE688" s="67"/>
      <c r="CF688" s="67"/>
      <c r="CG688" s="67"/>
      <c r="CH688" s="67"/>
      <c r="CI688" s="67"/>
      <c r="CJ688" s="67"/>
      <c r="CK688" s="67"/>
      <c r="CL688" s="67"/>
      <c r="CM688" s="67"/>
      <c r="CN688" s="67"/>
      <c r="CO688" s="67"/>
      <c r="CP688" s="67"/>
      <c r="CQ688" s="67"/>
      <c r="CR688" s="67"/>
      <c r="CS688" s="67"/>
      <c r="CT688" s="67"/>
      <c r="CU688" s="67"/>
      <c r="CV688" s="67"/>
      <c r="CW688" s="67"/>
      <c r="CX688" s="67"/>
      <c r="CY688" s="67"/>
      <c r="CZ688" s="67"/>
      <c r="DA688" s="67"/>
      <c r="DB688" s="67"/>
      <c r="DC688" s="67"/>
      <c r="DD688" s="67"/>
      <c r="DE688" s="67"/>
      <c r="DF688" s="67"/>
      <c r="DG688" s="67"/>
      <c r="DH688" s="67"/>
      <c r="DI688" s="67"/>
      <c r="DJ688" s="67"/>
      <c r="DK688" s="67"/>
      <c r="DL688" s="67"/>
      <c r="DM688" s="67"/>
      <c r="DN688" s="67"/>
      <c r="DO688" s="67"/>
      <c r="DP688" s="67"/>
      <c r="DQ688" s="67"/>
      <c r="DR688" s="67"/>
      <c r="DS688" s="67"/>
      <c r="DT688" s="67"/>
      <c r="DU688" s="67"/>
      <c r="DV688" s="67"/>
      <c r="DW688" s="67"/>
      <c r="DX688" s="67"/>
      <c r="DY688" s="67"/>
      <c r="DZ688" s="67"/>
      <c r="EA688" s="67"/>
      <c r="EB688" s="67"/>
      <c r="EC688" s="67"/>
      <c r="ED688" s="67"/>
      <c r="EE688" s="67"/>
      <c r="EF688" s="67"/>
      <c r="EG688" s="67"/>
      <c r="EH688" s="67"/>
      <c r="EI688" s="67"/>
      <c r="EJ688" s="67"/>
      <c r="EK688" s="67"/>
      <c r="EL688" s="67"/>
      <c r="EM688" s="67"/>
      <c r="EN688" s="67"/>
      <c r="EO688" s="67"/>
      <c r="EP688" s="67"/>
      <c r="EQ688" s="67"/>
      <c r="ER688" s="67"/>
      <c r="ES688" s="67"/>
      <c r="ET688" s="67"/>
      <c r="EU688" s="67"/>
      <c r="EV688" s="67"/>
      <c r="EW688" s="67"/>
      <c r="EX688" s="67"/>
      <c r="EY688" s="67"/>
      <c r="EZ688" s="67"/>
      <c r="FA688" s="67"/>
      <c r="FB688" s="67"/>
      <c r="FC688" s="67"/>
      <c r="FD688" s="67"/>
      <c r="FE688" s="67"/>
      <c r="FF688" s="67"/>
      <c r="FG688" s="67"/>
      <c r="FH688" s="67"/>
      <c r="FI688" s="67"/>
      <c r="FJ688" s="67"/>
      <c r="FK688" s="67"/>
      <c r="FL688" s="67"/>
      <c r="FM688" s="67"/>
      <c r="FN688" s="67"/>
      <c r="FO688" s="67"/>
      <c r="FP688" s="67"/>
      <c r="FQ688" s="67"/>
      <c r="FR688" s="67"/>
      <c r="FS688" s="67"/>
      <c r="FT688" s="67"/>
      <c r="FU688" s="67"/>
      <c r="FV688" s="67"/>
      <c r="FW688" s="67"/>
      <c r="FX688" s="67"/>
      <c r="FY688" s="67"/>
      <c r="FZ688" s="67"/>
      <c r="GA688" s="67"/>
      <c r="GB688" s="67"/>
      <c r="GC688" s="67"/>
      <c r="GD688" s="67"/>
      <c r="GE688" s="67"/>
      <c r="GF688" s="67"/>
      <c r="GG688" s="67"/>
      <c r="GH688" s="67"/>
      <c r="GI688" s="67"/>
      <c r="GJ688" s="67"/>
      <c r="GK688" s="67"/>
      <c r="GL688" s="67"/>
      <c r="GM688" s="67"/>
      <c r="GN688" s="67"/>
      <c r="GO688" s="67"/>
      <c r="GP688" s="67"/>
      <c r="GQ688" s="67"/>
      <c r="GR688" s="67"/>
      <c r="GS688" s="67"/>
      <c r="GT688" s="67"/>
      <c r="GU688" s="67"/>
      <c r="GV688" s="67"/>
      <c r="GW688" s="67"/>
      <c r="GX688" s="67"/>
      <c r="GY688" s="67"/>
      <c r="GZ688" s="67"/>
      <c r="HA688" s="67"/>
      <c r="HB688" s="67"/>
      <c r="HC688" s="67"/>
      <c r="HD688" s="67"/>
      <c r="HE688" s="67"/>
      <c r="HF688" s="67"/>
      <c r="HG688" s="67"/>
      <c r="HH688" s="67"/>
      <c r="HI688" s="67"/>
      <c r="HJ688" s="67"/>
      <c r="HK688" s="67"/>
      <c r="HL688" s="67"/>
      <c r="HM688" s="67"/>
      <c r="HN688" s="67"/>
      <c r="HO688" s="67"/>
      <c r="HP688" s="67"/>
      <c r="HQ688" s="67"/>
      <c r="HR688" s="67"/>
      <c r="HS688" s="67"/>
      <c r="HT688" s="67"/>
      <c r="HU688" s="67"/>
      <c r="HV688" s="67"/>
      <c r="HW688" s="67"/>
      <c r="HX688" s="67"/>
      <c r="HY688" s="67"/>
      <c r="HZ688" s="67"/>
      <c r="IA688" s="67"/>
      <c r="IB688" s="67"/>
      <c r="IC688" s="67"/>
      <c r="ID688" s="67"/>
      <c r="IE688" s="67"/>
      <c r="IF688" s="67"/>
      <c r="IG688" s="67"/>
      <c r="IH688" s="67"/>
      <c r="II688" s="67"/>
      <c r="IJ688" s="67"/>
      <c r="IK688" s="67"/>
      <c r="IL688" s="67"/>
      <c r="IM688" s="67"/>
      <c r="IN688" s="67"/>
      <c r="IO688" s="67"/>
      <c r="IP688" s="67"/>
      <c r="IQ688" s="67"/>
      <c r="IR688" s="67"/>
      <c r="IS688" s="67"/>
      <c r="IT688" s="67"/>
      <c r="IU688" s="67"/>
      <c r="IV688" s="93">
        <f t="shared" si="111"/>
        <v>0</v>
      </c>
      <c r="IW688" s="25"/>
      <c r="IY688" s="125" t="str">
        <f>IF(JA688,VLOOKUP(MIN(JB688:JD688),'Data Validation (hidden)'!$E$2:$F$6,2,FALSE),IF(COUNTA(E688:IU688)&gt;0,"'Name of Collective Investment Scheme' missing but values entered in other columns",""))</f>
        <v/>
      </c>
      <c r="JA688" s="126" t="b">
        <f t="shared" si="112"/>
        <v>0</v>
      </c>
      <c r="JB688" s="127" t="str">
        <f t="shared" si="113"/>
        <v/>
      </c>
      <c r="JC688" s="128" t="str">
        <f t="shared" si="114"/>
        <v>3</v>
      </c>
      <c r="JD688" s="127" t="str">
        <f t="shared" ca="1" si="115"/>
        <v/>
      </c>
      <c r="JE688" s="127" t="b">
        <f t="shared" ca="1" si="116"/>
        <v>1</v>
      </c>
      <c r="JF688" s="127" t="b">
        <f t="shared" ca="1" si="117"/>
        <v>1</v>
      </c>
      <c r="JG688" s="127" t="b">
        <f t="shared" ca="1" si="118"/>
        <v>1</v>
      </c>
      <c r="JH688" s="127" t="b">
        <f t="shared" ca="1" si="119"/>
        <v>1</v>
      </c>
      <c r="JI688" s="127" t="b">
        <f t="shared" ca="1" si="120"/>
        <v>1</v>
      </c>
      <c r="JJ688" s="129" t="b">
        <f t="shared" si="121"/>
        <v>0</v>
      </c>
    </row>
    <row r="689" spans="1:270" ht="28.9" customHeight="1" x14ac:dyDescent="0.2">
      <c r="A689" s="90" t="str">
        <f>IF(ISBLANK('Scheme Details'!A689),"",'Scheme Details'!A689)</f>
        <v/>
      </c>
      <c r="B689" s="87" t="str">
        <f>IF(ISBLANK('Scheme Details'!B689),"",'Scheme Details'!B689)</f>
        <v/>
      </c>
      <c r="C689" s="91" t="str">
        <f>IF(ISBLANK('Scheme Details'!C689),"",'Scheme Details'!C689)</f>
        <v/>
      </c>
      <c r="D689" s="92">
        <f>IF(ISBLANK('Scheme Details'!H689),0,'Scheme Details'!H689)</f>
        <v>0</v>
      </c>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c r="BV689" s="67"/>
      <c r="BW689" s="67"/>
      <c r="BX689" s="67"/>
      <c r="BY689" s="67"/>
      <c r="BZ689" s="67"/>
      <c r="CA689" s="67"/>
      <c r="CB689" s="67"/>
      <c r="CC689" s="67"/>
      <c r="CD689" s="67"/>
      <c r="CE689" s="67"/>
      <c r="CF689" s="67"/>
      <c r="CG689" s="67"/>
      <c r="CH689" s="67"/>
      <c r="CI689" s="67"/>
      <c r="CJ689" s="67"/>
      <c r="CK689" s="67"/>
      <c r="CL689" s="67"/>
      <c r="CM689" s="67"/>
      <c r="CN689" s="67"/>
      <c r="CO689" s="67"/>
      <c r="CP689" s="67"/>
      <c r="CQ689" s="67"/>
      <c r="CR689" s="67"/>
      <c r="CS689" s="67"/>
      <c r="CT689" s="67"/>
      <c r="CU689" s="67"/>
      <c r="CV689" s="67"/>
      <c r="CW689" s="67"/>
      <c r="CX689" s="67"/>
      <c r="CY689" s="67"/>
      <c r="CZ689" s="67"/>
      <c r="DA689" s="67"/>
      <c r="DB689" s="67"/>
      <c r="DC689" s="67"/>
      <c r="DD689" s="67"/>
      <c r="DE689" s="67"/>
      <c r="DF689" s="67"/>
      <c r="DG689" s="67"/>
      <c r="DH689" s="67"/>
      <c r="DI689" s="67"/>
      <c r="DJ689" s="67"/>
      <c r="DK689" s="67"/>
      <c r="DL689" s="67"/>
      <c r="DM689" s="67"/>
      <c r="DN689" s="67"/>
      <c r="DO689" s="67"/>
      <c r="DP689" s="67"/>
      <c r="DQ689" s="67"/>
      <c r="DR689" s="67"/>
      <c r="DS689" s="67"/>
      <c r="DT689" s="67"/>
      <c r="DU689" s="67"/>
      <c r="DV689" s="67"/>
      <c r="DW689" s="67"/>
      <c r="DX689" s="67"/>
      <c r="DY689" s="67"/>
      <c r="DZ689" s="67"/>
      <c r="EA689" s="67"/>
      <c r="EB689" s="67"/>
      <c r="EC689" s="67"/>
      <c r="ED689" s="67"/>
      <c r="EE689" s="67"/>
      <c r="EF689" s="67"/>
      <c r="EG689" s="67"/>
      <c r="EH689" s="67"/>
      <c r="EI689" s="67"/>
      <c r="EJ689" s="67"/>
      <c r="EK689" s="67"/>
      <c r="EL689" s="67"/>
      <c r="EM689" s="67"/>
      <c r="EN689" s="67"/>
      <c r="EO689" s="67"/>
      <c r="EP689" s="67"/>
      <c r="EQ689" s="67"/>
      <c r="ER689" s="67"/>
      <c r="ES689" s="67"/>
      <c r="ET689" s="67"/>
      <c r="EU689" s="67"/>
      <c r="EV689" s="67"/>
      <c r="EW689" s="67"/>
      <c r="EX689" s="67"/>
      <c r="EY689" s="67"/>
      <c r="EZ689" s="67"/>
      <c r="FA689" s="67"/>
      <c r="FB689" s="67"/>
      <c r="FC689" s="67"/>
      <c r="FD689" s="67"/>
      <c r="FE689" s="67"/>
      <c r="FF689" s="67"/>
      <c r="FG689" s="67"/>
      <c r="FH689" s="67"/>
      <c r="FI689" s="67"/>
      <c r="FJ689" s="67"/>
      <c r="FK689" s="67"/>
      <c r="FL689" s="67"/>
      <c r="FM689" s="67"/>
      <c r="FN689" s="67"/>
      <c r="FO689" s="67"/>
      <c r="FP689" s="67"/>
      <c r="FQ689" s="67"/>
      <c r="FR689" s="67"/>
      <c r="FS689" s="67"/>
      <c r="FT689" s="67"/>
      <c r="FU689" s="67"/>
      <c r="FV689" s="67"/>
      <c r="FW689" s="67"/>
      <c r="FX689" s="67"/>
      <c r="FY689" s="67"/>
      <c r="FZ689" s="67"/>
      <c r="GA689" s="67"/>
      <c r="GB689" s="67"/>
      <c r="GC689" s="67"/>
      <c r="GD689" s="67"/>
      <c r="GE689" s="67"/>
      <c r="GF689" s="67"/>
      <c r="GG689" s="67"/>
      <c r="GH689" s="67"/>
      <c r="GI689" s="67"/>
      <c r="GJ689" s="67"/>
      <c r="GK689" s="67"/>
      <c r="GL689" s="67"/>
      <c r="GM689" s="67"/>
      <c r="GN689" s="67"/>
      <c r="GO689" s="67"/>
      <c r="GP689" s="67"/>
      <c r="GQ689" s="67"/>
      <c r="GR689" s="67"/>
      <c r="GS689" s="67"/>
      <c r="GT689" s="67"/>
      <c r="GU689" s="67"/>
      <c r="GV689" s="67"/>
      <c r="GW689" s="67"/>
      <c r="GX689" s="67"/>
      <c r="GY689" s="67"/>
      <c r="GZ689" s="67"/>
      <c r="HA689" s="67"/>
      <c r="HB689" s="67"/>
      <c r="HC689" s="67"/>
      <c r="HD689" s="67"/>
      <c r="HE689" s="67"/>
      <c r="HF689" s="67"/>
      <c r="HG689" s="67"/>
      <c r="HH689" s="67"/>
      <c r="HI689" s="67"/>
      <c r="HJ689" s="67"/>
      <c r="HK689" s="67"/>
      <c r="HL689" s="67"/>
      <c r="HM689" s="67"/>
      <c r="HN689" s="67"/>
      <c r="HO689" s="67"/>
      <c r="HP689" s="67"/>
      <c r="HQ689" s="67"/>
      <c r="HR689" s="67"/>
      <c r="HS689" s="67"/>
      <c r="HT689" s="67"/>
      <c r="HU689" s="67"/>
      <c r="HV689" s="67"/>
      <c r="HW689" s="67"/>
      <c r="HX689" s="67"/>
      <c r="HY689" s="67"/>
      <c r="HZ689" s="67"/>
      <c r="IA689" s="67"/>
      <c r="IB689" s="67"/>
      <c r="IC689" s="67"/>
      <c r="ID689" s="67"/>
      <c r="IE689" s="67"/>
      <c r="IF689" s="67"/>
      <c r="IG689" s="67"/>
      <c r="IH689" s="67"/>
      <c r="II689" s="67"/>
      <c r="IJ689" s="67"/>
      <c r="IK689" s="67"/>
      <c r="IL689" s="67"/>
      <c r="IM689" s="67"/>
      <c r="IN689" s="67"/>
      <c r="IO689" s="67"/>
      <c r="IP689" s="67"/>
      <c r="IQ689" s="67"/>
      <c r="IR689" s="67"/>
      <c r="IS689" s="67"/>
      <c r="IT689" s="67"/>
      <c r="IU689" s="67"/>
      <c r="IV689" s="93">
        <f t="shared" si="111"/>
        <v>0</v>
      </c>
      <c r="IW689" s="25"/>
      <c r="IY689" s="125" t="str">
        <f>IF(JA689,VLOOKUP(MIN(JB689:JD689),'Data Validation (hidden)'!$E$2:$F$6,2,FALSE),IF(COUNTA(E689:IU689)&gt;0,"'Name of Collective Investment Scheme' missing but values entered in other columns",""))</f>
        <v/>
      </c>
      <c r="JA689" s="126" t="b">
        <f t="shared" si="112"/>
        <v>0</v>
      </c>
      <c r="JB689" s="127" t="str">
        <f t="shared" si="113"/>
        <v/>
      </c>
      <c r="JC689" s="128" t="str">
        <f t="shared" si="114"/>
        <v>3</v>
      </c>
      <c r="JD689" s="127" t="str">
        <f t="shared" ca="1" si="115"/>
        <v/>
      </c>
      <c r="JE689" s="127" t="b">
        <f t="shared" ca="1" si="116"/>
        <v>1</v>
      </c>
      <c r="JF689" s="127" t="b">
        <f t="shared" ca="1" si="117"/>
        <v>1</v>
      </c>
      <c r="JG689" s="127" t="b">
        <f t="shared" ca="1" si="118"/>
        <v>1</v>
      </c>
      <c r="JH689" s="127" t="b">
        <f t="shared" ca="1" si="119"/>
        <v>1</v>
      </c>
      <c r="JI689" s="127" t="b">
        <f t="shared" ca="1" si="120"/>
        <v>1</v>
      </c>
      <c r="JJ689" s="129" t="b">
        <f t="shared" si="121"/>
        <v>0</v>
      </c>
    </row>
    <row r="690" spans="1:270" ht="28.9" customHeight="1" x14ac:dyDescent="0.2">
      <c r="A690" s="90" t="str">
        <f>IF(ISBLANK('Scheme Details'!A690),"",'Scheme Details'!A690)</f>
        <v/>
      </c>
      <c r="B690" s="87" t="str">
        <f>IF(ISBLANK('Scheme Details'!B690),"",'Scheme Details'!B690)</f>
        <v/>
      </c>
      <c r="C690" s="91" t="str">
        <f>IF(ISBLANK('Scheme Details'!C690),"",'Scheme Details'!C690)</f>
        <v/>
      </c>
      <c r="D690" s="92">
        <f>IF(ISBLANK('Scheme Details'!H690),0,'Scheme Details'!H690)</f>
        <v>0</v>
      </c>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c r="BV690" s="67"/>
      <c r="BW690" s="67"/>
      <c r="BX690" s="67"/>
      <c r="BY690" s="67"/>
      <c r="BZ690" s="67"/>
      <c r="CA690" s="67"/>
      <c r="CB690" s="67"/>
      <c r="CC690" s="67"/>
      <c r="CD690" s="67"/>
      <c r="CE690" s="67"/>
      <c r="CF690" s="67"/>
      <c r="CG690" s="67"/>
      <c r="CH690" s="67"/>
      <c r="CI690" s="67"/>
      <c r="CJ690" s="67"/>
      <c r="CK690" s="67"/>
      <c r="CL690" s="67"/>
      <c r="CM690" s="67"/>
      <c r="CN690" s="67"/>
      <c r="CO690" s="67"/>
      <c r="CP690" s="67"/>
      <c r="CQ690" s="67"/>
      <c r="CR690" s="67"/>
      <c r="CS690" s="67"/>
      <c r="CT690" s="67"/>
      <c r="CU690" s="67"/>
      <c r="CV690" s="67"/>
      <c r="CW690" s="67"/>
      <c r="CX690" s="67"/>
      <c r="CY690" s="67"/>
      <c r="CZ690" s="67"/>
      <c r="DA690" s="67"/>
      <c r="DB690" s="67"/>
      <c r="DC690" s="67"/>
      <c r="DD690" s="67"/>
      <c r="DE690" s="67"/>
      <c r="DF690" s="67"/>
      <c r="DG690" s="67"/>
      <c r="DH690" s="67"/>
      <c r="DI690" s="67"/>
      <c r="DJ690" s="67"/>
      <c r="DK690" s="67"/>
      <c r="DL690" s="67"/>
      <c r="DM690" s="67"/>
      <c r="DN690" s="67"/>
      <c r="DO690" s="67"/>
      <c r="DP690" s="67"/>
      <c r="DQ690" s="67"/>
      <c r="DR690" s="67"/>
      <c r="DS690" s="67"/>
      <c r="DT690" s="67"/>
      <c r="DU690" s="67"/>
      <c r="DV690" s="67"/>
      <c r="DW690" s="67"/>
      <c r="DX690" s="67"/>
      <c r="DY690" s="67"/>
      <c r="DZ690" s="67"/>
      <c r="EA690" s="67"/>
      <c r="EB690" s="67"/>
      <c r="EC690" s="67"/>
      <c r="ED690" s="67"/>
      <c r="EE690" s="67"/>
      <c r="EF690" s="67"/>
      <c r="EG690" s="67"/>
      <c r="EH690" s="67"/>
      <c r="EI690" s="67"/>
      <c r="EJ690" s="67"/>
      <c r="EK690" s="67"/>
      <c r="EL690" s="67"/>
      <c r="EM690" s="67"/>
      <c r="EN690" s="67"/>
      <c r="EO690" s="67"/>
      <c r="EP690" s="67"/>
      <c r="EQ690" s="67"/>
      <c r="ER690" s="67"/>
      <c r="ES690" s="67"/>
      <c r="ET690" s="67"/>
      <c r="EU690" s="67"/>
      <c r="EV690" s="67"/>
      <c r="EW690" s="67"/>
      <c r="EX690" s="67"/>
      <c r="EY690" s="67"/>
      <c r="EZ690" s="67"/>
      <c r="FA690" s="67"/>
      <c r="FB690" s="67"/>
      <c r="FC690" s="67"/>
      <c r="FD690" s="67"/>
      <c r="FE690" s="67"/>
      <c r="FF690" s="67"/>
      <c r="FG690" s="67"/>
      <c r="FH690" s="67"/>
      <c r="FI690" s="67"/>
      <c r="FJ690" s="67"/>
      <c r="FK690" s="67"/>
      <c r="FL690" s="67"/>
      <c r="FM690" s="67"/>
      <c r="FN690" s="67"/>
      <c r="FO690" s="67"/>
      <c r="FP690" s="67"/>
      <c r="FQ690" s="67"/>
      <c r="FR690" s="67"/>
      <c r="FS690" s="67"/>
      <c r="FT690" s="67"/>
      <c r="FU690" s="67"/>
      <c r="FV690" s="67"/>
      <c r="FW690" s="67"/>
      <c r="FX690" s="67"/>
      <c r="FY690" s="67"/>
      <c r="FZ690" s="67"/>
      <c r="GA690" s="67"/>
      <c r="GB690" s="67"/>
      <c r="GC690" s="67"/>
      <c r="GD690" s="67"/>
      <c r="GE690" s="67"/>
      <c r="GF690" s="67"/>
      <c r="GG690" s="67"/>
      <c r="GH690" s="67"/>
      <c r="GI690" s="67"/>
      <c r="GJ690" s="67"/>
      <c r="GK690" s="67"/>
      <c r="GL690" s="67"/>
      <c r="GM690" s="67"/>
      <c r="GN690" s="67"/>
      <c r="GO690" s="67"/>
      <c r="GP690" s="67"/>
      <c r="GQ690" s="67"/>
      <c r="GR690" s="67"/>
      <c r="GS690" s="67"/>
      <c r="GT690" s="67"/>
      <c r="GU690" s="67"/>
      <c r="GV690" s="67"/>
      <c r="GW690" s="67"/>
      <c r="GX690" s="67"/>
      <c r="GY690" s="67"/>
      <c r="GZ690" s="67"/>
      <c r="HA690" s="67"/>
      <c r="HB690" s="67"/>
      <c r="HC690" s="67"/>
      <c r="HD690" s="67"/>
      <c r="HE690" s="67"/>
      <c r="HF690" s="67"/>
      <c r="HG690" s="67"/>
      <c r="HH690" s="67"/>
      <c r="HI690" s="67"/>
      <c r="HJ690" s="67"/>
      <c r="HK690" s="67"/>
      <c r="HL690" s="67"/>
      <c r="HM690" s="67"/>
      <c r="HN690" s="67"/>
      <c r="HO690" s="67"/>
      <c r="HP690" s="67"/>
      <c r="HQ690" s="67"/>
      <c r="HR690" s="67"/>
      <c r="HS690" s="67"/>
      <c r="HT690" s="67"/>
      <c r="HU690" s="67"/>
      <c r="HV690" s="67"/>
      <c r="HW690" s="67"/>
      <c r="HX690" s="67"/>
      <c r="HY690" s="67"/>
      <c r="HZ690" s="67"/>
      <c r="IA690" s="67"/>
      <c r="IB690" s="67"/>
      <c r="IC690" s="67"/>
      <c r="ID690" s="67"/>
      <c r="IE690" s="67"/>
      <c r="IF690" s="67"/>
      <c r="IG690" s="67"/>
      <c r="IH690" s="67"/>
      <c r="II690" s="67"/>
      <c r="IJ690" s="67"/>
      <c r="IK690" s="67"/>
      <c r="IL690" s="67"/>
      <c r="IM690" s="67"/>
      <c r="IN690" s="67"/>
      <c r="IO690" s="67"/>
      <c r="IP690" s="67"/>
      <c r="IQ690" s="67"/>
      <c r="IR690" s="67"/>
      <c r="IS690" s="67"/>
      <c r="IT690" s="67"/>
      <c r="IU690" s="67"/>
      <c r="IV690" s="93">
        <f t="shared" si="111"/>
        <v>0</v>
      </c>
      <c r="IW690" s="25"/>
      <c r="IY690" s="125" t="str">
        <f>IF(JA690,VLOOKUP(MIN(JB690:JD690),'Data Validation (hidden)'!$E$2:$F$6,2,FALSE),IF(COUNTA(E690:IU690)&gt;0,"'Name of Collective Investment Scheme' missing but values entered in other columns",""))</f>
        <v/>
      </c>
      <c r="JA690" s="126" t="b">
        <f t="shared" si="112"/>
        <v>0</v>
      </c>
      <c r="JB690" s="127" t="str">
        <f t="shared" si="113"/>
        <v/>
      </c>
      <c r="JC690" s="128" t="str">
        <f t="shared" si="114"/>
        <v>3</v>
      </c>
      <c r="JD690" s="127" t="str">
        <f t="shared" ca="1" si="115"/>
        <v/>
      </c>
      <c r="JE690" s="127" t="b">
        <f t="shared" ca="1" si="116"/>
        <v>1</v>
      </c>
      <c r="JF690" s="127" t="b">
        <f t="shared" ca="1" si="117"/>
        <v>1</v>
      </c>
      <c r="JG690" s="127" t="b">
        <f t="shared" ca="1" si="118"/>
        <v>1</v>
      </c>
      <c r="JH690" s="127" t="b">
        <f t="shared" ca="1" si="119"/>
        <v>1</v>
      </c>
      <c r="JI690" s="127" t="b">
        <f t="shared" ca="1" si="120"/>
        <v>1</v>
      </c>
      <c r="JJ690" s="129" t="b">
        <f t="shared" si="121"/>
        <v>0</v>
      </c>
    </row>
    <row r="691" spans="1:270" ht="28.9" customHeight="1" x14ac:dyDescent="0.2">
      <c r="A691" s="90" t="str">
        <f>IF(ISBLANK('Scheme Details'!A691),"",'Scheme Details'!A691)</f>
        <v/>
      </c>
      <c r="B691" s="87" t="str">
        <f>IF(ISBLANK('Scheme Details'!B691),"",'Scheme Details'!B691)</f>
        <v/>
      </c>
      <c r="C691" s="91" t="str">
        <f>IF(ISBLANK('Scheme Details'!C691),"",'Scheme Details'!C691)</f>
        <v/>
      </c>
      <c r="D691" s="92">
        <f>IF(ISBLANK('Scheme Details'!H691),0,'Scheme Details'!H691)</f>
        <v>0</v>
      </c>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c r="BV691" s="67"/>
      <c r="BW691" s="67"/>
      <c r="BX691" s="67"/>
      <c r="BY691" s="67"/>
      <c r="BZ691" s="67"/>
      <c r="CA691" s="67"/>
      <c r="CB691" s="67"/>
      <c r="CC691" s="67"/>
      <c r="CD691" s="67"/>
      <c r="CE691" s="67"/>
      <c r="CF691" s="67"/>
      <c r="CG691" s="67"/>
      <c r="CH691" s="67"/>
      <c r="CI691" s="67"/>
      <c r="CJ691" s="67"/>
      <c r="CK691" s="67"/>
      <c r="CL691" s="67"/>
      <c r="CM691" s="67"/>
      <c r="CN691" s="67"/>
      <c r="CO691" s="67"/>
      <c r="CP691" s="67"/>
      <c r="CQ691" s="67"/>
      <c r="CR691" s="67"/>
      <c r="CS691" s="67"/>
      <c r="CT691" s="67"/>
      <c r="CU691" s="67"/>
      <c r="CV691" s="67"/>
      <c r="CW691" s="67"/>
      <c r="CX691" s="67"/>
      <c r="CY691" s="67"/>
      <c r="CZ691" s="67"/>
      <c r="DA691" s="67"/>
      <c r="DB691" s="67"/>
      <c r="DC691" s="67"/>
      <c r="DD691" s="67"/>
      <c r="DE691" s="67"/>
      <c r="DF691" s="67"/>
      <c r="DG691" s="67"/>
      <c r="DH691" s="67"/>
      <c r="DI691" s="67"/>
      <c r="DJ691" s="67"/>
      <c r="DK691" s="67"/>
      <c r="DL691" s="67"/>
      <c r="DM691" s="67"/>
      <c r="DN691" s="67"/>
      <c r="DO691" s="67"/>
      <c r="DP691" s="67"/>
      <c r="DQ691" s="67"/>
      <c r="DR691" s="67"/>
      <c r="DS691" s="67"/>
      <c r="DT691" s="67"/>
      <c r="DU691" s="67"/>
      <c r="DV691" s="67"/>
      <c r="DW691" s="67"/>
      <c r="DX691" s="67"/>
      <c r="DY691" s="67"/>
      <c r="DZ691" s="67"/>
      <c r="EA691" s="67"/>
      <c r="EB691" s="67"/>
      <c r="EC691" s="67"/>
      <c r="ED691" s="67"/>
      <c r="EE691" s="67"/>
      <c r="EF691" s="67"/>
      <c r="EG691" s="67"/>
      <c r="EH691" s="67"/>
      <c r="EI691" s="67"/>
      <c r="EJ691" s="67"/>
      <c r="EK691" s="67"/>
      <c r="EL691" s="67"/>
      <c r="EM691" s="67"/>
      <c r="EN691" s="67"/>
      <c r="EO691" s="67"/>
      <c r="EP691" s="67"/>
      <c r="EQ691" s="67"/>
      <c r="ER691" s="67"/>
      <c r="ES691" s="67"/>
      <c r="ET691" s="67"/>
      <c r="EU691" s="67"/>
      <c r="EV691" s="67"/>
      <c r="EW691" s="67"/>
      <c r="EX691" s="67"/>
      <c r="EY691" s="67"/>
      <c r="EZ691" s="67"/>
      <c r="FA691" s="67"/>
      <c r="FB691" s="67"/>
      <c r="FC691" s="67"/>
      <c r="FD691" s="67"/>
      <c r="FE691" s="67"/>
      <c r="FF691" s="67"/>
      <c r="FG691" s="67"/>
      <c r="FH691" s="67"/>
      <c r="FI691" s="67"/>
      <c r="FJ691" s="67"/>
      <c r="FK691" s="67"/>
      <c r="FL691" s="67"/>
      <c r="FM691" s="67"/>
      <c r="FN691" s="67"/>
      <c r="FO691" s="67"/>
      <c r="FP691" s="67"/>
      <c r="FQ691" s="67"/>
      <c r="FR691" s="67"/>
      <c r="FS691" s="67"/>
      <c r="FT691" s="67"/>
      <c r="FU691" s="67"/>
      <c r="FV691" s="67"/>
      <c r="FW691" s="67"/>
      <c r="FX691" s="67"/>
      <c r="FY691" s="67"/>
      <c r="FZ691" s="67"/>
      <c r="GA691" s="67"/>
      <c r="GB691" s="67"/>
      <c r="GC691" s="67"/>
      <c r="GD691" s="67"/>
      <c r="GE691" s="67"/>
      <c r="GF691" s="67"/>
      <c r="GG691" s="67"/>
      <c r="GH691" s="67"/>
      <c r="GI691" s="67"/>
      <c r="GJ691" s="67"/>
      <c r="GK691" s="67"/>
      <c r="GL691" s="67"/>
      <c r="GM691" s="67"/>
      <c r="GN691" s="67"/>
      <c r="GO691" s="67"/>
      <c r="GP691" s="67"/>
      <c r="GQ691" s="67"/>
      <c r="GR691" s="67"/>
      <c r="GS691" s="67"/>
      <c r="GT691" s="67"/>
      <c r="GU691" s="67"/>
      <c r="GV691" s="67"/>
      <c r="GW691" s="67"/>
      <c r="GX691" s="67"/>
      <c r="GY691" s="67"/>
      <c r="GZ691" s="67"/>
      <c r="HA691" s="67"/>
      <c r="HB691" s="67"/>
      <c r="HC691" s="67"/>
      <c r="HD691" s="67"/>
      <c r="HE691" s="67"/>
      <c r="HF691" s="67"/>
      <c r="HG691" s="67"/>
      <c r="HH691" s="67"/>
      <c r="HI691" s="67"/>
      <c r="HJ691" s="67"/>
      <c r="HK691" s="67"/>
      <c r="HL691" s="67"/>
      <c r="HM691" s="67"/>
      <c r="HN691" s="67"/>
      <c r="HO691" s="67"/>
      <c r="HP691" s="67"/>
      <c r="HQ691" s="67"/>
      <c r="HR691" s="67"/>
      <c r="HS691" s="67"/>
      <c r="HT691" s="67"/>
      <c r="HU691" s="67"/>
      <c r="HV691" s="67"/>
      <c r="HW691" s="67"/>
      <c r="HX691" s="67"/>
      <c r="HY691" s="67"/>
      <c r="HZ691" s="67"/>
      <c r="IA691" s="67"/>
      <c r="IB691" s="67"/>
      <c r="IC691" s="67"/>
      <c r="ID691" s="67"/>
      <c r="IE691" s="67"/>
      <c r="IF691" s="67"/>
      <c r="IG691" s="67"/>
      <c r="IH691" s="67"/>
      <c r="II691" s="67"/>
      <c r="IJ691" s="67"/>
      <c r="IK691" s="67"/>
      <c r="IL691" s="67"/>
      <c r="IM691" s="67"/>
      <c r="IN691" s="67"/>
      <c r="IO691" s="67"/>
      <c r="IP691" s="67"/>
      <c r="IQ691" s="67"/>
      <c r="IR691" s="67"/>
      <c r="IS691" s="67"/>
      <c r="IT691" s="67"/>
      <c r="IU691" s="67"/>
      <c r="IV691" s="93">
        <f t="shared" si="111"/>
        <v>0</v>
      </c>
      <c r="IW691" s="25"/>
      <c r="IY691" s="125" t="str">
        <f>IF(JA691,VLOOKUP(MIN(JB691:JD691),'Data Validation (hidden)'!$E$2:$F$6,2,FALSE),IF(COUNTA(E691:IU691)&gt;0,"'Name of Collective Investment Scheme' missing but values entered in other columns",""))</f>
        <v/>
      </c>
      <c r="JA691" s="126" t="b">
        <f t="shared" si="112"/>
        <v>0</v>
      </c>
      <c r="JB691" s="127" t="str">
        <f t="shared" si="113"/>
        <v/>
      </c>
      <c r="JC691" s="128" t="str">
        <f t="shared" si="114"/>
        <v>3</v>
      </c>
      <c r="JD691" s="127" t="str">
        <f t="shared" ca="1" si="115"/>
        <v/>
      </c>
      <c r="JE691" s="127" t="b">
        <f t="shared" ca="1" si="116"/>
        <v>1</v>
      </c>
      <c r="JF691" s="127" t="b">
        <f t="shared" ca="1" si="117"/>
        <v>1</v>
      </c>
      <c r="JG691" s="127" t="b">
        <f t="shared" ca="1" si="118"/>
        <v>1</v>
      </c>
      <c r="JH691" s="127" t="b">
        <f t="shared" ca="1" si="119"/>
        <v>1</v>
      </c>
      <c r="JI691" s="127" t="b">
        <f t="shared" ca="1" si="120"/>
        <v>1</v>
      </c>
      <c r="JJ691" s="129" t="b">
        <f t="shared" si="121"/>
        <v>0</v>
      </c>
    </row>
    <row r="692" spans="1:270" ht="28.9" customHeight="1" x14ac:dyDescent="0.2">
      <c r="A692" s="90" t="str">
        <f>IF(ISBLANK('Scheme Details'!A692),"",'Scheme Details'!A692)</f>
        <v/>
      </c>
      <c r="B692" s="87" t="str">
        <f>IF(ISBLANK('Scheme Details'!B692),"",'Scheme Details'!B692)</f>
        <v/>
      </c>
      <c r="C692" s="91" t="str">
        <f>IF(ISBLANK('Scheme Details'!C692),"",'Scheme Details'!C692)</f>
        <v/>
      </c>
      <c r="D692" s="92">
        <f>IF(ISBLANK('Scheme Details'!H692),0,'Scheme Details'!H692)</f>
        <v>0</v>
      </c>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c r="BV692" s="67"/>
      <c r="BW692" s="67"/>
      <c r="BX692" s="67"/>
      <c r="BY692" s="67"/>
      <c r="BZ692" s="67"/>
      <c r="CA692" s="67"/>
      <c r="CB692" s="67"/>
      <c r="CC692" s="67"/>
      <c r="CD692" s="67"/>
      <c r="CE692" s="67"/>
      <c r="CF692" s="67"/>
      <c r="CG692" s="67"/>
      <c r="CH692" s="67"/>
      <c r="CI692" s="67"/>
      <c r="CJ692" s="67"/>
      <c r="CK692" s="67"/>
      <c r="CL692" s="67"/>
      <c r="CM692" s="67"/>
      <c r="CN692" s="67"/>
      <c r="CO692" s="67"/>
      <c r="CP692" s="67"/>
      <c r="CQ692" s="67"/>
      <c r="CR692" s="67"/>
      <c r="CS692" s="67"/>
      <c r="CT692" s="67"/>
      <c r="CU692" s="67"/>
      <c r="CV692" s="67"/>
      <c r="CW692" s="67"/>
      <c r="CX692" s="67"/>
      <c r="CY692" s="67"/>
      <c r="CZ692" s="67"/>
      <c r="DA692" s="67"/>
      <c r="DB692" s="67"/>
      <c r="DC692" s="67"/>
      <c r="DD692" s="67"/>
      <c r="DE692" s="67"/>
      <c r="DF692" s="67"/>
      <c r="DG692" s="67"/>
      <c r="DH692" s="67"/>
      <c r="DI692" s="67"/>
      <c r="DJ692" s="67"/>
      <c r="DK692" s="67"/>
      <c r="DL692" s="67"/>
      <c r="DM692" s="67"/>
      <c r="DN692" s="67"/>
      <c r="DO692" s="67"/>
      <c r="DP692" s="67"/>
      <c r="DQ692" s="67"/>
      <c r="DR692" s="67"/>
      <c r="DS692" s="67"/>
      <c r="DT692" s="67"/>
      <c r="DU692" s="67"/>
      <c r="DV692" s="67"/>
      <c r="DW692" s="67"/>
      <c r="DX692" s="67"/>
      <c r="DY692" s="67"/>
      <c r="DZ692" s="67"/>
      <c r="EA692" s="67"/>
      <c r="EB692" s="67"/>
      <c r="EC692" s="67"/>
      <c r="ED692" s="67"/>
      <c r="EE692" s="67"/>
      <c r="EF692" s="67"/>
      <c r="EG692" s="67"/>
      <c r="EH692" s="67"/>
      <c r="EI692" s="67"/>
      <c r="EJ692" s="67"/>
      <c r="EK692" s="67"/>
      <c r="EL692" s="67"/>
      <c r="EM692" s="67"/>
      <c r="EN692" s="67"/>
      <c r="EO692" s="67"/>
      <c r="EP692" s="67"/>
      <c r="EQ692" s="67"/>
      <c r="ER692" s="67"/>
      <c r="ES692" s="67"/>
      <c r="ET692" s="67"/>
      <c r="EU692" s="67"/>
      <c r="EV692" s="67"/>
      <c r="EW692" s="67"/>
      <c r="EX692" s="67"/>
      <c r="EY692" s="67"/>
      <c r="EZ692" s="67"/>
      <c r="FA692" s="67"/>
      <c r="FB692" s="67"/>
      <c r="FC692" s="67"/>
      <c r="FD692" s="67"/>
      <c r="FE692" s="67"/>
      <c r="FF692" s="67"/>
      <c r="FG692" s="67"/>
      <c r="FH692" s="67"/>
      <c r="FI692" s="67"/>
      <c r="FJ692" s="67"/>
      <c r="FK692" s="67"/>
      <c r="FL692" s="67"/>
      <c r="FM692" s="67"/>
      <c r="FN692" s="67"/>
      <c r="FO692" s="67"/>
      <c r="FP692" s="67"/>
      <c r="FQ692" s="67"/>
      <c r="FR692" s="67"/>
      <c r="FS692" s="67"/>
      <c r="FT692" s="67"/>
      <c r="FU692" s="67"/>
      <c r="FV692" s="67"/>
      <c r="FW692" s="67"/>
      <c r="FX692" s="67"/>
      <c r="FY692" s="67"/>
      <c r="FZ692" s="67"/>
      <c r="GA692" s="67"/>
      <c r="GB692" s="67"/>
      <c r="GC692" s="67"/>
      <c r="GD692" s="67"/>
      <c r="GE692" s="67"/>
      <c r="GF692" s="67"/>
      <c r="GG692" s="67"/>
      <c r="GH692" s="67"/>
      <c r="GI692" s="67"/>
      <c r="GJ692" s="67"/>
      <c r="GK692" s="67"/>
      <c r="GL692" s="67"/>
      <c r="GM692" s="67"/>
      <c r="GN692" s="67"/>
      <c r="GO692" s="67"/>
      <c r="GP692" s="67"/>
      <c r="GQ692" s="67"/>
      <c r="GR692" s="67"/>
      <c r="GS692" s="67"/>
      <c r="GT692" s="67"/>
      <c r="GU692" s="67"/>
      <c r="GV692" s="67"/>
      <c r="GW692" s="67"/>
      <c r="GX692" s="67"/>
      <c r="GY692" s="67"/>
      <c r="GZ692" s="67"/>
      <c r="HA692" s="67"/>
      <c r="HB692" s="67"/>
      <c r="HC692" s="67"/>
      <c r="HD692" s="67"/>
      <c r="HE692" s="67"/>
      <c r="HF692" s="67"/>
      <c r="HG692" s="67"/>
      <c r="HH692" s="67"/>
      <c r="HI692" s="67"/>
      <c r="HJ692" s="67"/>
      <c r="HK692" s="67"/>
      <c r="HL692" s="67"/>
      <c r="HM692" s="67"/>
      <c r="HN692" s="67"/>
      <c r="HO692" s="67"/>
      <c r="HP692" s="67"/>
      <c r="HQ692" s="67"/>
      <c r="HR692" s="67"/>
      <c r="HS692" s="67"/>
      <c r="HT692" s="67"/>
      <c r="HU692" s="67"/>
      <c r="HV692" s="67"/>
      <c r="HW692" s="67"/>
      <c r="HX692" s="67"/>
      <c r="HY692" s="67"/>
      <c r="HZ692" s="67"/>
      <c r="IA692" s="67"/>
      <c r="IB692" s="67"/>
      <c r="IC692" s="67"/>
      <c r="ID692" s="67"/>
      <c r="IE692" s="67"/>
      <c r="IF692" s="67"/>
      <c r="IG692" s="67"/>
      <c r="IH692" s="67"/>
      <c r="II692" s="67"/>
      <c r="IJ692" s="67"/>
      <c r="IK692" s="67"/>
      <c r="IL692" s="67"/>
      <c r="IM692" s="67"/>
      <c r="IN692" s="67"/>
      <c r="IO692" s="67"/>
      <c r="IP692" s="67"/>
      <c r="IQ692" s="67"/>
      <c r="IR692" s="67"/>
      <c r="IS692" s="67"/>
      <c r="IT692" s="67"/>
      <c r="IU692" s="67"/>
      <c r="IV692" s="93">
        <f t="shared" si="111"/>
        <v>0</v>
      </c>
      <c r="IW692" s="25"/>
      <c r="IY692" s="125" t="str">
        <f>IF(JA692,VLOOKUP(MIN(JB692:JD692),'Data Validation (hidden)'!$E$2:$F$6,2,FALSE),IF(COUNTA(E692:IU692)&gt;0,"'Name of Collective Investment Scheme' missing but values entered in other columns",""))</f>
        <v/>
      </c>
      <c r="JA692" s="126" t="b">
        <f t="shared" si="112"/>
        <v>0</v>
      </c>
      <c r="JB692" s="127" t="str">
        <f t="shared" si="113"/>
        <v/>
      </c>
      <c r="JC692" s="128" t="str">
        <f t="shared" si="114"/>
        <v>3</v>
      </c>
      <c r="JD692" s="127" t="str">
        <f t="shared" ca="1" si="115"/>
        <v/>
      </c>
      <c r="JE692" s="127" t="b">
        <f t="shared" ca="1" si="116"/>
        <v>1</v>
      </c>
      <c r="JF692" s="127" t="b">
        <f t="shared" ca="1" si="117"/>
        <v>1</v>
      </c>
      <c r="JG692" s="127" t="b">
        <f t="shared" ca="1" si="118"/>
        <v>1</v>
      </c>
      <c r="JH692" s="127" t="b">
        <f t="shared" ca="1" si="119"/>
        <v>1</v>
      </c>
      <c r="JI692" s="127" t="b">
        <f t="shared" ca="1" si="120"/>
        <v>1</v>
      </c>
      <c r="JJ692" s="129" t="b">
        <f t="shared" si="121"/>
        <v>0</v>
      </c>
    </row>
    <row r="693" spans="1:270" ht="28.9" customHeight="1" x14ac:dyDescent="0.2">
      <c r="A693" s="90" t="str">
        <f>IF(ISBLANK('Scheme Details'!A693),"",'Scheme Details'!A693)</f>
        <v/>
      </c>
      <c r="B693" s="87" t="str">
        <f>IF(ISBLANK('Scheme Details'!B693),"",'Scheme Details'!B693)</f>
        <v/>
      </c>
      <c r="C693" s="91" t="str">
        <f>IF(ISBLANK('Scheme Details'!C693),"",'Scheme Details'!C693)</f>
        <v/>
      </c>
      <c r="D693" s="92">
        <f>IF(ISBLANK('Scheme Details'!H693),0,'Scheme Details'!H693)</f>
        <v>0</v>
      </c>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c r="CR693" s="67"/>
      <c r="CS693" s="67"/>
      <c r="CT693" s="67"/>
      <c r="CU693" s="67"/>
      <c r="CV693" s="67"/>
      <c r="CW693" s="67"/>
      <c r="CX693" s="67"/>
      <c r="CY693" s="67"/>
      <c r="CZ693" s="67"/>
      <c r="DA693" s="67"/>
      <c r="DB693" s="67"/>
      <c r="DC693" s="67"/>
      <c r="DD693" s="67"/>
      <c r="DE693" s="67"/>
      <c r="DF693" s="67"/>
      <c r="DG693" s="67"/>
      <c r="DH693" s="67"/>
      <c r="DI693" s="67"/>
      <c r="DJ693" s="67"/>
      <c r="DK693" s="67"/>
      <c r="DL693" s="67"/>
      <c r="DM693" s="67"/>
      <c r="DN693" s="67"/>
      <c r="DO693" s="67"/>
      <c r="DP693" s="67"/>
      <c r="DQ693" s="67"/>
      <c r="DR693" s="67"/>
      <c r="DS693" s="67"/>
      <c r="DT693" s="67"/>
      <c r="DU693" s="67"/>
      <c r="DV693" s="67"/>
      <c r="DW693" s="67"/>
      <c r="DX693" s="67"/>
      <c r="DY693" s="67"/>
      <c r="DZ693" s="67"/>
      <c r="EA693" s="67"/>
      <c r="EB693" s="67"/>
      <c r="EC693" s="67"/>
      <c r="ED693" s="67"/>
      <c r="EE693" s="67"/>
      <c r="EF693" s="67"/>
      <c r="EG693" s="67"/>
      <c r="EH693" s="67"/>
      <c r="EI693" s="67"/>
      <c r="EJ693" s="67"/>
      <c r="EK693" s="67"/>
      <c r="EL693" s="67"/>
      <c r="EM693" s="67"/>
      <c r="EN693" s="67"/>
      <c r="EO693" s="67"/>
      <c r="EP693" s="67"/>
      <c r="EQ693" s="67"/>
      <c r="ER693" s="67"/>
      <c r="ES693" s="67"/>
      <c r="ET693" s="67"/>
      <c r="EU693" s="67"/>
      <c r="EV693" s="67"/>
      <c r="EW693" s="67"/>
      <c r="EX693" s="67"/>
      <c r="EY693" s="67"/>
      <c r="EZ693" s="67"/>
      <c r="FA693" s="67"/>
      <c r="FB693" s="67"/>
      <c r="FC693" s="67"/>
      <c r="FD693" s="67"/>
      <c r="FE693" s="67"/>
      <c r="FF693" s="67"/>
      <c r="FG693" s="67"/>
      <c r="FH693" s="67"/>
      <c r="FI693" s="67"/>
      <c r="FJ693" s="67"/>
      <c r="FK693" s="67"/>
      <c r="FL693" s="67"/>
      <c r="FM693" s="67"/>
      <c r="FN693" s="67"/>
      <c r="FO693" s="67"/>
      <c r="FP693" s="67"/>
      <c r="FQ693" s="67"/>
      <c r="FR693" s="67"/>
      <c r="FS693" s="67"/>
      <c r="FT693" s="67"/>
      <c r="FU693" s="67"/>
      <c r="FV693" s="67"/>
      <c r="FW693" s="67"/>
      <c r="FX693" s="67"/>
      <c r="FY693" s="67"/>
      <c r="FZ693" s="67"/>
      <c r="GA693" s="67"/>
      <c r="GB693" s="67"/>
      <c r="GC693" s="67"/>
      <c r="GD693" s="67"/>
      <c r="GE693" s="67"/>
      <c r="GF693" s="67"/>
      <c r="GG693" s="67"/>
      <c r="GH693" s="67"/>
      <c r="GI693" s="67"/>
      <c r="GJ693" s="67"/>
      <c r="GK693" s="67"/>
      <c r="GL693" s="67"/>
      <c r="GM693" s="67"/>
      <c r="GN693" s="67"/>
      <c r="GO693" s="67"/>
      <c r="GP693" s="67"/>
      <c r="GQ693" s="67"/>
      <c r="GR693" s="67"/>
      <c r="GS693" s="67"/>
      <c r="GT693" s="67"/>
      <c r="GU693" s="67"/>
      <c r="GV693" s="67"/>
      <c r="GW693" s="67"/>
      <c r="GX693" s="67"/>
      <c r="GY693" s="67"/>
      <c r="GZ693" s="67"/>
      <c r="HA693" s="67"/>
      <c r="HB693" s="67"/>
      <c r="HC693" s="67"/>
      <c r="HD693" s="67"/>
      <c r="HE693" s="67"/>
      <c r="HF693" s="67"/>
      <c r="HG693" s="67"/>
      <c r="HH693" s="67"/>
      <c r="HI693" s="67"/>
      <c r="HJ693" s="67"/>
      <c r="HK693" s="67"/>
      <c r="HL693" s="67"/>
      <c r="HM693" s="67"/>
      <c r="HN693" s="67"/>
      <c r="HO693" s="67"/>
      <c r="HP693" s="67"/>
      <c r="HQ693" s="67"/>
      <c r="HR693" s="67"/>
      <c r="HS693" s="67"/>
      <c r="HT693" s="67"/>
      <c r="HU693" s="67"/>
      <c r="HV693" s="67"/>
      <c r="HW693" s="67"/>
      <c r="HX693" s="67"/>
      <c r="HY693" s="67"/>
      <c r="HZ693" s="67"/>
      <c r="IA693" s="67"/>
      <c r="IB693" s="67"/>
      <c r="IC693" s="67"/>
      <c r="ID693" s="67"/>
      <c r="IE693" s="67"/>
      <c r="IF693" s="67"/>
      <c r="IG693" s="67"/>
      <c r="IH693" s="67"/>
      <c r="II693" s="67"/>
      <c r="IJ693" s="67"/>
      <c r="IK693" s="67"/>
      <c r="IL693" s="67"/>
      <c r="IM693" s="67"/>
      <c r="IN693" s="67"/>
      <c r="IO693" s="67"/>
      <c r="IP693" s="67"/>
      <c r="IQ693" s="67"/>
      <c r="IR693" s="67"/>
      <c r="IS693" s="67"/>
      <c r="IT693" s="67"/>
      <c r="IU693" s="67"/>
      <c r="IV693" s="93">
        <f t="shared" si="111"/>
        <v>0</v>
      </c>
      <c r="IW693" s="25"/>
      <c r="IY693" s="125" t="str">
        <f>IF(JA693,VLOOKUP(MIN(JB693:JD693),'Data Validation (hidden)'!$E$2:$F$6,2,FALSE),IF(COUNTA(E693:IU693)&gt;0,"'Name of Collective Investment Scheme' missing but values entered in other columns",""))</f>
        <v/>
      </c>
      <c r="JA693" s="126" t="b">
        <f t="shared" si="112"/>
        <v>0</v>
      </c>
      <c r="JB693" s="127" t="str">
        <f t="shared" si="113"/>
        <v/>
      </c>
      <c r="JC693" s="128" t="str">
        <f t="shared" si="114"/>
        <v>3</v>
      </c>
      <c r="JD693" s="127" t="str">
        <f t="shared" ca="1" si="115"/>
        <v/>
      </c>
      <c r="JE693" s="127" t="b">
        <f t="shared" ca="1" si="116"/>
        <v>1</v>
      </c>
      <c r="JF693" s="127" t="b">
        <f t="shared" ca="1" si="117"/>
        <v>1</v>
      </c>
      <c r="JG693" s="127" t="b">
        <f t="shared" ca="1" si="118"/>
        <v>1</v>
      </c>
      <c r="JH693" s="127" t="b">
        <f t="shared" ca="1" si="119"/>
        <v>1</v>
      </c>
      <c r="JI693" s="127" t="b">
        <f t="shared" ca="1" si="120"/>
        <v>1</v>
      </c>
      <c r="JJ693" s="129" t="b">
        <f t="shared" si="121"/>
        <v>0</v>
      </c>
    </row>
    <row r="694" spans="1:270" ht="28.9" customHeight="1" x14ac:dyDescent="0.2">
      <c r="A694" s="90" t="str">
        <f>IF(ISBLANK('Scheme Details'!A694),"",'Scheme Details'!A694)</f>
        <v/>
      </c>
      <c r="B694" s="87" t="str">
        <f>IF(ISBLANK('Scheme Details'!B694),"",'Scheme Details'!B694)</f>
        <v/>
      </c>
      <c r="C694" s="91" t="str">
        <f>IF(ISBLANK('Scheme Details'!C694),"",'Scheme Details'!C694)</f>
        <v/>
      </c>
      <c r="D694" s="92">
        <f>IF(ISBLANK('Scheme Details'!H694),0,'Scheme Details'!H694)</f>
        <v>0</v>
      </c>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c r="BV694" s="67"/>
      <c r="BW694" s="67"/>
      <c r="BX694" s="67"/>
      <c r="BY694" s="67"/>
      <c r="BZ694" s="67"/>
      <c r="CA694" s="67"/>
      <c r="CB694" s="67"/>
      <c r="CC694" s="67"/>
      <c r="CD694" s="67"/>
      <c r="CE694" s="67"/>
      <c r="CF694" s="67"/>
      <c r="CG694" s="67"/>
      <c r="CH694" s="67"/>
      <c r="CI694" s="67"/>
      <c r="CJ694" s="67"/>
      <c r="CK694" s="67"/>
      <c r="CL694" s="67"/>
      <c r="CM694" s="67"/>
      <c r="CN694" s="67"/>
      <c r="CO694" s="67"/>
      <c r="CP694" s="67"/>
      <c r="CQ694" s="67"/>
      <c r="CR694" s="67"/>
      <c r="CS694" s="67"/>
      <c r="CT694" s="67"/>
      <c r="CU694" s="67"/>
      <c r="CV694" s="67"/>
      <c r="CW694" s="67"/>
      <c r="CX694" s="67"/>
      <c r="CY694" s="67"/>
      <c r="CZ694" s="67"/>
      <c r="DA694" s="67"/>
      <c r="DB694" s="67"/>
      <c r="DC694" s="67"/>
      <c r="DD694" s="67"/>
      <c r="DE694" s="67"/>
      <c r="DF694" s="67"/>
      <c r="DG694" s="67"/>
      <c r="DH694" s="67"/>
      <c r="DI694" s="67"/>
      <c r="DJ694" s="67"/>
      <c r="DK694" s="67"/>
      <c r="DL694" s="67"/>
      <c r="DM694" s="67"/>
      <c r="DN694" s="67"/>
      <c r="DO694" s="67"/>
      <c r="DP694" s="67"/>
      <c r="DQ694" s="67"/>
      <c r="DR694" s="67"/>
      <c r="DS694" s="67"/>
      <c r="DT694" s="67"/>
      <c r="DU694" s="67"/>
      <c r="DV694" s="67"/>
      <c r="DW694" s="67"/>
      <c r="DX694" s="67"/>
      <c r="DY694" s="67"/>
      <c r="DZ694" s="67"/>
      <c r="EA694" s="67"/>
      <c r="EB694" s="67"/>
      <c r="EC694" s="67"/>
      <c r="ED694" s="67"/>
      <c r="EE694" s="67"/>
      <c r="EF694" s="67"/>
      <c r="EG694" s="67"/>
      <c r="EH694" s="67"/>
      <c r="EI694" s="67"/>
      <c r="EJ694" s="67"/>
      <c r="EK694" s="67"/>
      <c r="EL694" s="67"/>
      <c r="EM694" s="67"/>
      <c r="EN694" s="67"/>
      <c r="EO694" s="67"/>
      <c r="EP694" s="67"/>
      <c r="EQ694" s="67"/>
      <c r="ER694" s="67"/>
      <c r="ES694" s="67"/>
      <c r="ET694" s="67"/>
      <c r="EU694" s="67"/>
      <c r="EV694" s="67"/>
      <c r="EW694" s="67"/>
      <c r="EX694" s="67"/>
      <c r="EY694" s="67"/>
      <c r="EZ694" s="67"/>
      <c r="FA694" s="67"/>
      <c r="FB694" s="67"/>
      <c r="FC694" s="67"/>
      <c r="FD694" s="67"/>
      <c r="FE694" s="67"/>
      <c r="FF694" s="67"/>
      <c r="FG694" s="67"/>
      <c r="FH694" s="67"/>
      <c r="FI694" s="67"/>
      <c r="FJ694" s="67"/>
      <c r="FK694" s="67"/>
      <c r="FL694" s="67"/>
      <c r="FM694" s="67"/>
      <c r="FN694" s="67"/>
      <c r="FO694" s="67"/>
      <c r="FP694" s="67"/>
      <c r="FQ694" s="67"/>
      <c r="FR694" s="67"/>
      <c r="FS694" s="67"/>
      <c r="FT694" s="67"/>
      <c r="FU694" s="67"/>
      <c r="FV694" s="67"/>
      <c r="FW694" s="67"/>
      <c r="FX694" s="67"/>
      <c r="FY694" s="67"/>
      <c r="FZ694" s="67"/>
      <c r="GA694" s="67"/>
      <c r="GB694" s="67"/>
      <c r="GC694" s="67"/>
      <c r="GD694" s="67"/>
      <c r="GE694" s="67"/>
      <c r="GF694" s="67"/>
      <c r="GG694" s="67"/>
      <c r="GH694" s="67"/>
      <c r="GI694" s="67"/>
      <c r="GJ694" s="67"/>
      <c r="GK694" s="67"/>
      <c r="GL694" s="67"/>
      <c r="GM694" s="67"/>
      <c r="GN694" s="67"/>
      <c r="GO694" s="67"/>
      <c r="GP694" s="67"/>
      <c r="GQ694" s="67"/>
      <c r="GR694" s="67"/>
      <c r="GS694" s="67"/>
      <c r="GT694" s="67"/>
      <c r="GU694" s="67"/>
      <c r="GV694" s="67"/>
      <c r="GW694" s="67"/>
      <c r="GX694" s="67"/>
      <c r="GY694" s="67"/>
      <c r="GZ694" s="67"/>
      <c r="HA694" s="67"/>
      <c r="HB694" s="67"/>
      <c r="HC694" s="67"/>
      <c r="HD694" s="67"/>
      <c r="HE694" s="67"/>
      <c r="HF694" s="67"/>
      <c r="HG694" s="67"/>
      <c r="HH694" s="67"/>
      <c r="HI694" s="67"/>
      <c r="HJ694" s="67"/>
      <c r="HK694" s="67"/>
      <c r="HL694" s="67"/>
      <c r="HM694" s="67"/>
      <c r="HN694" s="67"/>
      <c r="HO694" s="67"/>
      <c r="HP694" s="67"/>
      <c r="HQ694" s="67"/>
      <c r="HR694" s="67"/>
      <c r="HS694" s="67"/>
      <c r="HT694" s="67"/>
      <c r="HU694" s="67"/>
      <c r="HV694" s="67"/>
      <c r="HW694" s="67"/>
      <c r="HX694" s="67"/>
      <c r="HY694" s="67"/>
      <c r="HZ694" s="67"/>
      <c r="IA694" s="67"/>
      <c r="IB694" s="67"/>
      <c r="IC694" s="67"/>
      <c r="ID694" s="67"/>
      <c r="IE694" s="67"/>
      <c r="IF694" s="67"/>
      <c r="IG694" s="67"/>
      <c r="IH694" s="67"/>
      <c r="II694" s="67"/>
      <c r="IJ694" s="67"/>
      <c r="IK694" s="67"/>
      <c r="IL694" s="67"/>
      <c r="IM694" s="67"/>
      <c r="IN694" s="67"/>
      <c r="IO694" s="67"/>
      <c r="IP694" s="67"/>
      <c r="IQ694" s="67"/>
      <c r="IR694" s="67"/>
      <c r="IS694" s="67"/>
      <c r="IT694" s="67"/>
      <c r="IU694" s="67"/>
      <c r="IV694" s="93">
        <f t="shared" si="111"/>
        <v>0</v>
      </c>
      <c r="IW694" s="25"/>
      <c r="IY694" s="125" t="str">
        <f>IF(JA694,VLOOKUP(MIN(JB694:JD694),'Data Validation (hidden)'!$E$2:$F$6,2,FALSE),IF(COUNTA(E694:IU694)&gt;0,"'Name of Collective Investment Scheme' missing but values entered in other columns",""))</f>
        <v/>
      </c>
      <c r="JA694" s="126" t="b">
        <f t="shared" si="112"/>
        <v>0</v>
      </c>
      <c r="JB694" s="127" t="str">
        <f t="shared" si="113"/>
        <v/>
      </c>
      <c r="JC694" s="128" t="str">
        <f t="shared" si="114"/>
        <v>3</v>
      </c>
      <c r="JD694" s="127" t="str">
        <f t="shared" ca="1" si="115"/>
        <v/>
      </c>
      <c r="JE694" s="127" t="b">
        <f t="shared" ca="1" si="116"/>
        <v>1</v>
      </c>
      <c r="JF694" s="127" t="b">
        <f t="shared" ca="1" si="117"/>
        <v>1</v>
      </c>
      <c r="JG694" s="127" t="b">
        <f t="shared" ca="1" si="118"/>
        <v>1</v>
      </c>
      <c r="JH694" s="127" t="b">
        <f t="shared" ca="1" si="119"/>
        <v>1</v>
      </c>
      <c r="JI694" s="127" t="b">
        <f t="shared" ca="1" si="120"/>
        <v>1</v>
      </c>
      <c r="JJ694" s="129" t="b">
        <f t="shared" si="121"/>
        <v>0</v>
      </c>
    </row>
    <row r="695" spans="1:270" ht="28.9" customHeight="1" x14ac:dyDescent="0.2">
      <c r="A695" s="90" t="str">
        <f>IF(ISBLANK('Scheme Details'!A695),"",'Scheme Details'!A695)</f>
        <v/>
      </c>
      <c r="B695" s="87" t="str">
        <f>IF(ISBLANK('Scheme Details'!B695),"",'Scheme Details'!B695)</f>
        <v/>
      </c>
      <c r="C695" s="91" t="str">
        <f>IF(ISBLANK('Scheme Details'!C695),"",'Scheme Details'!C695)</f>
        <v/>
      </c>
      <c r="D695" s="92">
        <f>IF(ISBLANK('Scheme Details'!H695),0,'Scheme Details'!H695)</f>
        <v>0</v>
      </c>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c r="BV695" s="67"/>
      <c r="BW695" s="67"/>
      <c r="BX695" s="67"/>
      <c r="BY695" s="67"/>
      <c r="BZ695" s="67"/>
      <c r="CA695" s="67"/>
      <c r="CB695" s="67"/>
      <c r="CC695" s="67"/>
      <c r="CD695" s="67"/>
      <c r="CE695" s="67"/>
      <c r="CF695" s="67"/>
      <c r="CG695" s="67"/>
      <c r="CH695" s="67"/>
      <c r="CI695" s="67"/>
      <c r="CJ695" s="67"/>
      <c r="CK695" s="67"/>
      <c r="CL695" s="67"/>
      <c r="CM695" s="67"/>
      <c r="CN695" s="67"/>
      <c r="CO695" s="67"/>
      <c r="CP695" s="67"/>
      <c r="CQ695" s="67"/>
      <c r="CR695" s="67"/>
      <c r="CS695" s="67"/>
      <c r="CT695" s="67"/>
      <c r="CU695" s="67"/>
      <c r="CV695" s="67"/>
      <c r="CW695" s="67"/>
      <c r="CX695" s="67"/>
      <c r="CY695" s="67"/>
      <c r="CZ695" s="67"/>
      <c r="DA695" s="67"/>
      <c r="DB695" s="67"/>
      <c r="DC695" s="67"/>
      <c r="DD695" s="67"/>
      <c r="DE695" s="67"/>
      <c r="DF695" s="67"/>
      <c r="DG695" s="67"/>
      <c r="DH695" s="67"/>
      <c r="DI695" s="67"/>
      <c r="DJ695" s="67"/>
      <c r="DK695" s="67"/>
      <c r="DL695" s="67"/>
      <c r="DM695" s="67"/>
      <c r="DN695" s="67"/>
      <c r="DO695" s="67"/>
      <c r="DP695" s="67"/>
      <c r="DQ695" s="67"/>
      <c r="DR695" s="67"/>
      <c r="DS695" s="67"/>
      <c r="DT695" s="67"/>
      <c r="DU695" s="67"/>
      <c r="DV695" s="67"/>
      <c r="DW695" s="67"/>
      <c r="DX695" s="67"/>
      <c r="DY695" s="67"/>
      <c r="DZ695" s="67"/>
      <c r="EA695" s="67"/>
      <c r="EB695" s="67"/>
      <c r="EC695" s="67"/>
      <c r="ED695" s="67"/>
      <c r="EE695" s="67"/>
      <c r="EF695" s="67"/>
      <c r="EG695" s="67"/>
      <c r="EH695" s="67"/>
      <c r="EI695" s="67"/>
      <c r="EJ695" s="67"/>
      <c r="EK695" s="67"/>
      <c r="EL695" s="67"/>
      <c r="EM695" s="67"/>
      <c r="EN695" s="67"/>
      <c r="EO695" s="67"/>
      <c r="EP695" s="67"/>
      <c r="EQ695" s="67"/>
      <c r="ER695" s="67"/>
      <c r="ES695" s="67"/>
      <c r="ET695" s="67"/>
      <c r="EU695" s="67"/>
      <c r="EV695" s="67"/>
      <c r="EW695" s="67"/>
      <c r="EX695" s="67"/>
      <c r="EY695" s="67"/>
      <c r="EZ695" s="67"/>
      <c r="FA695" s="67"/>
      <c r="FB695" s="67"/>
      <c r="FC695" s="67"/>
      <c r="FD695" s="67"/>
      <c r="FE695" s="67"/>
      <c r="FF695" s="67"/>
      <c r="FG695" s="67"/>
      <c r="FH695" s="67"/>
      <c r="FI695" s="67"/>
      <c r="FJ695" s="67"/>
      <c r="FK695" s="67"/>
      <c r="FL695" s="67"/>
      <c r="FM695" s="67"/>
      <c r="FN695" s="67"/>
      <c r="FO695" s="67"/>
      <c r="FP695" s="67"/>
      <c r="FQ695" s="67"/>
      <c r="FR695" s="67"/>
      <c r="FS695" s="67"/>
      <c r="FT695" s="67"/>
      <c r="FU695" s="67"/>
      <c r="FV695" s="67"/>
      <c r="FW695" s="67"/>
      <c r="FX695" s="67"/>
      <c r="FY695" s="67"/>
      <c r="FZ695" s="67"/>
      <c r="GA695" s="67"/>
      <c r="GB695" s="67"/>
      <c r="GC695" s="67"/>
      <c r="GD695" s="67"/>
      <c r="GE695" s="67"/>
      <c r="GF695" s="67"/>
      <c r="GG695" s="67"/>
      <c r="GH695" s="67"/>
      <c r="GI695" s="67"/>
      <c r="GJ695" s="67"/>
      <c r="GK695" s="67"/>
      <c r="GL695" s="67"/>
      <c r="GM695" s="67"/>
      <c r="GN695" s="67"/>
      <c r="GO695" s="67"/>
      <c r="GP695" s="67"/>
      <c r="GQ695" s="67"/>
      <c r="GR695" s="67"/>
      <c r="GS695" s="67"/>
      <c r="GT695" s="67"/>
      <c r="GU695" s="67"/>
      <c r="GV695" s="67"/>
      <c r="GW695" s="67"/>
      <c r="GX695" s="67"/>
      <c r="GY695" s="67"/>
      <c r="GZ695" s="67"/>
      <c r="HA695" s="67"/>
      <c r="HB695" s="67"/>
      <c r="HC695" s="67"/>
      <c r="HD695" s="67"/>
      <c r="HE695" s="67"/>
      <c r="HF695" s="67"/>
      <c r="HG695" s="67"/>
      <c r="HH695" s="67"/>
      <c r="HI695" s="67"/>
      <c r="HJ695" s="67"/>
      <c r="HK695" s="67"/>
      <c r="HL695" s="67"/>
      <c r="HM695" s="67"/>
      <c r="HN695" s="67"/>
      <c r="HO695" s="67"/>
      <c r="HP695" s="67"/>
      <c r="HQ695" s="67"/>
      <c r="HR695" s="67"/>
      <c r="HS695" s="67"/>
      <c r="HT695" s="67"/>
      <c r="HU695" s="67"/>
      <c r="HV695" s="67"/>
      <c r="HW695" s="67"/>
      <c r="HX695" s="67"/>
      <c r="HY695" s="67"/>
      <c r="HZ695" s="67"/>
      <c r="IA695" s="67"/>
      <c r="IB695" s="67"/>
      <c r="IC695" s="67"/>
      <c r="ID695" s="67"/>
      <c r="IE695" s="67"/>
      <c r="IF695" s="67"/>
      <c r="IG695" s="67"/>
      <c r="IH695" s="67"/>
      <c r="II695" s="67"/>
      <c r="IJ695" s="67"/>
      <c r="IK695" s="67"/>
      <c r="IL695" s="67"/>
      <c r="IM695" s="67"/>
      <c r="IN695" s="67"/>
      <c r="IO695" s="67"/>
      <c r="IP695" s="67"/>
      <c r="IQ695" s="67"/>
      <c r="IR695" s="67"/>
      <c r="IS695" s="67"/>
      <c r="IT695" s="67"/>
      <c r="IU695" s="67"/>
      <c r="IV695" s="93">
        <f t="shared" si="111"/>
        <v>0</v>
      </c>
      <c r="IW695" s="25"/>
      <c r="IY695" s="125" t="str">
        <f>IF(JA695,VLOOKUP(MIN(JB695:JD695),'Data Validation (hidden)'!$E$2:$F$6,2,FALSE),IF(COUNTA(E695:IU695)&gt;0,"'Name of Collective Investment Scheme' missing but values entered in other columns",""))</f>
        <v/>
      </c>
      <c r="JA695" s="126" t="b">
        <f t="shared" si="112"/>
        <v>0</v>
      </c>
      <c r="JB695" s="127" t="str">
        <f t="shared" si="113"/>
        <v/>
      </c>
      <c r="JC695" s="128" t="str">
        <f t="shared" si="114"/>
        <v>3</v>
      </c>
      <c r="JD695" s="127" t="str">
        <f t="shared" ca="1" si="115"/>
        <v/>
      </c>
      <c r="JE695" s="127" t="b">
        <f t="shared" ca="1" si="116"/>
        <v>1</v>
      </c>
      <c r="JF695" s="127" t="b">
        <f t="shared" ca="1" si="117"/>
        <v>1</v>
      </c>
      <c r="JG695" s="127" t="b">
        <f t="shared" ca="1" si="118"/>
        <v>1</v>
      </c>
      <c r="JH695" s="127" t="b">
        <f t="shared" ca="1" si="119"/>
        <v>1</v>
      </c>
      <c r="JI695" s="127" t="b">
        <f t="shared" ca="1" si="120"/>
        <v>1</v>
      </c>
      <c r="JJ695" s="129" t="b">
        <f t="shared" si="121"/>
        <v>0</v>
      </c>
    </row>
    <row r="696" spans="1:270" ht="28.9" customHeight="1" x14ac:dyDescent="0.2">
      <c r="A696" s="90" t="str">
        <f>IF(ISBLANK('Scheme Details'!A696),"",'Scheme Details'!A696)</f>
        <v/>
      </c>
      <c r="B696" s="87" t="str">
        <f>IF(ISBLANK('Scheme Details'!B696),"",'Scheme Details'!B696)</f>
        <v/>
      </c>
      <c r="C696" s="91" t="str">
        <f>IF(ISBLANK('Scheme Details'!C696),"",'Scheme Details'!C696)</f>
        <v/>
      </c>
      <c r="D696" s="92">
        <f>IF(ISBLANK('Scheme Details'!H696),0,'Scheme Details'!H696)</f>
        <v>0</v>
      </c>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c r="BV696" s="67"/>
      <c r="BW696" s="67"/>
      <c r="BX696" s="67"/>
      <c r="BY696" s="67"/>
      <c r="BZ696" s="67"/>
      <c r="CA696" s="67"/>
      <c r="CB696" s="67"/>
      <c r="CC696" s="67"/>
      <c r="CD696" s="67"/>
      <c r="CE696" s="67"/>
      <c r="CF696" s="67"/>
      <c r="CG696" s="67"/>
      <c r="CH696" s="67"/>
      <c r="CI696" s="67"/>
      <c r="CJ696" s="67"/>
      <c r="CK696" s="67"/>
      <c r="CL696" s="67"/>
      <c r="CM696" s="67"/>
      <c r="CN696" s="67"/>
      <c r="CO696" s="67"/>
      <c r="CP696" s="67"/>
      <c r="CQ696" s="67"/>
      <c r="CR696" s="67"/>
      <c r="CS696" s="67"/>
      <c r="CT696" s="67"/>
      <c r="CU696" s="67"/>
      <c r="CV696" s="67"/>
      <c r="CW696" s="67"/>
      <c r="CX696" s="67"/>
      <c r="CY696" s="67"/>
      <c r="CZ696" s="67"/>
      <c r="DA696" s="67"/>
      <c r="DB696" s="67"/>
      <c r="DC696" s="67"/>
      <c r="DD696" s="67"/>
      <c r="DE696" s="67"/>
      <c r="DF696" s="67"/>
      <c r="DG696" s="67"/>
      <c r="DH696" s="67"/>
      <c r="DI696" s="67"/>
      <c r="DJ696" s="67"/>
      <c r="DK696" s="67"/>
      <c r="DL696" s="67"/>
      <c r="DM696" s="67"/>
      <c r="DN696" s="67"/>
      <c r="DO696" s="67"/>
      <c r="DP696" s="67"/>
      <c r="DQ696" s="67"/>
      <c r="DR696" s="67"/>
      <c r="DS696" s="67"/>
      <c r="DT696" s="67"/>
      <c r="DU696" s="67"/>
      <c r="DV696" s="67"/>
      <c r="DW696" s="67"/>
      <c r="DX696" s="67"/>
      <c r="DY696" s="67"/>
      <c r="DZ696" s="67"/>
      <c r="EA696" s="67"/>
      <c r="EB696" s="67"/>
      <c r="EC696" s="67"/>
      <c r="ED696" s="67"/>
      <c r="EE696" s="67"/>
      <c r="EF696" s="67"/>
      <c r="EG696" s="67"/>
      <c r="EH696" s="67"/>
      <c r="EI696" s="67"/>
      <c r="EJ696" s="67"/>
      <c r="EK696" s="67"/>
      <c r="EL696" s="67"/>
      <c r="EM696" s="67"/>
      <c r="EN696" s="67"/>
      <c r="EO696" s="67"/>
      <c r="EP696" s="67"/>
      <c r="EQ696" s="67"/>
      <c r="ER696" s="67"/>
      <c r="ES696" s="67"/>
      <c r="ET696" s="67"/>
      <c r="EU696" s="67"/>
      <c r="EV696" s="67"/>
      <c r="EW696" s="67"/>
      <c r="EX696" s="67"/>
      <c r="EY696" s="67"/>
      <c r="EZ696" s="67"/>
      <c r="FA696" s="67"/>
      <c r="FB696" s="67"/>
      <c r="FC696" s="67"/>
      <c r="FD696" s="67"/>
      <c r="FE696" s="67"/>
      <c r="FF696" s="67"/>
      <c r="FG696" s="67"/>
      <c r="FH696" s="67"/>
      <c r="FI696" s="67"/>
      <c r="FJ696" s="67"/>
      <c r="FK696" s="67"/>
      <c r="FL696" s="67"/>
      <c r="FM696" s="67"/>
      <c r="FN696" s="67"/>
      <c r="FO696" s="67"/>
      <c r="FP696" s="67"/>
      <c r="FQ696" s="67"/>
      <c r="FR696" s="67"/>
      <c r="FS696" s="67"/>
      <c r="FT696" s="67"/>
      <c r="FU696" s="67"/>
      <c r="FV696" s="67"/>
      <c r="FW696" s="67"/>
      <c r="FX696" s="67"/>
      <c r="FY696" s="67"/>
      <c r="FZ696" s="67"/>
      <c r="GA696" s="67"/>
      <c r="GB696" s="67"/>
      <c r="GC696" s="67"/>
      <c r="GD696" s="67"/>
      <c r="GE696" s="67"/>
      <c r="GF696" s="67"/>
      <c r="GG696" s="67"/>
      <c r="GH696" s="67"/>
      <c r="GI696" s="67"/>
      <c r="GJ696" s="67"/>
      <c r="GK696" s="67"/>
      <c r="GL696" s="67"/>
      <c r="GM696" s="67"/>
      <c r="GN696" s="67"/>
      <c r="GO696" s="67"/>
      <c r="GP696" s="67"/>
      <c r="GQ696" s="67"/>
      <c r="GR696" s="67"/>
      <c r="GS696" s="67"/>
      <c r="GT696" s="67"/>
      <c r="GU696" s="67"/>
      <c r="GV696" s="67"/>
      <c r="GW696" s="67"/>
      <c r="GX696" s="67"/>
      <c r="GY696" s="67"/>
      <c r="GZ696" s="67"/>
      <c r="HA696" s="67"/>
      <c r="HB696" s="67"/>
      <c r="HC696" s="67"/>
      <c r="HD696" s="67"/>
      <c r="HE696" s="67"/>
      <c r="HF696" s="67"/>
      <c r="HG696" s="67"/>
      <c r="HH696" s="67"/>
      <c r="HI696" s="67"/>
      <c r="HJ696" s="67"/>
      <c r="HK696" s="67"/>
      <c r="HL696" s="67"/>
      <c r="HM696" s="67"/>
      <c r="HN696" s="67"/>
      <c r="HO696" s="67"/>
      <c r="HP696" s="67"/>
      <c r="HQ696" s="67"/>
      <c r="HR696" s="67"/>
      <c r="HS696" s="67"/>
      <c r="HT696" s="67"/>
      <c r="HU696" s="67"/>
      <c r="HV696" s="67"/>
      <c r="HW696" s="67"/>
      <c r="HX696" s="67"/>
      <c r="HY696" s="67"/>
      <c r="HZ696" s="67"/>
      <c r="IA696" s="67"/>
      <c r="IB696" s="67"/>
      <c r="IC696" s="67"/>
      <c r="ID696" s="67"/>
      <c r="IE696" s="67"/>
      <c r="IF696" s="67"/>
      <c r="IG696" s="67"/>
      <c r="IH696" s="67"/>
      <c r="II696" s="67"/>
      <c r="IJ696" s="67"/>
      <c r="IK696" s="67"/>
      <c r="IL696" s="67"/>
      <c r="IM696" s="67"/>
      <c r="IN696" s="67"/>
      <c r="IO696" s="67"/>
      <c r="IP696" s="67"/>
      <c r="IQ696" s="67"/>
      <c r="IR696" s="67"/>
      <c r="IS696" s="67"/>
      <c r="IT696" s="67"/>
      <c r="IU696" s="67"/>
      <c r="IV696" s="93">
        <f t="shared" si="111"/>
        <v>0</v>
      </c>
      <c r="IW696" s="25"/>
      <c r="IY696" s="125" t="str">
        <f>IF(JA696,VLOOKUP(MIN(JB696:JD696),'Data Validation (hidden)'!$E$2:$F$6,2,FALSE),IF(COUNTA(E696:IU696)&gt;0,"'Name of Collective Investment Scheme' missing but values entered in other columns",""))</f>
        <v/>
      </c>
      <c r="JA696" s="126" t="b">
        <f t="shared" si="112"/>
        <v>0</v>
      </c>
      <c r="JB696" s="127" t="str">
        <f t="shared" si="113"/>
        <v/>
      </c>
      <c r="JC696" s="128" t="str">
        <f t="shared" si="114"/>
        <v>3</v>
      </c>
      <c r="JD696" s="127" t="str">
        <f t="shared" ca="1" si="115"/>
        <v/>
      </c>
      <c r="JE696" s="127" t="b">
        <f t="shared" ca="1" si="116"/>
        <v>1</v>
      </c>
      <c r="JF696" s="127" t="b">
        <f t="shared" ca="1" si="117"/>
        <v>1</v>
      </c>
      <c r="JG696" s="127" t="b">
        <f t="shared" ca="1" si="118"/>
        <v>1</v>
      </c>
      <c r="JH696" s="127" t="b">
        <f t="shared" ca="1" si="119"/>
        <v>1</v>
      </c>
      <c r="JI696" s="127" t="b">
        <f t="shared" ca="1" si="120"/>
        <v>1</v>
      </c>
      <c r="JJ696" s="129" t="b">
        <f t="shared" si="121"/>
        <v>0</v>
      </c>
    </row>
    <row r="697" spans="1:270" ht="28.9" customHeight="1" x14ac:dyDescent="0.2">
      <c r="A697" s="90" t="str">
        <f>IF(ISBLANK('Scheme Details'!A697),"",'Scheme Details'!A697)</f>
        <v/>
      </c>
      <c r="B697" s="87" t="str">
        <f>IF(ISBLANK('Scheme Details'!B697),"",'Scheme Details'!B697)</f>
        <v/>
      </c>
      <c r="C697" s="91" t="str">
        <f>IF(ISBLANK('Scheme Details'!C697),"",'Scheme Details'!C697)</f>
        <v/>
      </c>
      <c r="D697" s="92">
        <f>IF(ISBLANK('Scheme Details'!H697),0,'Scheme Details'!H697)</f>
        <v>0</v>
      </c>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c r="BV697" s="67"/>
      <c r="BW697" s="67"/>
      <c r="BX697" s="67"/>
      <c r="BY697" s="67"/>
      <c r="BZ697" s="67"/>
      <c r="CA697" s="67"/>
      <c r="CB697" s="67"/>
      <c r="CC697" s="67"/>
      <c r="CD697" s="67"/>
      <c r="CE697" s="67"/>
      <c r="CF697" s="67"/>
      <c r="CG697" s="67"/>
      <c r="CH697" s="67"/>
      <c r="CI697" s="67"/>
      <c r="CJ697" s="67"/>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67"/>
      <c r="DX697" s="67"/>
      <c r="DY697" s="67"/>
      <c r="DZ697" s="67"/>
      <c r="EA697" s="67"/>
      <c r="EB697" s="67"/>
      <c r="EC697" s="67"/>
      <c r="ED697" s="67"/>
      <c r="EE697" s="67"/>
      <c r="EF697" s="67"/>
      <c r="EG697" s="67"/>
      <c r="EH697" s="67"/>
      <c r="EI697" s="67"/>
      <c r="EJ697" s="67"/>
      <c r="EK697" s="67"/>
      <c r="EL697" s="67"/>
      <c r="EM697" s="67"/>
      <c r="EN697" s="67"/>
      <c r="EO697" s="67"/>
      <c r="EP697" s="67"/>
      <c r="EQ697" s="67"/>
      <c r="ER697" s="67"/>
      <c r="ES697" s="67"/>
      <c r="ET697" s="67"/>
      <c r="EU697" s="67"/>
      <c r="EV697" s="67"/>
      <c r="EW697" s="67"/>
      <c r="EX697" s="67"/>
      <c r="EY697" s="67"/>
      <c r="EZ697" s="67"/>
      <c r="FA697" s="67"/>
      <c r="FB697" s="67"/>
      <c r="FC697" s="67"/>
      <c r="FD697" s="67"/>
      <c r="FE697" s="67"/>
      <c r="FF697" s="67"/>
      <c r="FG697" s="67"/>
      <c r="FH697" s="67"/>
      <c r="FI697" s="67"/>
      <c r="FJ697" s="67"/>
      <c r="FK697" s="67"/>
      <c r="FL697" s="67"/>
      <c r="FM697" s="67"/>
      <c r="FN697" s="67"/>
      <c r="FO697" s="67"/>
      <c r="FP697" s="67"/>
      <c r="FQ697" s="67"/>
      <c r="FR697" s="67"/>
      <c r="FS697" s="67"/>
      <c r="FT697" s="67"/>
      <c r="FU697" s="67"/>
      <c r="FV697" s="67"/>
      <c r="FW697" s="67"/>
      <c r="FX697" s="67"/>
      <c r="FY697" s="67"/>
      <c r="FZ697" s="67"/>
      <c r="GA697" s="67"/>
      <c r="GB697" s="67"/>
      <c r="GC697" s="67"/>
      <c r="GD697" s="67"/>
      <c r="GE697" s="67"/>
      <c r="GF697" s="67"/>
      <c r="GG697" s="67"/>
      <c r="GH697" s="67"/>
      <c r="GI697" s="67"/>
      <c r="GJ697" s="67"/>
      <c r="GK697" s="67"/>
      <c r="GL697" s="67"/>
      <c r="GM697" s="67"/>
      <c r="GN697" s="67"/>
      <c r="GO697" s="67"/>
      <c r="GP697" s="67"/>
      <c r="GQ697" s="67"/>
      <c r="GR697" s="67"/>
      <c r="GS697" s="67"/>
      <c r="GT697" s="67"/>
      <c r="GU697" s="67"/>
      <c r="GV697" s="67"/>
      <c r="GW697" s="67"/>
      <c r="GX697" s="67"/>
      <c r="GY697" s="67"/>
      <c r="GZ697" s="67"/>
      <c r="HA697" s="67"/>
      <c r="HB697" s="67"/>
      <c r="HC697" s="67"/>
      <c r="HD697" s="67"/>
      <c r="HE697" s="67"/>
      <c r="HF697" s="67"/>
      <c r="HG697" s="67"/>
      <c r="HH697" s="67"/>
      <c r="HI697" s="67"/>
      <c r="HJ697" s="67"/>
      <c r="HK697" s="67"/>
      <c r="HL697" s="67"/>
      <c r="HM697" s="67"/>
      <c r="HN697" s="67"/>
      <c r="HO697" s="67"/>
      <c r="HP697" s="67"/>
      <c r="HQ697" s="67"/>
      <c r="HR697" s="67"/>
      <c r="HS697" s="67"/>
      <c r="HT697" s="67"/>
      <c r="HU697" s="67"/>
      <c r="HV697" s="67"/>
      <c r="HW697" s="67"/>
      <c r="HX697" s="67"/>
      <c r="HY697" s="67"/>
      <c r="HZ697" s="67"/>
      <c r="IA697" s="67"/>
      <c r="IB697" s="67"/>
      <c r="IC697" s="67"/>
      <c r="ID697" s="67"/>
      <c r="IE697" s="67"/>
      <c r="IF697" s="67"/>
      <c r="IG697" s="67"/>
      <c r="IH697" s="67"/>
      <c r="II697" s="67"/>
      <c r="IJ697" s="67"/>
      <c r="IK697" s="67"/>
      <c r="IL697" s="67"/>
      <c r="IM697" s="67"/>
      <c r="IN697" s="67"/>
      <c r="IO697" s="67"/>
      <c r="IP697" s="67"/>
      <c r="IQ697" s="67"/>
      <c r="IR697" s="67"/>
      <c r="IS697" s="67"/>
      <c r="IT697" s="67"/>
      <c r="IU697" s="67"/>
      <c r="IV697" s="93">
        <f t="shared" si="111"/>
        <v>0</v>
      </c>
      <c r="IW697" s="25"/>
      <c r="IY697" s="125" t="str">
        <f>IF(JA697,VLOOKUP(MIN(JB697:JD697),'Data Validation (hidden)'!$E$2:$F$6,2,FALSE),IF(COUNTA(E697:IU697)&gt;0,"'Name of Collective Investment Scheme' missing but values entered in other columns",""))</f>
        <v/>
      </c>
      <c r="JA697" s="126" t="b">
        <f t="shared" si="112"/>
        <v>0</v>
      </c>
      <c r="JB697" s="127" t="str">
        <f t="shared" si="113"/>
        <v/>
      </c>
      <c r="JC697" s="128" t="str">
        <f t="shared" si="114"/>
        <v>3</v>
      </c>
      <c r="JD697" s="127" t="str">
        <f t="shared" ca="1" si="115"/>
        <v/>
      </c>
      <c r="JE697" s="127" t="b">
        <f t="shared" ca="1" si="116"/>
        <v>1</v>
      </c>
      <c r="JF697" s="127" t="b">
        <f t="shared" ca="1" si="117"/>
        <v>1</v>
      </c>
      <c r="JG697" s="127" t="b">
        <f t="shared" ca="1" si="118"/>
        <v>1</v>
      </c>
      <c r="JH697" s="127" t="b">
        <f t="shared" ca="1" si="119"/>
        <v>1</v>
      </c>
      <c r="JI697" s="127" t="b">
        <f t="shared" ca="1" si="120"/>
        <v>1</v>
      </c>
      <c r="JJ697" s="129" t="b">
        <f t="shared" si="121"/>
        <v>0</v>
      </c>
    </row>
    <row r="698" spans="1:270" ht="28.9" customHeight="1" x14ac:dyDescent="0.2">
      <c r="A698" s="90" t="str">
        <f>IF(ISBLANK('Scheme Details'!A698),"",'Scheme Details'!A698)</f>
        <v/>
      </c>
      <c r="B698" s="87" t="str">
        <f>IF(ISBLANK('Scheme Details'!B698),"",'Scheme Details'!B698)</f>
        <v/>
      </c>
      <c r="C698" s="91" t="str">
        <f>IF(ISBLANK('Scheme Details'!C698),"",'Scheme Details'!C698)</f>
        <v/>
      </c>
      <c r="D698" s="92">
        <f>IF(ISBLANK('Scheme Details'!H698),0,'Scheme Details'!H698)</f>
        <v>0</v>
      </c>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67"/>
      <c r="CF698" s="67"/>
      <c r="CG698" s="67"/>
      <c r="CH698" s="67"/>
      <c r="CI698" s="67"/>
      <c r="CJ698" s="67"/>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67"/>
      <c r="DX698" s="67"/>
      <c r="DY698" s="67"/>
      <c r="DZ698" s="67"/>
      <c r="EA698" s="67"/>
      <c r="EB698" s="67"/>
      <c r="EC698" s="67"/>
      <c r="ED698" s="67"/>
      <c r="EE698" s="67"/>
      <c r="EF698" s="67"/>
      <c r="EG698" s="67"/>
      <c r="EH698" s="67"/>
      <c r="EI698" s="67"/>
      <c r="EJ698" s="67"/>
      <c r="EK698" s="67"/>
      <c r="EL698" s="67"/>
      <c r="EM698" s="67"/>
      <c r="EN698" s="67"/>
      <c r="EO698" s="67"/>
      <c r="EP698" s="67"/>
      <c r="EQ698" s="67"/>
      <c r="ER698" s="67"/>
      <c r="ES698" s="67"/>
      <c r="ET698" s="67"/>
      <c r="EU698" s="67"/>
      <c r="EV698" s="67"/>
      <c r="EW698" s="67"/>
      <c r="EX698" s="67"/>
      <c r="EY698" s="67"/>
      <c r="EZ698" s="67"/>
      <c r="FA698" s="67"/>
      <c r="FB698" s="67"/>
      <c r="FC698" s="67"/>
      <c r="FD698" s="67"/>
      <c r="FE698" s="67"/>
      <c r="FF698" s="67"/>
      <c r="FG698" s="67"/>
      <c r="FH698" s="67"/>
      <c r="FI698" s="67"/>
      <c r="FJ698" s="67"/>
      <c r="FK698" s="67"/>
      <c r="FL698" s="67"/>
      <c r="FM698" s="67"/>
      <c r="FN698" s="67"/>
      <c r="FO698" s="67"/>
      <c r="FP698" s="67"/>
      <c r="FQ698" s="67"/>
      <c r="FR698" s="67"/>
      <c r="FS698" s="67"/>
      <c r="FT698" s="67"/>
      <c r="FU698" s="67"/>
      <c r="FV698" s="67"/>
      <c r="FW698" s="67"/>
      <c r="FX698" s="67"/>
      <c r="FY698" s="67"/>
      <c r="FZ698" s="67"/>
      <c r="GA698" s="67"/>
      <c r="GB698" s="67"/>
      <c r="GC698" s="67"/>
      <c r="GD698" s="67"/>
      <c r="GE698" s="67"/>
      <c r="GF698" s="67"/>
      <c r="GG698" s="67"/>
      <c r="GH698" s="67"/>
      <c r="GI698" s="67"/>
      <c r="GJ698" s="67"/>
      <c r="GK698" s="67"/>
      <c r="GL698" s="67"/>
      <c r="GM698" s="67"/>
      <c r="GN698" s="67"/>
      <c r="GO698" s="67"/>
      <c r="GP698" s="67"/>
      <c r="GQ698" s="67"/>
      <c r="GR698" s="67"/>
      <c r="GS698" s="67"/>
      <c r="GT698" s="67"/>
      <c r="GU698" s="67"/>
      <c r="GV698" s="67"/>
      <c r="GW698" s="67"/>
      <c r="GX698" s="67"/>
      <c r="GY698" s="67"/>
      <c r="GZ698" s="67"/>
      <c r="HA698" s="67"/>
      <c r="HB698" s="67"/>
      <c r="HC698" s="67"/>
      <c r="HD698" s="67"/>
      <c r="HE698" s="67"/>
      <c r="HF698" s="67"/>
      <c r="HG698" s="67"/>
      <c r="HH698" s="67"/>
      <c r="HI698" s="67"/>
      <c r="HJ698" s="67"/>
      <c r="HK698" s="67"/>
      <c r="HL698" s="67"/>
      <c r="HM698" s="67"/>
      <c r="HN698" s="67"/>
      <c r="HO698" s="67"/>
      <c r="HP698" s="67"/>
      <c r="HQ698" s="67"/>
      <c r="HR698" s="67"/>
      <c r="HS698" s="67"/>
      <c r="HT698" s="67"/>
      <c r="HU698" s="67"/>
      <c r="HV698" s="67"/>
      <c r="HW698" s="67"/>
      <c r="HX698" s="67"/>
      <c r="HY698" s="67"/>
      <c r="HZ698" s="67"/>
      <c r="IA698" s="67"/>
      <c r="IB698" s="67"/>
      <c r="IC698" s="67"/>
      <c r="ID698" s="67"/>
      <c r="IE698" s="67"/>
      <c r="IF698" s="67"/>
      <c r="IG698" s="67"/>
      <c r="IH698" s="67"/>
      <c r="II698" s="67"/>
      <c r="IJ698" s="67"/>
      <c r="IK698" s="67"/>
      <c r="IL698" s="67"/>
      <c r="IM698" s="67"/>
      <c r="IN698" s="67"/>
      <c r="IO698" s="67"/>
      <c r="IP698" s="67"/>
      <c r="IQ698" s="67"/>
      <c r="IR698" s="67"/>
      <c r="IS698" s="67"/>
      <c r="IT698" s="67"/>
      <c r="IU698" s="67"/>
      <c r="IV698" s="93">
        <f t="shared" si="111"/>
        <v>0</v>
      </c>
      <c r="IW698" s="25"/>
      <c r="IY698" s="125" t="str">
        <f>IF(JA698,VLOOKUP(MIN(JB698:JD698),'Data Validation (hidden)'!$E$2:$F$6,2,FALSE),IF(COUNTA(E698:IU698)&gt;0,"'Name of Collective Investment Scheme' missing but values entered in other columns",""))</f>
        <v/>
      </c>
      <c r="JA698" s="126" t="b">
        <f t="shared" si="112"/>
        <v>0</v>
      </c>
      <c r="JB698" s="127" t="str">
        <f t="shared" si="113"/>
        <v/>
      </c>
      <c r="JC698" s="128" t="str">
        <f t="shared" si="114"/>
        <v>3</v>
      </c>
      <c r="JD698" s="127" t="str">
        <f t="shared" ca="1" si="115"/>
        <v/>
      </c>
      <c r="JE698" s="127" t="b">
        <f t="shared" ca="1" si="116"/>
        <v>1</v>
      </c>
      <c r="JF698" s="127" t="b">
        <f t="shared" ca="1" si="117"/>
        <v>1</v>
      </c>
      <c r="JG698" s="127" t="b">
        <f t="shared" ca="1" si="118"/>
        <v>1</v>
      </c>
      <c r="JH698" s="127" t="b">
        <f t="shared" ca="1" si="119"/>
        <v>1</v>
      </c>
      <c r="JI698" s="127" t="b">
        <f t="shared" ca="1" si="120"/>
        <v>1</v>
      </c>
      <c r="JJ698" s="129" t="b">
        <f t="shared" si="121"/>
        <v>0</v>
      </c>
    </row>
    <row r="699" spans="1:270" ht="28.9" customHeight="1" x14ac:dyDescent="0.2">
      <c r="A699" s="90" t="str">
        <f>IF(ISBLANK('Scheme Details'!A699),"",'Scheme Details'!A699)</f>
        <v/>
      </c>
      <c r="B699" s="87" t="str">
        <f>IF(ISBLANK('Scheme Details'!B699),"",'Scheme Details'!B699)</f>
        <v/>
      </c>
      <c r="C699" s="91" t="str">
        <f>IF(ISBLANK('Scheme Details'!C699),"",'Scheme Details'!C699)</f>
        <v/>
      </c>
      <c r="D699" s="92">
        <f>IF(ISBLANK('Scheme Details'!H699),0,'Scheme Details'!H699)</f>
        <v>0</v>
      </c>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c r="BV699" s="67"/>
      <c r="BW699" s="67"/>
      <c r="BX699" s="67"/>
      <c r="BY699" s="67"/>
      <c r="BZ699" s="67"/>
      <c r="CA699" s="67"/>
      <c r="CB699" s="67"/>
      <c r="CC699" s="67"/>
      <c r="CD699" s="67"/>
      <c r="CE699" s="67"/>
      <c r="CF699" s="67"/>
      <c r="CG699" s="67"/>
      <c r="CH699" s="67"/>
      <c r="CI699" s="67"/>
      <c r="CJ699" s="67"/>
      <c r="CK699" s="67"/>
      <c r="CL699" s="67"/>
      <c r="CM699" s="67"/>
      <c r="CN699" s="67"/>
      <c r="CO699" s="67"/>
      <c r="CP699" s="67"/>
      <c r="CQ699" s="67"/>
      <c r="CR699" s="67"/>
      <c r="CS699" s="67"/>
      <c r="CT699" s="67"/>
      <c r="CU699" s="67"/>
      <c r="CV699" s="67"/>
      <c r="CW699" s="67"/>
      <c r="CX699" s="67"/>
      <c r="CY699" s="67"/>
      <c r="CZ699" s="67"/>
      <c r="DA699" s="67"/>
      <c r="DB699" s="67"/>
      <c r="DC699" s="67"/>
      <c r="DD699" s="67"/>
      <c r="DE699" s="67"/>
      <c r="DF699" s="67"/>
      <c r="DG699" s="67"/>
      <c r="DH699" s="67"/>
      <c r="DI699" s="67"/>
      <c r="DJ699" s="67"/>
      <c r="DK699" s="67"/>
      <c r="DL699" s="67"/>
      <c r="DM699" s="67"/>
      <c r="DN699" s="67"/>
      <c r="DO699" s="67"/>
      <c r="DP699" s="67"/>
      <c r="DQ699" s="67"/>
      <c r="DR699" s="67"/>
      <c r="DS699" s="67"/>
      <c r="DT699" s="67"/>
      <c r="DU699" s="67"/>
      <c r="DV699" s="67"/>
      <c r="DW699" s="67"/>
      <c r="DX699" s="67"/>
      <c r="DY699" s="67"/>
      <c r="DZ699" s="67"/>
      <c r="EA699" s="67"/>
      <c r="EB699" s="67"/>
      <c r="EC699" s="67"/>
      <c r="ED699" s="67"/>
      <c r="EE699" s="67"/>
      <c r="EF699" s="67"/>
      <c r="EG699" s="67"/>
      <c r="EH699" s="67"/>
      <c r="EI699" s="67"/>
      <c r="EJ699" s="67"/>
      <c r="EK699" s="67"/>
      <c r="EL699" s="67"/>
      <c r="EM699" s="67"/>
      <c r="EN699" s="67"/>
      <c r="EO699" s="67"/>
      <c r="EP699" s="67"/>
      <c r="EQ699" s="67"/>
      <c r="ER699" s="67"/>
      <c r="ES699" s="67"/>
      <c r="ET699" s="67"/>
      <c r="EU699" s="67"/>
      <c r="EV699" s="67"/>
      <c r="EW699" s="67"/>
      <c r="EX699" s="67"/>
      <c r="EY699" s="67"/>
      <c r="EZ699" s="67"/>
      <c r="FA699" s="67"/>
      <c r="FB699" s="67"/>
      <c r="FC699" s="67"/>
      <c r="FD699" s="67"/>
      <c r="FE699" s="67"/>
      <c r="FF699" s="67"/>
      <c r="FG699" s="67"/>
      <c r="FH699" s="67"/>
      <c r="FI699" s="67"/>
      <c r="FJ699" s="67"/>
      <c r="FK699" s="67"/>
      <c r="FL699" s="67"/>
      <c r="FM699" s="67"/>
      <c r="FN699" s="67"/>
      <c r="FO699" s="67"/>
      <c r="FP699" s="67"/>
      <c r="FQ699" s="67"/>
      <c r="FR699" s="67"/>
      <c r="FS699" s="67"/>
      <c r="FT699" s="67"/>
      <c r="FU699" s="67"/>
      <c r="FV699" s="67"/>
      <c r="FW699" s="67"/>
      <c r="FX699" s="67"/>
      <c r="FY699" s="67"/>
      <c r="FZ699" s="67"/>
      <c r="GA699" s="67"/>
      <c r="GB699" s="67"/>
      <c r="GC699" s="67"/>
      <c r="GD699" s="67"/>
      <c r="GE699" s="67"/>
      <c r="GF699" s="67"/>
      <c r="GG699" s="67"/>
      <c r="GH699" s="67"/>
      <c r="GI699" s="67"/>
      <c r="GJ699" s="67"/>
      <c r="GK699" s="67"/>
      <c r="GL699" s="67"/>
      <c r="GM699" s="67"/>
      <c r="GN699" s="67"/>
      <c r="GO699" s="67"/>
      <c r="GP699" s="67"/>
      <c r="GQ699" s="67"/>
      <c r="GR699" s="67"/>
      <c r="GS699" s="67"/>
      <c r="GT699" s="67"/>
      <c r="GU699" s="67"/>
      <c r="GV699" s="67"/>
      <c r="GW699" s="67"/>
      <c r="GX699" s="67"/>
      <c r="GY699" s="67"/>
      <c r="GZ699" s="67"/>
      <c r="HA699" s="67"/>
      <c r="HB699" s="67"/>
      <c r="HC699" s="67"/>
      <c r="HD699" s="67"/>
      <c r="HE699" s="67"/>
      <c r="HF699" s="67"/>
      <c r="HG699" s="67"/>
      <c r="HH699" s="67"/>
      <c r="HI699" s="67"/>
      <c r="HJ699" s="67"/>
      <c r="HK699" s="67"/>
      <c r="HL699" s="67"/>
      <c r="HM699" s="67"/>
      <c r="HN699" s="67"/>
      <c r="HO699" s="67"/>
      <c r="HP699" s="67"/>
      <c r="HQ699" s="67"/>
      <c r="HR699" s="67"/>
      <c r="HS699" s="67"/>
      <c r="HT699" s="67"/>
      <c r="HU699" s="67"/>
      <c r="HV699" s="67"/>
      <c r="HW699" s="67"/>
      <c r="HX699" s="67"/>
      <c r="HY699" s="67"/>
      <c r="HZ699" s="67"/>
      <c r="IA699" s="67"/>
      <c r="IB699" s="67"/>
      <c r="IC699" s="67"/>
      <c r="ID699" s="67"/>
      <c r="IE699" s="67"/>
      <c r="IF699" s="67"/>
      <c r="IG699" s="67"/>
      <c r="IH699" s="67"/>
      <c r="II699" s="67"/>
      <c r="IJ699" s="67"/>
      <c r="IK699" s="67"/>
      <c r="IL699" s="67"/>
      <c r="IM699" s="67"/>
      <c r="IN699" s="67"/>
      <c r="IO699" s="67"/>
      <c r="IP699" s="67"/>
      <c r="IQ699" s="67"/>
      <c r="IR699" s="67"/>
      <c r="IS699" s="67"/>
      <c r="IT699" s="67"/>
      <c r="IU699" s="67"/>
      <c r="IV699" s="93">
        <f t="shared" si="111"/>
        <v>0</v>
      </c>
      <c r="IW699" s="25"/>
      <c r="IY699" s="125" t="str">
        <f>IF(JA699,VLOOKUP(MIN(JB699:JD699),'Data Validation (hidden)'!$E$2:$F$6,2,FALSE),IF(COUNTA(E699:IU699)&gt;0,"'Name of Collective Investment Scheme' missing but values entered in other columns",""))</f>
        <v/>
      </c>
      <c r="JA699" s="126" t="b">
        <f t="shared" si="112"/>
        <v>0</v>
      </c>
      <c r="JB699" s="127" t="str">
        <f t="shared" si="113"/>
        <v/>
      </c>
      <c r="JC699" s="128" t="str">
        <f t="shared" si="114"/>
        <v>3</v>
      </c>
      <c r="JD699" s="127" t="str">
        <f t="shared" ca="1" si="115"/>
        <v/>
      </c>
      <c r="JE699" s="127" t="b">
        <f t="shared" ca="1" si="116"/>
        <v>1</v>
      </c>
      <c r="JF699" s="127" t="b">
        <f t="shared" ca="1" si="117"/>
        <v>1</v>
      </c>
      <c r="JG699" s="127" t="b">
        <f t="shared" ca="1" si="118"/>
        <v>1</v>
      </c>
      <c r="JH699" s="127" t="b">
        <f t="shared" ca="1" si="119"/>
        <v>1</v>
      </c>
      <c r="JI699" s="127" t="b">
        <f t="shared" ca="1" si="120"/>
        <v>1</v>
      </c>
      <c r="JJ699" s="129" t="b">
        <f t="shared" si="121"/>
        <v>0</v>
      </c>
    </row>
    <row r="700" spans="1:270" ht="28.9" customHeight="1" x14ac:dyDescent="0.2">
      <c r="A700" s="90" t="str">
        <f>IF(ISBLANK('Scheme Details'!A700),"",'Scheme Details'!A700)</f>
        <v/>
      </c>
      <c r="B700" s="87" t="str">
        <f>IF(ISBLANK('Scheme Details'!B700),"",'Scheme Details'!B700)</f>
        <v/>
      </c>
      <c r="C700" s="91" t="str">
        <f>IF(ISBLANK('Scheme Details'!C700),"",'Scheme Details'!C700)</f>
        <v/>
      </c>
      <c r="D700" s="92">
        <f>IF(ISBLANK('Scheme Details'!H700),0,'Scheme Details'!H700)</f>
        <v>0</v>
      </c>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c r="BV700" s="67"/>
      <c r="BW700" s="67"/>
      <c r="BX700" s="67"/>
      <c r="BY700" s="67"/>
      <c r="BZ700" s="67"/>
      <c r="CA700" s="67"/>
      <c r="CB700" s="67"/>
      <c r="CC700" s="67"/>
      <c r="CD700" s="67"/>
      <c r="CE700" s="67"/>
      <c r="CF700" s="67"/>
      <c r="CG700" s="67"/>
      <c r="CH700" s="67"/>
      <c r="CI700" s="67"/>
      <c r="CJ700" s="67"/>
      <c r="CK700" s="67"/>
      <c r="CL700" s="67"/>
      <c r="CM700" s="67"/>
      <c r="CN700" s="67"/>
      <c r="CO700" s="67"/>
      <c r="CP700" s="67"/>
      <c r="CQ700" s="67"/>
      <c r="CR700" s="67"/>
      <c r="CS700" s="67"/>
      <c r="CT700" s="67"/>
      <c r="CU700" s="67"/>
      <c r="CV700" s="67"/>
      <c r="CW700" s="67"/>
      <c r="CX700" s="67"/>
      <c r="CY700" s="67"/>
      <c r="CZ700" s="67"/>
      <c r="DA700" s="67"/>
      <c r="DB700" s="67"/>
      <c r="DC700" s="67"/>
      <c r="DD700" s="67"/>
      <c r="DE700" s="67"/>
      <c r="DF700" s="67"/>
      <c r="DG700" s="67"/>
      <c r="DH700" s="67"/>
      <c r="DI700" s="67"/>
      <c r="DJ700" s="67"/>
      <c r="DK700" s="67"/>
      <c r="DL700" s="67"/>
      <c r="DM700" s="67"/>
      <c r="DN700" s="67"/>
      <c r="DO700" s="67"/>
      <c r="DP700" s="67"/>
      <c r="DQ700" s="67"/>
      <c r="DR700" s="67"/>
      <c r="DS700" s="67"/>
      <c r="DT700" s="67"/>
      <c r="DU700" s="67"/>
      <c r="DV700" s="67"/>
      <c r="DW700" s="67"/>
      <c r="DX700" s="67"/>
      <c r="DY700" s="67"/>
      <c r="DZ700" s="67"/>
      <c r="EA700" s="67"/>
      <c r="EB700" s="67"/>
      <c r="EC700" s="67"/>
      <c r="ED700" s="67"/>
      <c r="EE700" s="67"/>
      <c r="EF700" s="67"/>
      <c r="EG700" s="67"/>
      <c r="EH700" s="67"/>
      <c r="EI700" s="67"/>
      <c r="EJ700" s="67"/>
      <c r="EK700" s="67"/>
      <c r="EL700" s="67"/>
      <c r="EM700" s="67"/>
      <c r="EN700" s="67"/>
      <c r="EO700" s="67"/>
      <c r="EP700" s="67"/>
      <c r="EQ700" s="67"/>
      <c r="ER700" s="67"/>
      <c r="ES700" s="67"/>
      <c r="ET700" s="67"/>
      <c r="EU700" s="67"/>
      <c r="EV700" s="67"/>
      <c r="EW700" s="67"/>
      <c r="EX700" s="67"/>
      <c r="EY700" s="67"/>
      <c r="EZ700" s="67"/>
      <c r="FA700" s="67"/>
      <c r="FB700" s="67"/>
      <c r="FC700" s="67"/>
      <c r="FD700" s="67"/>
      <c r="FE700" s="67"/>
      <c r="FF700" s="67"/>
      <c r="FG700" s="67"/>
      <c r="FH700" s="67"/>
      <c r="FI700" s="67"/>
      <c r="FJ700" s="67"/>
      <c r="FK700" s="67"/>
      <c r="FL700" s="67"/>
      <c r="FM700" s="67"/>
      <c r="FN700" s="67"/>
      <c r="FO700" s="67"/>
      <c r="FP700" s="67"/>
      <c r="FQ700" s="67"/>
      <c r="FR700" s="67"/>
      <c r="FS700" s="67"/>
      <c r="FT700" s="67"/>
      <c r="FU700" s="67"/>
      <c r="FV700" s="67"/>
      <c r="FW700" s="67"/>
      <c r="FX700" s="67"/>
      <c r="FY700" s="67"/>
      <c r="FZ700" s="67"/>
      <c r="GA700" s="67"/>
      <c r="GB700" s="67"/>
      <c r="GC700" s="67"/>
      <c r="GD700" s="67"/>
      <c r="GE700" s="67"/>
      <c r="GF700" s="67"/>
      <c r="GG700" s="67"/>
      <c r="GH700" s="67"/>
      <c r="GI700" s="67"/>
      <c r="GJ700" s="67"/>
      <c r="GK700" s="67"/>
      <c r="GL700" s="67"/>
      <c r="GM700" s="67"/>
      <c r="GN700" s="67"/>
      <c r="GO700" s="67"/>
      <c r="GP700" s="67"/>
      <c r="GQ700" s="67"/>
      <c r="GR700" s="67"/>
      <c r="GS700" s="67"/>
      <c r="GT700" s="67"/>
      <c r="GU700" s="67"/>
      <c r="GV700" s="67"/>
      <c r="GW700" s="67"/>
      <c r="GX700" s="67"/>
      <c r="GY700" s="67"/>
      <c r="GZ700" s="67"/>
      <c r="HA700" s="67"/>
      <c r="HB700" s="67"/>
      <c r="HC700" s="67"/>
      <c r="HD700" s="67"/>
      <c r="HE700" s="67"/>
      <c r="HF700" s="67"/>
      <c r="HG700" s="67"/>
      <c r="HH700" s="67"/>
      <c r="HI700" s="67"/>
      <c r="HJ700" s="67"/>
      <c r="HK700" s="67"/>
      <c r="HL700" s="67"/>
      <c r="HM700" s="67"/>
      <c r="HN700" s="67"/>
      <c r="HO700" s="67"/>
      <c r="HP700" s="67"/>
      <c r="HQ700" s="67"/>
      <c r="HR700" s="67"/>
      <c r="HS700" s="67"/>
      <c r="HT700" s="67"/>
      <c r="HU700" s="67"/>
      <c r="HV700" s="67"/>
      <c r="HW700" s="67"/>
      <c r="HX700" s="67"/>
      <c r="HY700" s="67"/>
      <c r="HZ700" s="67"/>
      <c r="IA700" s="67"/>
      <c r="IB700" s="67"/>
      <c r="IC700" s="67"/>
      <c r="ID700" s="67"/>
      <c r="IE700" s="67"/>
      <c r="IF700" s="67"/>
      <c r="IG700" s="67"/>
      <c r="IH700" s="67"/>
      <c r="II700" s="67"/>
      <c r="IJ700" s="67"/>
      <c r="IK700" s="67"/>
      <c r="IL700" s="67"/>
      <c r="IM700" s="67"/>
      <c r="IN700" s="67"/>
      <c r="IO700" s="67"/>
      <c r="IP700" s="67"/>
      <c r="IQ700" s="67"/>
      <c r="IR700" s="67"/>
      <c r="IS700" s="67"/>
      <c r="IT700" s="67"/>
      <c r="IU700" s="67"/>
      <c r="IV700" s="93">
        <f t="shared" si="111"/>
        <v>0</v>
      </c>
      <c r="IW700" s="25"/>
      <c r="IY700" s="125" t="str">
        <f>IF(JA700,VLOOKUP(MIN(JB700:JD700),'Data Validation (hidden)'!$E$2:$F$6,2,FALSE),IF(COUNTA(E700:IU700)&gt;0,"'Name of Collective Investment Scheme' missing but values entered in other columns",""))</f>
        <v/>
      </c>
      <c r="JA700" s="126" t="b">
        <f t="shared" si="112"/>
        <v>0</v>
      </c>
      <c r="JB700" s="127" t="str">
        <f t="shared" si="113"/>
        <v/>
      </c>
      <c r="JC700" s="128" t="str">
        <f t="shared" si="114"/>
        <v>3</v>
      </c>
      <c r="JD700" s="127" t="str">
        <f t="shared" ca="1" si="115"/>
        <v/>
      </c>
      <c r="JE700" s="127" t="b">
        <f t="shared" ca="1" si="116"/>
        <v>1</v>
      </c>
      <c r="JF700" s="127" t="b">
        <f t="shared" ca="1" si="117"/>
        <v>1</v>
      </c>
      <c r="JG700" s="127" t="b">
        <f t="shared" ca="1" si="118"/>
        <v>1</v>
      </c>
      <c r="JH700" s="127" t="b">
        <f t="shared" ca="1" si="119"/>
        <v>1</v>
      </c>
      <c r="JI700" s="127" t="b">
        <f t="shared" ca="1" si="120"/>
        <v>1</v>
      </c>
      <c r="JJ700" s="129" t="b">
        <f t="shared" si="121"/>
        <v>0</v>
      </c>
    </row>
    <row r="701" spans="1:270" ht="28.9" customHeight="1" x14ac:dyDescent="0.2">
      <c r="A701" s="90" t="str">
        <f>IF(ISBLANK('Scheme Details'!A701),"",'Scheme Details'!A701)</f>
        <v/>
      </c>
      <c r="B701" s="87" t="str">
        <f>IF(ISBLANK('Scheme Details'!B701),"",'Scheme Details'!B701)</f>
        <v/>
      </c>
      <c r="C701" s="91" t="str">
        <f>IF(ISBLANK('Scheme Details'!C701),"",'Scheme Details'!C701)</f>
        <v/>
      </c>
      <c r="D701" s="92">
        <f>IF(ISBLANK('Scheme Details'!H701),0,'Scheme Details'!H701)</f>
        <v>0</v>
      </c>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c r="BV701" s="67"/>
      <c r="BW701" s="67"/>
      <c r="BX701" s="67"/>
      <c r="BY701" s="67"/>
      <c r="BZ701" s="67"/>
      <c r="CA701" s="67"/>
      <c r="CB701" s="67"/>
      <c r="CC701" s="67"/>
      <c r="CD701" s="67"/>
      <c r="CE701" s="67"/>
      <c r="CF701" s="67"/>
      <c r="CG701" s="67"/>
      <c r="CH701" s="67"/>
      <c r="CI701" s="67"/>
      <c r="CJ701" s="67"/>
      <c r="CK701" s="67"/>
      <c r="CL701" s="67"/>
      <c r="CM701" s="67"/>
      <c r="CN701" s="67"/>
      <c r="CO701" s="67"/>
      <c r="CP701" s="67"/>
      <c r="CQ701" s="67"/>
      <c r="CR701" s="67"/>
      <c r="CS701" s="67"/>
      <c r="CT701" s="67"/>
      <c r="CU701" s="67"/>
      <c r="CV701" s="67"/>
      <c r="CW701" s="67"/>
      <c r="CX701" s="67"/>
      <c r="CY701" s="67"/>
      <c r="CZ701" s="67"/>
      <c r="DA701" s="67"/>
      <c r="DB701" s="67"/>
      <c r="DC701" s="67"/>
      <c r="DD701" s="67"/>
      <c r="DE701" s="67"/>
      <c r="DF701" s="67"/>
      <c r="DG701" s="67"/>
      <c r="DH701" s="67"/>
      <c r="DI701" s="67"/>
      <c r="DJ701" s="67"/>
      <c r="DK701" s="67"/>
      <c r="DL701" s="67"/>
      <c r="DM701" s="67"/>
      <c r="DN701" s="67"/>
      <c r="DO701" s="67"/>
      <c r="DP701" s="67"/>
      <c r="DQ701" s="67"/>
      <c r="DR701" s="67"/>
      <c r="DS701" s="67"/>
      <c r="DT701" s="67"/>
      <c r="DU701" s="67"/>
      <c r="DV701" s="67"/>
      <c r="DW701" s="67"/>
      <c r="DX701" s="67"/>
      <c r="DY701" s="67"/>
      <c r="DZ701" s="67"/>
      <c r="EA701" s="67"/>
      <c r="EB701" s="67"/>
      <c r="EC701" s="67"/>
      <c r="ED701" s="67"/>
      <c r="EE701" s="67"/>
      <c r="EF701" s="67"/>
      <c r="EG701" s="67"/>
      <c r="EH701" s="67"/>
      <c r="EI701" s="67"/>
      <c r="EJ701" s="67"/>
      <c r="EK701" s="67"/>
      <c r="EL701" s="67"/>
      <c r="EM701" s="67"/>
      <c r="EN701" s="67"/>
      <c r="EO701" s="67"/>
      <c r="EP701" s="67"/>
      <c r="EQ701" s="67"/>
      <c r="ER701" s="67"/>
      <c r="ES701" s="67"/>
      <c r="ET701" s="67"/>
      <c r="EU701" s="67"/>
      <c r="EV701" s="67"/>
      <c r="EW701" s="67"/>
      <c r="EX701" s="67"/>
      <c r="EY701" s="67"/>
      <c r="EZ701" s="67"/>
      <c r="FA701" s="67"/>
      <c r="FB701" s="67"/>
      <c r="FC701" s="67"/>
      <c r="FD701" s="67"/>
      <c r="FE701" s="67"/>
      <c r="FF701" s="67"/>
      <c r="FG701" s="67"/>
      <c r="FH701" s="67"/>
      <c r="FI701" s="67"/>
      <c r="FJ701" s="67"/>
      <c r="FK701" s="67"/>
      <c r="FL701" s="67"/>
      <c r="FM701" s="67"/>
      <c r="FN701" s="67"/>
      <c r="FO701" s="67"/>
      <c r="FP701" s="67"/>
      <c r="FQ701" s="67"/>
      <c r="FR701" s="67"/>
      <c r="FS701" s="67"/>
      <c r="FT701" s="67"/>
      <c r="FU701" s="67"/>
      <c r="FV701" s="67"/>
      <c r="FW701" s="67"/>
      <c r="FX701" s="67"/>
      <c r="FY701" s="67"/>
      <c r="FZ701" s="67"/>
      <c r="GA701" s="67"/>
      <c r="GB701" s="67"/>
      <c r="GC701" s="67"/>
      <c r="GD701" s="67"/>
      <c r="GE701" s="67"/>
      <c r="GF701" s="67"/>
      <c r="GG701" s="67"/>
      <c r="GH701" s="67"/>
      <c r="GI701" s="67"/>
      <c r="GJ701" s="67"/>
      <c r="GK701" s="67"/>
      <c r="GL701" s="67"/>
      <c r="GM701" s="67"/>
      <c r="GN701" s="67"/>
      <c r="GO701" s="67"/>
      <c r="GP701" s="67"/>
      <c r="GQ701" s="67"/>
      <c r="GR701" s="67"/>
      <c r="GS701" s="67"/>
      <c r="GT701" s="67"/>
      <c r="GU701" s="67"/>
      <c r="GV701" s="67"/>
      <c r="GW701" s="67"/>
      <c r="GX701" s="67"/>
      <c r="GY701" s="67"/>
      <c r="GZ701" s="67"/>
      <c r="HA701" s="67"/>
      <c r="HB701" s="67"/>
      <c r="HC701" s="67"/>
      <c r="HD701" s="67"/>
      <c r="HE701" s="67"/>
      <c r="HF701" s="67"/>
      <c r="HG701" s="67"/>
      <c r="HH701" s="67"/>
      <c r="HI701" s="67"/>
      <c r="HJ701" s="67"/>
      <c r="HK701" s="67"/>
      <c r="HL701" s="67"/>
      <c r="HM701" s="67"/>
      <c r="HN701" s="67"/>
      <c r="HO701" s="67"/>
      <c r="HP701" s="67"/>
      <c r="HQ701" s="67"/>
      <c r="HR701" s="67"/>
      <c r="HS701" s="67"/>
      <c r="HT701" s="67"/>
      <c r="HU701" s="67"/>
      <c r="HV701" s="67"/>
      <c r="HW701" s="67"/>
      <c r="HX701" s="67"/>
      <c r="HY701" s="67"/>
      <c r="HZ701" s="67"/>
      <c r="IA701" s="67"/>
      <c r="IB701" s="67"/>
      <c r="IC701" s="67"/>
      <c r="ID701" s="67"/>
      <c r="IE701" s="67"/>
      <c r="IF701" s="67"/>
      <c r="IG701" s="67"/>
      <c r="IH701" s="67"/>
      <c r="II701" s="67"/>
      <c r="IJ701" s="67"/>
      <c r="IK701" s="67"/>
      <c r="IL701" s="67"/>
      <c r="IM701" s="67"/>
      <c r="IN701" s="67"/>
      <c r="IO701" s="67"/>
      <c r="IP701" s="67"/>
      <c r="IQ701" s="67"/>
      <c r="IR701" s="67"/>
      <c r="IS701" s="67"/>
      <c r="IT701" s="67"/>
      <c r="IU701" s="67"/>
      <c r="IV701" s="93">
        <f t="shared" si="111"/>
        <v>0</v>
      </c>
      <c r="IW701" s="25"/>
      <c r="IY701" s="125" t="str">
        <f>IF(JA701,VLOOKUP(MIN(JB701:JD701),'Data Validation (hidden)'!$E$2:$F$6,2,FALSE),IF(COUNTA(E701:IU701)&gt;0,"'Name of Collective Investment Scheme' missing but values entered in other columns",""))</f>
        <v/>
      </c>
      <c r="JA701" s="126" t="b">
        <f t="shared" si="112"/>
        <v>0</v>
      </c>
      <c r="JB701" s="127" t="str">
        <f t="shared" si="113"/>
        <v/>
      </c>
      <c r="JC701" s="128" t="str">
        <f t="shared" si="114"/>
        <v>3</v>
      </c>
      <c r="JD701" s="127" t="str">
        <f t="shared" ca="1" si="115"/>
        <v/>
      </c>
      <c r="JE701" s="127" t="b">
        <f t="shared" ca="1" si="116"/>
        <v>1</v>
      </c>
      <c r="JF701" s="127" t="b">
        <f t="shared" ca="1" si="117"/>
        <v>1</v>
      </c>
      <c r="JG701" s="127" t="b">
        <f t="shared" ca="1" si="118"/>
        <v>1</v>
      </c>
      <c r="JH701" s="127" t="b">
        <f t="shared" ca="1" si="119"/>
        <v>1</v>
      </c>
      <c r="JI701" s="127" t="b">
        <f t="shared" ca="1" si="120"/>
        <v>1</v>
      </c>
      <c r="JJ701" s="129" t="b">
        <f t="shared" si="121"/>
        <v>0</v>
      </c>
    </row>
    <row r="702" spans="1:270" ht="28.9" customHeight="1" x14ac:dyDescent="0.2">
      <c r="A702" s="90" t="str">
        <f>IF(ISBLANK('Scheme Details'!A702),"",'Scheme Details'!A702)</f>
        <v/>
      </c>
      <c r="B702" s="87" t="str">
        <f>IF(ISBLANK('Scheme Details'!B702),"",'Scheme Details'!B702)</f>
        <v/>
      </c>
      <c r="C702" s="91" t="str">
        <f>IF(ISBLANK('Scheme Details'!C702),"",'Scheme Details'!C702)</f>
        <v/>
      </c>
      <c r="D702" s="92">
        <f>IF(ISBLANK('Scheme Details'!H702),0,'Scheme Details'!H702)</f>
        <v>0</v>
      </c>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c r="BV702" s="67"/>
      <c r="BW702" s="67"/>
      <c r="BX702" s="67"/>
      <c r="BY702" s="67"/>
      <c r="BZ702" s="67"/>
      <c r="CA702" s="67"/>
      <c r="CB702" s="67"/>
      <c r="CC702" s="67"/>
      <c r="CD702" s="67"/>
      <c r="CE702" s="67"/>
      <c r="CF702" s="67"/>
      <c r="CG702" s="67"/>
      <c r="CH702" s="67"/>
      <c r="CI702" s="67"/>
      <c r="CJ702" s="67"/>
      <c r="CK702" s="67"/>
      <c r="CL702" s="67"/>
      <c r="CM702" s="67"/>
      <c r="CN702" s="67"/>
      <c r="CO702" s="67"/>
      <c r="CP702" s="67"/>
      <c r="CQ702" s="67"/>
      <c r="CR702" s="67"/>
      <c r="CS702" s="67"/>
      <c r="CT702" s="67"/>
      <c r="CU702" s="67"/>
      <c r="CV702" s="67"/>
      <c r="CW702" s="67"/>
      <c r="CX702" s="67"/>
      <c r="CY702" s="67"/>
      <c r="CZ702" s="67"/>
      <c r="DA702" s="67"/>
      <c r="DB702" s="67"/>
      <c r="DC702" s="67"/>
      <c r="DD702" s="67"/>
      <c r="DE702" s="67"/>
      <c r="DF702" s="67"/>
      <c r="DG702" s="67"/>
      <c r="DH702" s="67"/>
      <c r="DI702" s="67"/>
      <c r="DJ702" s="67"/>
      <c r="DK702" s="67"/>
      <c r="DL702" s="67"/>
      <c r="DM702" s="67"/>
      <c r="DN702" s="67"/>
      <c r="DO702" s="67"/>
      <c r="DP702" s="67"/>
      <c r="DQ702" s="67"/>
      <c r="DR702" s="67"/>
      <c r="DS702" s="67"/>
      <c r="DT702" s="67"/>
      <c r="DU702" s="67"/>
      <c r="DV702" s="67"/>
      <c r="DW702" s="67"/>
      <c r="DX702" s="67"/>
      <c r="DY702" s="67"/>
      <c r="DZ702" s="67"/>
      <c r="EA702" s="67"/>
      <c r="EB702" s="67"/>
      <c r="EC702" s="67"/>
      <c r="ED702" s="67"/>
      <c r="EE702" s="67"/>
      <c r="EF702" s="67"/>
      <c r="EG702" s="67"/>
      <c r="EH702" s="67"/>
      <c r="EI702" s="67"/>
      <c r="EJ702" s="67"/>
      <c r="EK702" s="67"/>
      <c r="EL702" s="67"/>
      <c r="EM702" s="67"/>
      <c r="EN702" s="67"/>
      <c r="EO702" s="67"/>
      <c r="EP702" s="67"/>
      <c r="EQ702" s="67"/>
      <c r="ER702" s="67"/>
      <c r="ES702" s="67"/>
      <c r="ET702" s="67"/>
      <c r="EU702" s="67"/>
      <c r="EV702" s="67"/>
      <c r="EW702" s="67"/>
      <c r="EX702" s="67"/>
      <c r="EY702" s="67"/>
      <c r="EZ702" s="67"/>
      <c r="FA702" s="67"/>
      <c r="FB702" s="67"/>
      <c r="FC702" s="67"/>
      <c r="FD702" s="67"/>
      <c r="FE702" s="67"/>
      <c r="FF702" s="67"/>
      <c r="FG702" s="67"/>
      <c r="FH702" s="67"/>
      <c r="FI702" s="67"/>
      <c r="FJ702" s="67"/>
      <c r="FK702" s="67"/>
      <c r="FL702" s="67"/>
      <c r="FM702" s="67"/>
      <c r="FN702" s="67"/>
      <c r="FO702" s="67"/>
      <c r="FP702" s="67"/>
      <c r="FQ702" s="67"/>
      <c r="FR702" s="67"/>
      <c r="FS702" s="67"/>
      <c r="FT702" s="67"/>
      <c r="FU702" s="67"/>
      <c r="FV702" s="67"/>
      <c r="FW702" s="67"/>
      <c r="FX702" s="67"/>
      <c r="FY702" s="67"/>
      <c r="FZ702" s="67"/>
      <c r="GA702" s="67"/>
      <c r="GB702" s="67"/>
      <c r="GC702" s="67"/>
      <c r="GD702" s="67"/>
      <c r="GE702" s="67"/>
      <c r="GF702" s="67"/>
      <c r="GG702" s="67"/>
      <c r="GH702" s="67"/>
      <c r="GI702" s="67"/>
      <c r="GJ702" s="67"/>
      <c r="GK702" s="67"/>
      <c r="GL702" s="67"/>
      <c r="GM702" s="67"/>
      <c r="GN702" s="67"/>
      <c r="GO702" s="67"/>
      <c r="GP702" s="67"/>
      <c r="GQ702" s="67"/>
      <c r="GR702" s="67"/>
      <c r="GS702" s="67"/>
      <c r="GT702" s="67"/>
      <c r="GU702" s="67"/>
      <c r="GV702" s="67"/>
      <c r="GW702" s="67"/>
      <c r="GX702" s="67"/>
      <c r="GY702" s="67"/>
      <c r="GZ702" s="67"/>
      <c r="HA702" s="67"/>
      <c r="HB702" s="67"/>
      <c r="HC702" s="67"/>
      <c r="HD702" s="67"/>
      <c r="HE702" s="67"/>
      <c r="HF702" s="67"/>
      <c r="HG702" s="67"/>
      <c r="HH702" s="67"/>
      <c r="HI702" s="67"/>
      <c r="HJ702" s="67"/>
      <c r="HK702" s="67"/>
      <c r="HL702" s="67"/>
      <c r="HM702" s="67"/>
      <c r="HN702" s="67"/>
      <c r="HO702" s="67"/>
      <c r="HP702" s="67"/>
      <c r="HQ702" s="67"/>
      <c r="HR702" s="67"/>
      <c r="HS702" s="67"/>
      <c r="HT702" s="67"/>
      <c r="HU702" s="67"/>
      <c r="HV702" s="67"/>
      <c r="HW702" s="67"/>
      <c r="HX702" s="67"/>
      <c r="HY702" s="67"/>
      <c r="HZ702" s="67"/>
      <c r="IA702" s="67"/>
      <c r="IB702" s="67"/>
      <c r="IC702" s="67"/>
      <c r="ID702" s="67"/>
      <c r="IE702" s="67"/>
      <c r="IF702" s="67"/>
      <c r="IG702" s="67"/>
      <c r="IH702" s="67"/>
      <c r="II702" s="67"/>
      <c r="IJ702" s="67"/>
      <c r="IK702" s="67"/>
      <c r="IL702" s="67"/>
      <c r="IM702" s="67"/>
      <c r="IN702" s="67"/>
      <c r="IO702" s="67"/>
      <c r="IP702" s="67"/>
      <c r="IQ702" s="67"/>
      <c r="IR702" s="67"/>
      <c r="IS702" s="67"/>
      <c r="IT702" s="67"/>
      <c r="IU702" s="67"/>
      <c r="IV702" s="93">
        <f t="shared" si="111"/>
        <v>0</v>
      </c>
      <c r="IW702" s="25"/>
      <c r="IY702" s="125" t="str">
        <f>IF(JA702,VLOOKUP(MIN(JB702:JD702),'Data Validation (hidden)'!$E$2:$F$6,2,FALSE),IF(COUNTA(E702:IU702)&gt;0,"'Name of Collective Investment Scheme' missing but values entered in other columns",""))</f>
        <v/>
      </c>
      <c r="JA702" s="126" t="b">
        <f t="shared" si="112"/>
        <v>0</v>
      </c>
      <c r="JB702" s="127" t="str">
        <f t="shared" si="113"/>
        <v/>
      </c>
      <c r="JC702" s="128" t="str">
        <f t="shared" si="114"/>
        <v>3</v>
      </c>
      <c r="JD702" s="127" t="str">
        <f t="shared" ca="1" si="115"/>
        <v/>
      </c>
      <c r="JE702" s="127" t="b">
        <f t="shared" ca="1" si="116"/>
        <v>1</v>
      </c>
      <c r="JF702" s="127" t="b">
        <f t="shared" ca="1" si="117"/>
        <v>1</v>
      </c>
      <c r="JG702" s="127" t="b">
        <f t="shared" ca="1" si="118"/>
        <v>1</v>
      </c>
      <c r="JH702" s="127" t="b">
        <f t="shared" ca="1" si="119"/>
        <v>1</v>
      </c>
      <c r="JI702" s="127" t="b">
        <f t="shared" ca="1" si="120"/>
        <v>1</v>
      </c>
      <c r="JJ702" s="129" t="b">
        <f t="shared" si="121"/>
        <v>0</v>
      </c>
    </row>
    <row r="703" spans="1:270" ht="28.9" customHeight="1" x14ac:dyDescent="0.2">
      <c r="A703" s="90" t="str">
        <f>IF(ISBLANK('Scheme Details'!A703),"",'Scheme Details'!A703)</f>
        <v/>
      </c>
      <c r="B703" s="87" t="str">
        <f>IF(ISBLANK('Scheme Details'!B703),"",'Scheme Details'!B703)</f>
        <v/>
      </c>
      <c r="C703" s="91" t="str">
        <f>IF(ISBLANK('Scheme Details'!C703),"",'Scheme Details'!C703)</f>
        <v/>
      </c>
      <c r="D703" s="92">
        <f>IF(ISBLANK('Scheme Details'!H703),0,'Scheme Details'!H703)</f>
        <v>0</v>
      </c>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c r="CO703" s="67"/>
      <c r="CP703" s="67"/>
      <c r="CQ703" s="67"/>
      <c r="CR703" s="67"/>
      <c r="CS703" s="67"/>
      <c r="CT703" s="67"/>
      <c r="CU703" s="67"/>
      <c r="CV703" s="67"/>
      <c r="CW703" s="67"/>
      <c r="CX703" s="67"/>
      <c r="CY703" s="67"/>
      <c r="CZ703" s="67"/>
      <c r="DA703" s="67"/>
      <c r="DB703" s="67"/>
      <c r="DC703" s="67"/>
      <c r="DD703" s="67"/>
      <c r="DE703" s="67"/>
      <c r="DF703" s="67"/>
      <c r="DG703" s="67"/>
      <c r="DH703" s="67"/>
      <c r="DI703" s="67"/>
      <c r="DJ703" s="67"/>
      <c r="DK703" s="67"/>
      <c r="DL703" s="67"/>
      <c r="DM703" s="67"/>
      <c r="DN703" s="67"/>
      <c r="DO703" s="67"/>
      <c r="DP703" s="67"/>
      <c r="DQ703" s="67"/>
      <c r="DR703" s="67"/>
      <c r="DS703" s="67"/>
      <c r="DT703" s="67"/>
      <c r="DU703" s="67"/>
      <c r="DV703" s="67"/>
      <c r="DW703" s="67"/>
      <c r="DX703" s="67"/>
      <c r="DY703" s="67"/>
      <c r="DZ703" s="67"/>
      <c r="EA703" s="67"/>
      <c r="EB703" s="67"/>
      <c r="EC703" s="67"/>
      <c r="ED703" s="67"/>
      <c r="EE703" s="67"/>
      <c r="EF703" s="67"/>
      <c r="EG703" s="67"/>
      <c r="EH703" s="67"/>
      <c r="EI703" s="67"/>
      <c r="EJ703" s="67"/>
      <c r="EK703" s="67"/>
      <c r="EL703" s="67"/>
      <c r="EM703" s="67"/>
      <c r="EN703" s="67"/>
      <c r="EO703" s="67"/>
      <c r="EP703" s="67"/>
      <c r="EQ703" s="67"/>
      <c r="ER703" s="67"/>
      <c r="ES703" s="67"/>
      <c r="ET703" s="67"/>
      <c r="EU703" s="67"/>
      <c r="EV703" s="67"/>
      <c r="EW703" s="67"/>
      <c r="EX703" s="67"/>
      <c r="EY703" s="67"/>
      <c r="EZ703" s="67"/>
      <c r="FA703" s="67"/>
      <c r="FB703" s="67"/>
      <c r="FC703" s="67"/>
      <c r="FD703" s="67"/>
      <c r="FE703" s="67"/>
      <c r="FF703" s="67"/>
      <c r="FG703" s="67"/>
      <c r="FH703" s="67"/>
      <c r="FI703" s="67"/>
      <c r="FJ703" s="67"/>
      <c r="FK703" s="67"/>
      <c r="FL703" s="67"/>
      <c r="FM703" s="67"/>
      <c r="FN703" s="67"/>
      <c r="FO703" s="67"/>
      <c r="FP703" s="67"/>
      <c r="FQ703" s="67"/>
      <c r="FR703" s="67"/>
      <c r="FS703" s="67"/>
      <c r="FT703" s="67"/>
      <c r="FU703" s="67"/>
      <c r="FV703" s="67"/>
      <c r="FW703" s="67"/>
      <c r="FX703" s="67"/>
      <c r="FY703" s="67"/>
      <c r="FZ703" s="67"/>
      <c r="GA703" s="67"/>
      <c r="GB703" s="67"/>
      <c r="GC703" s="67"/>
      <c r="GD703" s="67"/>
      <c r="GE703" s="67"/>
      <c r="GF703" s="67"/>
      <c r="GG703" s="67"/>
      <c r="GH703" s="67"/>
      <c r="GI703" s="67"/>
      <c r="GJ703" s="67"/>
      <c r="GK703" s="67"/>
      <c r="GL703" s="67"/>
      <c r="GM703" s="67"/>
      <c r="GN703" s="67"/>
      <c r="GO703" s="67"/>
      <c r="GP703" s="67"/>
      <c r="GQ703" s="67"/>
      <c r="GR703" s="67"/>
      <c r="GS703" s="67"/>
      <c r="GT703" s="67"/>
      <c r="GU703" s="67"/>
      <c r="GV703" s="67"/>
      <c r="GW703" s="67"/>
      <c r="GX703" s="67"/>
      <c r="GY703" s="67"/>
      <c r="GZ703" s="67"/>
      <c r="HA703" s="67"/>
      <c r="HB703" s="67"/>
      <c r="HC703" s="67"/>
      <c r="HD703" s="67"/>
      <c r="HE703" s="67"/>
      <c r="HF703" s="67"/>
      <c r="HG703" s="67"/>
      <c r="HH703" s="67"/>
      <c r="HI703" s="67"/>
      <c r="HJ703" s="67"/>
      <c r="HK703" s="67"/>
      <c r="HL703" s="67"/>
      <c r="HM703" s="67"/>
      <c r="HN703" s="67"/>
      <c r="HO703" s="67"/>
      <c r="HP703" s="67"/>
      <c r="HQ703" s="67"/>
      <c r="HR703" s="67"/>
      <c r="HS703" s="67"/>
      <c r="HT703" s="67"/>
      <c r="HU703" s="67"/>
      <c r="HV703" s="67"/>
      <c r="HW703" s="67"/>
      <c r="HX703" s="67"/>
      <c r="HY703" s="67"/>
      <c r="HZ703" s="67"/>
      <c r="IA703" s="67"/>
      <c r="IB703" s="67"/>
      <c r="IC703" s="67"/>
      <c r="ID703" s="67"/>
      <c r="IE703" s="67"/>
      <c r="IF703" s="67"/>
      <c r="IG703" s="67"/>
      <c r="IH703" s="67"/>
      <c r="II703" s="67"/>
      <c r="IJ703" s="67"/>
      <c r="IK703" s="67"/>
      <c r="IL703" s="67"/>
      <c r="IM703" s="67"/>
      <c r="IN703" s="67"/>
      <c r="IO703" s="67"/>
      <c r="IP703" s="67"/>
      <c r="IQ703" s="67"/>
      <c r="IR703" s="67"/>
      <c r="IS703" s="67"/>
      <c r="IT703" s="67"/>
      <c r="IU703" s="67"/>
      <c r="IV703" s="93">
        <f t="shared" si="111"/>
        <v>0</v>
      </c>
      <c r="IW703" s="25"/>
      <c r="IY703" s="125" t="str">
        <f>IF(JA703,VLOOKUP(MIN(JB703:JD703),'Data Validation (hidden)'!$E$2:$F$6,2,FALSE),IF(COUNTA(E703:IU703)&gt;0,"'Name of Collective Investment Scheme' missing but values entered in other columns",""))</f>
        <v/>
      </c>
      <c r="JA703" s="126" t="b">
        <f t="shared" si="112"/>
        <v>0</v>
      </c>
      <c r="JB703" s="127" t="str">
        <f t="shared" si="113"/>
        <v/>
      </c>
      <c r="JC703" s="128" t="str">
        <f t="shared" si="114"/>
        <v>3</v>
      </c>
      <c r="JD703" s="127" t="str">
        <f t="shared" ca="1" si="115"/>
        <v/>
      </c>
      <c r="JE703" s="127" t="b">
        <f t="shared" ca="1" si="116"/>
        <v>1</v>
      </c>
      <c r="JF703" s="127" t="b">
        <f t="shared" ca="1" si="117"/>
        <v>1</v>
      </c>
      <c r="JG703" s="127" t="b">
        <f t="shared" ca="1" si="118"/>
        <v>1</v>
      </c>
      <c r="JH703" s="127" t="b">
        <f t="shared" ca="1" si="119"/>
        <v>1</v>
      </c>
      <c r="JI703" s="127" t="b">
        <f t="shared" ca="1" si="120"/>
        <v>1</v>
      </c>
      <c r="JJ703" s="129" t="b">
        <f t="shared" si="121"/>
        <v>0</v>
      </c>
    </row>
    <row r="704" spans="1:270" ht="28.9" customHeight="1" x14ac:dyDescent="0.2">
      <c r="A704" s="90" t="str">
        <f>IF(ISBLANK('Scheme Details'!A704),"",'Scheme Details'!A704)</f>
        <v/>
      </c>
      <c r="B704" s="87" t="str">
        <f>IF(ISBLANK('Scheme Details'!B704),"",'Scheme Details'!B704)</f>
        <v/>
      </c>
      <c r="C704" s="91" t="str">
        <f>IF(ISBLANK('Scheme Details'!C704),"",'Scheme Details'!C704)</f>
        <v/>
      </c>
      <c r="D704" s="92">
        <f>IF(ISBLANK('Scheme Details'!H704),0,'Scheme Details'!H704)</f>
        <v>0</v>
      </c>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c r="CO704" s="67"/>
      <c r="CP704" s="67"/>
      <c r="CQ704" s="67"/>
      <c r="CR704" s="67"/>
      <c r="CS704" s="67"/>
      <c r="CT704" s="67"/>
      <c r="CU704" s="67"/>
      <c r="CV704" s="67"/>
      <c r="CW704" s="67"/>
      <c r="CX704" s="67"/>
      <c r="CY704" s="67"/>
      <c r="CZ704" s="67"/>
      <c r="DA704" s="67"/>
      <c r="DB704" s="67"/>
      <c r="DC704" s="67"/>
      <c r="DD704" s="67"/>
      <c r="DE704" s="67"/>
      <c r="DF704" s="67"/>
      <c r="DG704" s="67"/>
      <c r="DH704" s="67"/>
      <c r="DI704" s="67"/>
      <c r="DJ704" s="67"/>
      <c r="DK704" s="67"/>
      <c r="DL704" s="67"/>
      <c r="DM704" s="67"/>
      <c r="DN704" s="67"/>
      <c r="DO704" s="67"/>
      <c r="DP704" s="67"/>
      <c r="DQ704" s="67"/>
      <c r="DR704" s="67"/>
      <c r="DS704" s="67"/>
      <c r="DT704" s="67"/>
      <c r="DU704" s="67"/>
      <c r="DV704" s="67"/>
      <c r="DW704" s="67"/>
      <c r="DX704" s="67"/>
      <c r="DY704" s="67"/>
      <c r="DZ704" s="67"/>
      <c r="EA704" s="67"/>
      <c r="EB704" s="67"/>
      <c r="EC704" s="67"/>
      <c r="ED704" s="67"/>
      <c r="EE704" s="67"/>
      <c r="EF704" s="67"/>
      <c r="EG704" s="67"/>
      <c r="EH704" s="67"/>
      <c r="EI704" s="67"/>
      <c r="EJ704" s="67"/>
      <c r="EK704" s="67"/>
      <c r="EL704" s="67"/>
      <c r="EM704" s="67"/>
      <c r="EN704" s="67"/>
      <c r="EO704" s="67"/>
      <c r="EP704" s="67"/>
      <c r="EQ704" s="67"/>
      <c r="ER704" s="67"/>
      <c r="ES704" s="67"/>
      <c r="ET704" s="67"/>
      <c r="EU704" s="67"/>
      <c r="EV704" s="67"/>
      <c r="EW704" s="67"/>
      <c r="EX704" s="67"/>
      <c r="EY704" s="67"/>
      <c r="EZ704" s="67"/>
      <c r="FA704" s="67"/>
      <c r="FB704" s="67"/>
      <c r="FC704" s="67"/>
      <c r="FD704" s="67"/>
      <c r="FE704" s="67"/>
      <c r="FF704" s="67"/>
      <c r="FG704" s="67"/>
      <c r="FH704" s="67"/>
      <c r="FI704" s="67"/>
      <c r="FJ704" s="67"/>
      <c r="FK704" s="67"/>
      <c r="FL704" s="67"/>
      <c r="FM704" s="67"/>
      <c r="FN704" s="67"/>
      <c r="FO704" s="67"/>
      <c r="FP704" s="67"/>
      <c r="FQ704" s="67"/>
      <c r="FR704" s="67"/>
      <c r="FS704" s="67"/>
      <c r="FT704" s="67"/>
      <c r="FU704" s="67"/>
      <c r="FV704" s="67"/>
      <c r="FW704" s="67"/>
      <c r="FX704" s="67"/>
      <c r="FY704" s="67"/>
      <c r="FZ704" s="67"/>
      <c r="GA704" s="67"/>
      <c r="GB704" s="67"/>
      <c r="GC704" s="67"/>
      <c r="GD704" s="67"/>
      <c r="GE704" s="67"/>
      <c r="GF704" s="67"/>
      <c r="GG704" s="67"/>
      <c r="GH704" s="67"/>
      <c r="GI704" s="67"/>
      <c r="GJ704" s="67"/>
      <c r="GK704" s="67"/>
      <c r="GL704" s="67"/>
      <c r="GM704" s="67"/>
      <c r="GN704" s="67"/>
      <c r="GO704" s="67"/>
      <c r="GP704" s="67"/>
      <c r="GQ704" s="67"/>
      <c r="GR704" s="67"/>
      <c r="GS704" s="67"/>
      <c r="GT704" s="67"/>
      <c r="GU704" s="67"/>
      <c r="GV704" s="67"/>
      <c r="GW704" s="67"/>
      <c r="GX704" s="67"/>
      <c r="GY704" s="67"/>
      <c r="GZ704" s="67"/>
      <c r="HA704" s="67"/>
      <c r="HB704" s="67"/>
      <c r="HC704" s="67"/>
      <c r="HD704" s="67"/>
      <c r="HE704" s="67"/>
      <c r="HF704" s="67"/>
      <c r="HG704" s="67"/>
      <c r="HH704" s="67"/>
      <c r="HI704" s="67"/>
      <c r="HJ704" s="67"/>
      <c r="HK704" s="67"/>
      <c r="HL704" s="67"/>
      <c r="HM704" s="67"/>
      <c r="HN704" s="67"/>
      <c r="HO704" s="67"/>
      <c r="HP704" s="67"/>
      <c r="HQ704" s="67"/>
      <c r="HR704" s="67"/>
      <c r="HS704" s="67"/>
      <c r="HT704" s="67"/>
      <c r="HU704" s="67"/>
      <c r="HV704" s="67"/>
      <c r="HW704" s="67"/>
      <c r="HX704" s="67"/>
      <c r="HY704" s="67"/>
      <c r="HZ704" s="67"/>
      <c r="IA704" s="67"/>
      <c r="IB704" s="67"/>
      <c r="IC704" s="67"/>
      <c r="ID704" s="67"/>
      <c r="IE704" s="67"/>
      <c r="IF704" s="67"/>
      <c r="IG704" s="67"/>
      <c r="IH704" s="67"/>
      <c r="II704" s="67"/>
      <c r="IJ704" s="67"/>
      <c r="IK704" s="67"/>
      <c r="IL704" s="67"/>
      <c r="IM704" s="67"/>
      <c r="IN704" s="67"/>
      <c r="IO704" s="67"/>
      <c r="IP704" s="67"/>
      <c r="IQ704" s="67"/>
      <c r="IR704" s="67"/>
      <c r="IS704" s="67"/>
      <c r="IT704" s="67"/>
      <c r="IU704" s="67"/>
      <c r="IV704" s="93">
        <f t="shared" si="111"/>
        <v>0</v>
      </c>
      <c r="IW704" s="25"/>
      <c r="IY704" s="125" t="str">
        <f>IF(JA704,VLOOKUP(MIN(JB704:JD704),'Data Validation (hidden)'!$E$2:$F$6,2,FALSE),IF(COUNTA(E704:IU704)&gt;0,"'Name of Collective Investment Scheme' missing but values entered in other columns",""))</f>
        <v/>
      </c>
      <c r="JA704" s="126" t="b">
        <f t="shared" si="112"/>
        <v>0</v>
      </c>
      <c r="JB704" s="127" t="str">
        <f t="shared" si="113"/>
        <v/>
      </c>
      <c r="JC704" s="128" t="str">
        <f t="shared" si="114"/>
        <v>3</v>
      </c>
      <c r="JD704" s="127" t="str">
        <f t="shared" ca="1" si="115"/>
        <v/>
      </c>
      <c r="JE704" s="127" t="b">
        <f t="shared" ca="1" si="116"/>
        <v>1</v>
      </c>
      <c r="JF704" s="127" t="b">
        <f t="shared" ca="1" si="117"/>
        <v>1</v>
      </c>
      <c r="JG704" s="127" t="b">
        <f t="shared" ca="1" si="118"/>
        <v>1</v>
      </c>
      <c r="JH704" s="127" t="b">
        <f t="shared" ca="1" si="119"/>
        <v>1</v>
      </c>
      <c r="JI704" s="127" t="b">
        <f t="shared" ca="1" si="120"/>
        <v>1</v>
      </c>
      <c r="JJ704" s="129" t="b">
        <f t="shared" si="121"/>
        <v>0</v>
      </c>
    </row>
    <row r="705" spans="1:270" ht="28.9" customHeight="1" x14ac:dyDescent="0.2">
      <c r="A705" s="90" t="str">
        <f>IF(ISBLANK('Scheme Details'!A705),"",'Scheme Details'!A705)</f>
        <v/>
      </c>
      <c r="B705" s="87" t="str">
        <f>IF(ISBLANK('Scheme Details'!B705),"",'Scheme Details'!B705)</f>
        <v/>
      </c>
      <c r="C705" s="91" t="str">
        <f>IF(ISBLANK('Scheme Details'!C705),"",'Scheme Details'!C705)</f>
        <v/>
      </c>
      <c r="D705" s="92">
        <f>IF(ISBLANK('Scheme Details'!H705),0,'Scheme Details'!H705)</f>
        <v>0</v>
      </c>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c r="CO705" s="67"/>
      <c r="CP705" s="67"/>
      <c r="CQ705" s="67"/>
      <c r="CR705" s="67"/>
      <c r="CS705" s="67"/>
      <c r="CT705" s="67"/>
      <c r="CU705" s="67"/>
      <c r="CV705" s="67"/>
      <c r="CW705" s="67"/>
      <c r="CX705" s="67"/>
      <c r="CY705" s="67"/>
      <c r="CZ705" s="67"/>
      <c r="DA705" s="67"/>
      <c r="DB705" s="67"/>
      <c r="DC705" s="67"/>
      <c r="DD705" s="67"/>
      <c r="DE705" s="67"/>
      <c r="DF705" s="67"/>
      <c r="DG705" s="67"/>
      <c r="DH705" s="67"/>
      <c r="DI705" s="67"/>
      <c r="DJ705" s="67"/>
      <c r="DK705" s="67"/>
      <c r="DL705" s="67"/>
      <c r="DM705" s="67"/>
      <c r="DN705" s="67"/>
      <c r="DO705" s="67"/>
      <c r="DP705" s="67"/>
      <c r="DQ705" s="67"/>
      <c r="DR705" s="67"/>
      <c r="DS705" s="67"/>
      <c r="DT705" s="67"/>
      <c r="DU705" s="67"/>
      <c r="DV705" s="67"/>
      <c r="DW705" s="67"/>
      <c r="DX705" s="67"/>
      <c r="DY705" s="67"/>
      <c r="DZ705" s="67"/>
      <c r="EA705" s="67"/>
      <c r="EB705" s="67"/>
      <c r="EC705" s="67"/>
      <c r="ED705" s="67"/>
      <c r="EE705" s="67"/>
      <c r="EF705" s="67"/>
      <c r="EG705" s="67"/>
      <c r="EH705" s="67"/>
      <c r="EI705" s="67"/>
      <c r="EJ705" s="67"/>
      <c r="EK705" s="67"/>
      <c r="EL705" s="67"/>
      <c r="EM705" s="67"/>
      <c r="EN705" s="67"/>
      <c r="EO705" s="67"/>
      <c r="EP705" s="67"/>
      <c r="EQ705" s="67"/>
      <c r="ER705" s="67"/>
      <c r="ES705" s="67"/>
      <c r="ET705" s="67"/>
      <c r="EU705" s="67"/>
      <c r="EV705" s="67"/>
      <c r="EW705" s="67"/>
      <c r="EX705" s="67"/>
      <c r="EY705" s="67"/>
      <c r="EZ705" s="67"/>
      <c r="FA705" s="67"/>
      <c r="FB705" s="67"/>
      <c r="FC705" s="67"/>
      <c r="FD705" s="67"/>
      <c r="FE705" s="67"/>
      <c r="FF705" s="67"/>
      <c r="FG705" s="67"/>
      <c r="FH705" s="67"/>
      <c r="FI705" s="67"/>
      <c r="FJ705" s="67"/>
      <c r="FK705" s="67"/>
      <c r="FL705" s="67"/>
      <c r="FM705" s="67"/>
      <c r="FN705" s="67"/>
      <c r="FO705" s="67"/>
      <c r="FP705" s="67"/>
      <c r="FQ705" s="67"/>
      <c r="FR705" s="67"/>
      <c r="FS705" s="67"/>
      <c r="FT705" s="67"/>
      <c r="FU705" s="67"/>
      <c r="FV705" s="67"/>
      <c r="FW705" s="67"/>
      <c r="FX705" s="67"/>
      <c r="FY705" s="67"/>
      <c r="FZ705" s="67"/>
      <c r="GA705" s="67"/>
      <c r="GB705" s="67"/>
      <c r="GC705" s="67"/>
      <c r="GD705" s="67"/>
      <c r="GE705" s="67"/>
      <c r="GF705" s="67"/>
      <c r="GG705" s="67"/>
      <c r="GH705" s="67"/>
      <c r="GI705" s="67"/>
      <c r="GJ705" s="67"/>
      <c r="GK705" s="67"/>
      <c r="GL705" s="67"/>
      <c r="GM705" s="67"/>
      <c r="GN705" s="67"/>
      <c r="GO705" s="67"/>
      <c r="GP705" s="67"/>
      <c r="GQ705" s="67"/>
      <c r="GR705" s="67"/>
      <c r="GS705" s="67"/>
      <c r="GT705" s="67"/>
      <c r="GU705" s="67"/>
      <c r="GV705" s="67"/>
      <c r="GW705" s="67"/>
      <c r="GX705" s="67"/>
      <c r="GY705" s="67"/>
      <c r="GZ705" s="67"/>
      <c r="HA705" s="67"/>
      <c r="HB705" s="67"/>
      <c r="HC705" s="67"/>
      <c r="HD705" s="67"/>
      <c r="HE705" s="67"/>
      <c r="HF705" s="67"/>
      <c r="HG705" s="67"/>
      <c r="HH705" s="67"/>
      <c r="HI705" s="67"/>
      <c r="HJ705" s="67"/>
      <c r="HK705" s="67"/>
      <c r="HL705" s="67"/>
      <c r="HM705" s="67"/>
      <c r="HN705" s="67"/>
      <c r="HO705" s="67"/>
      <c r="HP705" s="67"/>
      <c r="HQ705" s="67"/>
      <c r="HR705" s="67"/>
      <c r="HS705" s="67"/>
      <c r="HT705" s="67"/>
      <c r="HU705" s="67"/>
      <c r="HV705" s="67"/>
      <c r="HW705" s="67"/>
      <c r="HX705" s="67"/>
      <c r="HY705" s="67"/>
      <c r="HZ705" s="67"/>
      <c r="IA705" s="67"/>
      <c r="IB705" s="67"/>
      <c r="IC705" s="67"/>
      <c r="ID705" s="67"/>
      <c r="IE705" s="67"/>
      <c r="IF705" s="67"/>
      <c r="IG705" s="67"/>
      <c r="IH705" s="67"/>
      <c r="II705" s="67"/>
      <c r="IJ705" s="67"/>
      <c r="IK705" s="67"/>
      <c r="IL705" s="67"/>
      <c r="IM705" s="67"/>
      <c r="IN705" s="67"/>
      <c r="IO705" s="67"/>
      <c r="IP705" s="67"/>
      <c r="IQ705" s="67"/>
      <c r="IR705" s="67"/>
      <c r="IS705" s="67"/>
      <c r="IT705" s="67"/>
      <c r="IU705" s="67"/>
      <c r="IV705" s="93">
        <f t="shared" si="111"/>
        <v>0</v>
      </c>
      <c r="IW705" s="25"/>
      <c r="IY705" s="125" t="str">
        <f>IF(JA705,VLOOKUP(MIN(JB705:JD705),'Data Validation (hidden)'!$E$2:$F$6,2,FALSE),IF(COUNTA(E705:IU705)&gt;0,"'Name of Collective Investment Scheme' missing but values entered in other columns",""))</f>
        <v/>
      </c>
      <c r="JA705" s="126" t="b">
        <f t="shared" si="112"/>
        <v>0</v>
      </c>
      <c r="JB705" s="127" t="str">
        <f t="shared" si="113"/>
        <v/>
      </c>
      <c r="JC705" s="128" t="str">
        <f t="shared" si="114"/>
        <v>3</v>
      </c>
      <c r="JD705" s="127" t="str">
        <f t="shared" ca="1" si="115"/>
        <v/>
      </c>
      <c r="JE705" s="127" t="b">
        <f t="shared" ca="1" si="116"/>
        <v>1</v>
      </c>
      <c r="JF705" s="127" t="b">
        <f t="shared" ca="1" si="117"/>
        <v>1</v>
      </c>
      <c r="JG705" s="127" t="b">
        <f t="shared" ca="1" si="118"/>
        <v>1</v>
      </c>
      <c r="JH705" s="127" t="b">
        <f t="shared" ca="1" si="119"/>
        <v>1</v>
      </c>
      <c r="JI705" s="127" t="b">
        <f t="shared" ca="1" si="120"/>
        <v>1</v>
      </c>
      <c r="JJ705" s="129" t="b">
        <f t="shared" si="121"/>
        <v>0</v>
      </c>
    </row>
    <row r="706" spans="1:270" ht="28.9" customHeight="1" x14ac:dyDescent="0.2">
      <c r="A706" s="90" t="str">
        <f>IF(ISBLANK('Scheme Details'!A706),"",'Scheme Details'!A706)</f>
        <v/>
      </c>
      <c r="B706" s="87" t="str">
        <f>IF(ISBLANK('Scheme Details'!B706),"",'Scheme Details'!B706)</f>
        <v/>
      </c>
      <c r="C706" s="91" t="str">
        <f>IF(ISBLANK('Scheme Details'!C706),"",'Scheme Details'!C706)</f>
        <v/>
      </c>
      <c r="D706" s="92">
        <f>IF(ISBLANK('Scheme Details'!H706),0,'Scheme Details'!H706)</f>
        <v>0</v>
      </c>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c r="CO706" s="67"/>
      <c r="CP706" s="67"/>
      <c r="CQ706" s="67"/>
      <c r="CR706" s="67"/>
      <c r="CS706" s="67"/>
      <c r="CT706" s="67"/>
      <c r="CU706" s="67"/>
      <c r="CV706" s="67"/>
      <c r="CW706" s="67"/>
      <c r="CX706" s="67"/>
      <c r="CY706" s="67"/>
      <c r="CZ706" s="67"/>
      <c r="DA706" s="67"/>
      <c r="DB706" s="67"/>
      <c r="DC706" s="67"/>
      <c r="DD706" s="67"/>
      <c r="DE706" s="67"/>
      <c r="DF706" s="67"/>
      <c r="DG706" s="67"/>
      <c r="DH706" s="67"/>
      <c r="DI706" s="67"/>
      <c r="DJ706" s="67"/>
      <c r="DK706" s="67"/>
      <c r="DL706" s="67"/>
      <c r="DM706" s="67"/>
      <c r="DN706" s="67"/>
      <c r="DO706" s="67"/>
      <c r="DP706" s="67"/>
      <c r="DQ706" s="67"/>
      <c r="DR706" s="67"/>
      <c r="DS706" s="67"/>
      <c r="DT706" s="67"/>
      <c r="DU706" s="67"/>
      <c r="DV706" s="67"/>
      <c r="DW706" s="67"/>
      <c r="DX706" s="67"/>
      <c r="DY706" s="67"/>
      <c r="DZ706" s="67"/>
      <c r="EA706" s="67"/>
      <c r="EB706" s="67"/>
      <c r="EC706" s="67"/>
      <c r="ED706" s="67"/>
      <c r="EE706" s="67"/>
      <c r="EF706" s="67"/>
      <c r="EG706" s="67"/>
      <c r="EH706" s="67"/>
      <c r="EI706" s="67"/>
      <c r="EJ706" s="67"/>
      <c r="EK706" s="67"/>
      <c r="EL706" s="67"/>
      <c r="EM706" s="67"/>
      <c r="EN706" s="67"/>
      <c r="EO706" s="67"/>
      <c r="EP706" s="67"/>
      <c r="EQ706" s="67"/>
      <c r="ER706" s="67"/>
      <c r="ES706" s="67"/>
      <c r="ET706" s="67"/>
      <c r="EU706" s="67"/>
      <c r="EV706" s="67"/>
      <c r="EW706" s="67"/>
      <c r="EX706" s="67"/>
      <c r="EY706" s="67"/>
      <c r="EZ706" s="67"/>
      <c r="FA706" s="67"/>
      <c r="FB706" s="67"/>
      <c r="FC706" s="67"/>
      <c r="FD706" s="67"/>
      <c r="FE706" s="67"/>
      <c r="FF706" s="67"/>
      <c r="FG706" s="67"/>
      <c r="FH706" s="67"/>
      <c r="FI706" s="67"/>
      <c r="FJ706" s="67"/>
      <c r="FK706" s="67"/>
      <c r="FL706" s="67"/>
      <c r="FM706" s="67"/>
      <c r="FN706" s="67"/>
      <c r="FO706" s="67"/>
      <c r="FP706" s="67"/>
      <c r="FQ706" s="67"/>
      <c r="FR706" s="67"/>
      <c r="FS706" s="67"/>
      <c r="FT706" s="67"/>
      <c r="FU706" s="67"/>
      <c r="FV706" s="67"/>
      <c r="FW706" s="67"/>
      <c r="FX706" s="67"/>
      <c r="FY706" s="67"/>
      <c r="FZ706" s="67"/>
      <c r="GA706" s="67"/>
      <c r="GB706" s="67"/>
      <c r="GC706" s="67"/>
      <c r="GD706" s="67"/>
      <c r="GE706" s="67"/>
      <c r="GF706" s="67"/>
      <c r="GG706" s="67"/>
      <c r="GH706" s="67"/>
      <c r="GI706" s="67"/>
      <c r="GJ706" s="67"/>
      <c r="GK706" s="67"/>
      <c r="GL706" s="67"/>
      <c r="GM706" s="67"/>
      <c r="GN706" s="67"/>
      <c r="GO706" s="67"/>
      <c r="GP706" s="67"/>
      <c r="GQ706" s="67"/>
      <c r="GR706" s="67"/>
      <c r="GS706" s="67"/>
      <c r="GT706" s="67"/>
      <c r="GU706" s="67"/>
      <c r="GV706" s="67"/>
      <c r="GW706" s="67"/>
      <c r="GX706" s="67"/>
      <c r="GY706" s="67"/>
      <c r="GZ706" s="67"/>
      <c r="HA706" s="67"/>
      <c r="HB706" s="67"/>
      <c r="HC706" s="67"/>
      <c r="HD706" s="67"/>
      <c r="HE706" s="67"/>
      <c r="HF706" s="67"/>
      <c r="HG706" s="67"/>
      <c r="HH706" s="67"/>
      <c r="HI706" s="67"/>
      <c r="HJ706" s="67"/>
      <c r="HK706" s="67"/>
      <c r="HL706" s="67"/>
      <c r="HM706" s="67"/>
      <c r="HN706" s="67"/>
      <c r="HO706" s="67"/>
      <c r="HP706" s="67"/>
      <c r="HQ706" s="67"/>
      <c r="HR706" s="67"/>
      <c r="HS706" s="67"/>
      <c r="HT706" s="67"/>
      <c r="HU706" s="67"/>
      <c r="HV706" s="67"/>
      <c r="HW706" s="67"/>
      <c r="HX706" s="67"/>
      <c r="HY706" s="67"/>
      <c r="HZ706" s="67"/>
      <c r="IA706" s="67"/>
      <c r="IB706" s="67"/>
      <c r="IC706" s="67"/>
      <c r="ID706" s="67"/>
      <c r="IE706" s="67"/>
      <c r="IF706" s="67"/>
      <c r="IG706" s="67"/>
      <c r="IH706" s="67"/>
      <c r="II706" s="67"/>
      <c r="IJ706" s="67"/>
      <c r="IK706" s="67"/>
      <c r="IL706" s="67"/>
      <c r="IM706" s="67"/>
      <c r="IN706" s="67"/>
      <c r="IO706" s="67"/>
      <c r="IP706" s="67"/>
      <c r="IQ706" s="67"/>
      <c r="IR706" s="67"/>
      <c r="IS706" s="67"/>
      <c r="IT706" s="67"/>
      <c r="IU706" s="67"/>
      <c r="IV706" s="93">
        <f t="shared" si="111"/>
        <v>0</v>
      </c>
      <c r="IW706" s="25"/>
      <c r="IY706" s="125" t="str">
        <f>IF(JA706,VLOOKUP(MIN(JB706:JD706),'Data Validation (hidden)'!$E$2:$F$6,2,FALSE),IF(COUNTA(E706:IU706)&gt;0,"'Name of Collective Investment Scheme' missing but values entered in other columns",""))</f>
        <v/>
      </c>
      <c r="JA706" s="126" t="b">
        <f t="shared" si="112"/>
        <v>0</v>
      </c>
      <c r="JB706" s="127" t="str">
        <f t="shared" si="113"/>
        <v/>
      </c>
      <c r="JC706" s="128" t="str">
        <f t="shared" si="114"/>
        <v>3</v>
      </c>
      <c r="JD706" s="127" t="str">
        <f t="shared" ca="1" si="115"/>
        <v/>
      </c>
      <c r="JE706" s="127" t="b">
        <f t="shared" ca="1" si="116"/>
        <v>1</v>
      </c>
      <c r="JF706" s="127" t="b">
        <f t="shared" ca="1" si="117"/>
        <v>1</v>
      </c>
      <c r="JG706" s="127" t="b">
        <f t="shared" ca="1" si="118"/>
        <v>1</v>
      </c>
      <c r="JH706" s="127" t="b">
        <f t="shared" ca="1" si="119"/>
        <v>1</v>
      </c>
      <c r="JI706" s="127" t="b">
        <f t="shared" ca="1" si="120"/>
        <v>1</v>
      </c>
      <c r="JJ706" s="129" t="b">
        <f t="shared" si="121"/>
        <v>0</v>
      </c>
    </row>
    <row r="707" spans="1:270" ht="28.9" customHeight="1" x14ac:dyDescent="0.2">
      <c r="A707" s="90" t="str">
        <f>IF(ISBLANK('Scheme Details'!A707),"",'Scheme Details'!A707)</f>
        <v/>
      </c>
      <c r="B707" s="87" t="str">
        <f>IF(ISBLANK('Scheme Details'!B707),"",'Scheme Details'!B707)</f>
        <v/>
      </c>
      <c r="C707" s="91" t="str">
        <f>IF(ISBLANK('Scheme Details'!C707),"",'Scheme Details'!C707)</f>
        <v/>
      </c>
      <c r="D707" s="92">
        <f>IF(ISBLANK('Scheme Details'!H707),0,'Scheme Details'!H707)</f>
        <v>0</v>
      </c>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c r="CO707" s="67"/>
      <c r="CP707" s="67"/>
      <c r="CQ707" s="67"/>
      <c r="CR707" s="67"/>
      <c r="CS707" s="67"/>
      <c r="CT707" s="67"/>
      <c r="CU707" s="67"/>
      <c r="CV707" s="67"/>
      <c r="CW707" s="67"/>
      <c r="CX707" s="67"/>
      <c r="CY707" s="67"/>
      <c r="CZ707" s="67"/>
      <c r="DA707" s="67"/>
      <c r="DB707" s="67"/>
      <c r="DC707" s="67"/>
      <c r="DD707" s="67"/>
      <c r="DE707" s="67"/>
      <c r="DF707" s="67"/>
      <c r="DG707" s="67"/>
      <c r="DH707" s="67"/>
      <c r="DI707" s="67"/>
      <c r="DJ707" s="67"/>
      <c r="DK707" s="67"/>
      <c r="DL707" s="67"/>
      <c r="DM707" s="67"/>
      <c r="DN707" s="67"/>
      <c r="DO707" s="67"/>
      <c r="DP707" s="67"/>
      <c r="DQ707" s="67"/>
      <c r="DR707" s="67"/>
      <c r="DS707" s="67"/>
      <c r="DT707" s="67"/>
      <c r="DU707" s="67"/>
      <c r="DV707" s="67"/>
      <c r="DW707" s="67"/>
      <c r="DX707" s="67"/>
      <c r="DY707" s="67"/>
      <c r="DZ707" s="67"/>
      <c r="EA707" s="67"/>
      <c r="EB707" s="67"/>
      <c r="EC707" s="67"/>
      <c r="ED707" s="67"/>
      <c r="EE707" s="67"/>
      <c r="EF707" s="67"/>
      <c r="EG707" s="67"/>
      <c r="EH707" s="67"/>
      <c r="EI707" s="67"/>
      <c r="EJ707" s="67"/>
      <c r="EK707" s="67"/>
      <c r="EL707" s="67"/>
      <c r="EM707" s="67"/>
      <c r="EN707" s="67"/>
      <c r="EO707" s="67"/>
      <c r="EP707" s="67"/>
      <c r="EQ707" s="67"/>
      <c r="ER707" s="67"/>
      <c r="ES707" s="67"/>
      <c r="ET707" s="67"/>
      <c r="EU707" s="67"/>
      <c r="EV707" s="67"/>
      <c r="EW707" s="67"/>
      <c r="EX707" s="67"/>
      <c r="EY707" s="67"/>
      <c r="EZ707" s="67"/>
      <c r="FA707" s="67"/>
      <c r="FB707" s="67"/>
      <c r="FC707" s="67"/>
      <c r="FD707" s="67"/>
      <c r="FE707" s="67"/>
      <c r="FF707" s="67"/>
      <c r="FG707" s="67"/>
      <c r="FH707" s="67"/>
      <c r="FI707" s="67"/>
      <c r="FJ707" s="67"/>
      <c r="FK707" s="67"/>
      <c r="FL707" s="67"/>
      <c r="FM707" s="67"/>
      <c r="FN707" s="67"/>
      <c r="FO707" s="67"/>
      <c r="FP707" s="67"/>
      <c r="FQ707" s="67"/>
      <c r="FR707" s="67"/>
      <c r="FS707" s="67"/>
      <c r="FT707" s="67"/>
      <c r="FU707" s="67"/>
      <c r="FV707" s="67"/>
      <c r="FW707" s="67"/>
      <c r="FX707" s="67"/>
      <c r="FY707" s="67"/>
      <c r="FZ707" s="67"/>
      <c r="GA707" s="67"/>
      <c r="GB707" s="67"/>
      <c r="GC707" s="67"/>
      <c r="GD707" s="67"/>
      <c r="GE707" s="67"/>
      <c r="GF707" s="67"/>
      <c r="GG707" s="67"/>
      <c r="GH707" s="67"/>
      <c r="GI707" s="67"/>
      <c r="GJ707" s="67"/>
      <c r="GK707" s="67"/>
      <c r="GL707" s="67"/>
      <c r="GM707" s="67"/>
      <c r="GN707" s="67"/>
      <c r="GO707" s="67"/>
      <c r="GP707" s="67"/>
      <c r="GQ707" s="67"/>
      <c r="GR707" s="67"/>
      <c r="GS707" s="67"/>
      <c r="GT707" s="67"/>
      <c r="GU707" s="67"/>
      <c r="GV707" s="67"/>
      <c r="GW707" s="67"/>
      <c r="GX707" s="67"/>
      <c r="GY707" s="67"/>
      <c r="GZ707" s="67"/>
      <c r="HA707" s="67"/>
      <c r="HB707" s="67"/>
      <c r="HC707" s="67"/>
      <c r="HD707" s="67"/>
      <c r="HE707" s="67"/>
      <c r="HF707" s="67"/>
      <c r="HG707" s="67"/>
      <c r="HH707" s="67"/>
      <c r="HI707" s="67"/>
      <c r="HJ707" s="67"/>
      <c r="HK707" s="67"/>
      <c r="HL707" s="67"/>
      <c r="HM707" s="67"/>
      <c r="HN707" s="67"/>
      <c r="HO707" s="67"/>
      <c r="HP707" s="67"/>
      <c r="HQ707" s="67"/>
      <c r="HR707" s="67"/>
      <c r="HS707" s="67"/>
      <c r="HT707" s="67"/>
      <c r="HU707" s="67"/>
      <c r="HV707" s="67"/>
      <c r="HW707" s="67"/>
      <c r="HX707" s="67"/>
      <c r="HY707" s="67"/>
      <c r="HZ707" s="67"/>
      <c r="IA707" s="67"/>
      <c r="IB707" s="67"/>
      <c r="IC707" s="67"/>
      <c r="ID707" s="67"/>
      <c r="IE707" s="67"/>
      <c r="IF707" s="67"/>
      <c r="IG707" s="67"/>
      <c r="IH707" s="67"/>
      <c r="II707" s="67"/>
      <c r="IJ707" s="67"/>
      <c r="IK707" s="67"/>
      <c r="IL707" s="67"/>
      <c r="IM707" s="67"/>
      <c r="IN707" s="67"/>
      <c r="IO707" s="67"/>
      <c r="IP707" s="67"/>
      <c r="IQ707" s="67"/>
      <c r="IR707" s="67"/>
      <c r="IS707" s="67"/>
      <c r="IT707" s="67"/>
      <c r="IU707" s="67"/>
      <c r="IV707" s="93">
        <f t="shared" si="111"/>
        <v>0</v>
      </c>
      <c r="IW707" s="25"/>
      <c r="IY707" s="125" t="str">
        <f>IF(JA707,VLOOKUP(MIN(JB707:JD707),'Data Validation (hidden)'!$E$2:$F$6,2,FALSE),IF(COUNTA(E707:IU707)&gt;0,"'Name of Collective Investment Scheme' missing but values entered in other columns",""))</f>
        <v/>
      </c>
      <c r="JA707" s="126" t="b">
        <f t="shared" si="112"/>
        <v>0</v>
      </c>
      <c r="JB707" s="127" t="str">
        <f t="shared" si="113"/>
        <v/>
      </c>
      <c r="JC707" s="128" t="str">
        <f t="shared" si="114"/>
        <v>3</v>
      </c>
      <c r="JD707" s="127" t="str">
        <f t="shared" ca="1" si="115"/>
        <v/>
      </c>
      <c r="JE707" s="127" t="b">
        <f t="shared" ca="1" si="116"/>
        <v>1</v>
      </c>
      <c r="JF707" s="127" t="b">
        <f t="shared" ca="1" si="117"/>
        <v>1</v>
      </c>
      <c r="JG707" s="127" t="b">
        <f t="shared" ca="1" si="118"/>
        <v>1</v>
      </c>
      <c r="JH707" s="127" t="b">
        <f t="shared" ca="1" si="119"/>
        <v>1</v>
      </c>
      <c r="JI707" s="127" t="b">
        <f t="shared" ca="1" si="120"/>
        <v>1</v>
      </c>
      <c r="JJ707" s="129" t="b">
        <f t="shared" si="121"/>
        <v>0</v>
      </c>
    </row>
    <row r="708" spans="1:270" ht="28.9" customHeight="1" x14ac:dyDescent="0.2">
      <c r="A708" s="90" t="str">
        <f>IF(ISBLANK('Scheme Details'!A708),"",'Scheme Details'!A708)</f>
        <v/>
      </c>
      <c r="B708" s="87" t="str">
        <f>IF(ISBLANK('Scheme Details'!B708),"",'Scheme Details'!B708)</f>
        <v/>
      </c>
      <c r="C708" s="91" t="str">
        <f>IF(ISBLANK('Scheme Details'!C708),"",'Scheme Details'!C708)</f>
        <v/>
      </c>
      <c r="D708" s="92">
        <f>IF(ISBLANK('Scheme Details'!H708),0,'Scheme Details'!H708)</f>
        <v>0</v>
      </c>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c r="CO708" s="67"/>
      <c r="CP708" s="67"/>
      <c r="CQ708" s="67"/>
      <c r="CR708" s="67"/>
      <c r="CS708" s="67"/>
      <c r="CT708" s="67"/>
      <c r="CU708" s="67"/>
      <c r="CV708" s="67"/>
      <c r="CW708" s="67"/>
      <c r="CX708" s="67"/>
      <c r="CY708" s="67"/>
      <c r="CZ708" s="67"/>
      <c r="DA708" s="67"/>
      <c r="DB708" s="67"/>
      <c r="DC708" s="67"/>
      <c r="DD708" s="67"/>
      <c r="DE708" s="67"/>
      <c r="DF708" s="67"/>
      <c r="DG708" s="67"/>
      <c r="DH708" s="67"/>
      <c r="DI708" s="67"/>
      <c r="DJ708" s="67"/>
      <c r="DK708" s="67"/>
      <c r="DL708" s="67"/>
      <c r="DM708" s="67"/>
      <c r="DN708" s="67"/>
      <c r="DO708" s="67"/>
      <c r="DP708" s="67"/>
      <c r="DQ708" s="67"/>
      <c r="DR708" s="67"/>
      <c r="DS708" s="67"/>
      <c r="DT708" s="67"/>
      <c r="DU708" s="67"/>
      <c r="DV708" s="67"/>
      <c r="DW708" s="67"/>
      <c r="DX708" s="67"/>
      <c r="DY708" s="67"/>
      <c r="DZ708" s="67"/>
      <c r="EA708" s="67"/>
      <c r="EB708" s="67"/>
      <c r="EC708" s="67"/>
      <c r="ED708" s="67"/>
      <c r="EE708" s="67"/>
      <c r="EF708" s="67"/>
      <c r="EG708" s="67"/>
      <c r="EH708" s="67"/>
      <c r="EI708" s="67"/>
      <c r="EJ708" s="67"/>
      <c r="EK708" s="67"/>
      <c r="EL708" s="67"/>
      <c r="EM708" s="67"/>
      <c r="EN708" s="67"/>
      <c r="EO708" s="67"/>
      <c r="EP708" s="67"/>
      <c r="EQ708" s="67"/>
      <c r="ER708" s="67"/>
      <c r="ES708" s="67"/>
      <c r="ET708" s="67"/>
      <c r="EU708" s="67"/>
      <c r="EV708" s="67"/>
      <c r="EW708" s="67"/>
      <c r="EX708" s="67"/>
      <c r="EY708" s="67"/>
      <c r="EZ708" s="67"/>
      <c r="FA708" s="67"/>
      <c r="FB708" s="67"/>
      <c r="FC708" s="67"/>
      <c r="FD708" s="67"/>
      <c r="FE708" s="67"/>
      <c r="FF708" s="67"/>
      <c r="FG708" s="67"/>
      <c r="FH708" s="67"/>
      <c r="FI708" s="67"/>
      <c r="FJ708" s="67"/>
      <c r="FK708" s="67"/>
      <c r="FL708" s="67"/>
      <c r="FM708" s="67"/>
      <c r="FN708" s="67"/>
      <c r="FO708" s="67"/>
      <c r="FP708" s="67"/>
      <c r="FQ708" s="67"/>
      <c r="FR708" s="67"/>
      <c r="FS708" s="67"/>
      <c r="FT708" s="67"/>
      <c r="FU708" s="67"/>
      <c r="FV708" s="67"/>
      <c r="FW708" s="67"/>
      <c r="FX708" s="67"/>
      <c r="FY708" s="67"/>
      <c r="FZ708" s="67"/>
      <c r="GA708" s="67"/>
      <c r="GB708" s="67"/>
      <c r="GC708" s="67"/>
      <c r="GD708" s="67"/>
      <c r="GE708" s="67"/>
      <c r="GF708" s="67"/>
      <c r="GG708" s="67"/>
      <c r="GH708" s="67"/>
      <c r="GI708" s="67"/>
      <c r="GJ708" s="67"/>
      <c r="GK708" s="67"/>
      <c r="GL708" s="67"/>
      <c r="GM708" s="67"/>
      <c r="GN708" s="67"/>
      <c r="GO708" s="67"/>
      <c r="GP708" s="67"/>
      <c r="GQ708" s="67"/>
      <c r="GR708" s="67"/>
      <c r="GS708" s="67"/>
      <c r="GT708" s="67"/>
      <c r="GU708" s="67"/>
      <c r="GV708" s="67"/>
      <c r="GW708" s="67"/>
      <c r="GX708" s="67"/>
      <c r="GY708" s="67"/>
      <c r="GZ708" s="67"/>
      <c r="HA708" s="67"/>
      <c r="HB708" s="67"/>
      <c r="HC708" s="67"/>
      <c r="HD708" s="67"/>
      <c r="HE708" s="67"/>
      <c r="HF708" s="67"/>
      <c r="HG708" s="67"/>
      <c r="HH708" s="67"/>
      <c r="HI708" s="67"/>
      <c r="HJ708" s="67"/>
      <c r="HK708" s="67"/>
      <c r="HL708" s="67"/>
      <c r="HM708" s="67"/>
      <c r="HN708" s="67"/>
      <c r="HO708" s="67"/>
      <c r="HP708" s="67"/>
      <c r="HQ708" s="67"/>
      <c r="HR708" s="67"/>
      <c r="HS708" s="67"/>
      <c r="HT708" s="67"/>
      <c r="HU708" s="67"/>
      <c r="HV708" s="67"/>
      <c r="HW708" s="67"/>
      <c r="HX708" s="67"/>
      <c r="HY708" s="67"/>
      <c r="HZ708" s="67"/>
      <c r="IA708" s="67"/>
      <c r="IB708" s="67"/>
      <c r="IC708" s="67"/>
      <c r="ID708" s="67"/>
      <c r="IE708" s="67"/>
      <c r="IF708" s="67"/>
      <c r="IG708" s="67"/>
      <c r="IH708" s="67"/>
      <c r="II708" s="67"/>
      <c r="IJ708" s="67"/>
      <c r="IK708" s="67"/>
      <c r="IL708" s="67"/>
      <c r="IM708" s="67"/>
      <c r="IN708" s="67"/>
      <c r="IO708" s="67"/>
      <c r="IP708" s="67"/>
      <c r="IQ708" s="67"/>
      <c r="IR708" s="67"/>
      <c r="IS708" s="67"/>
      <c r="IT708" s="67"/>
      <c r="IU708" s="67"/>
      <c r="IV708" s="93">
        <f t="shared" si="111"/>
        <v>0</v>
      </c>
      <c r="IW708" s="25"/>
      <c r="IY708" s="125" t="str">
        <f>IF(JA708,VLOOKUP(MIN(JB708:JD708),'Data Validation (hidden)'!$E$2:$F$6,2,FALSE),IF(COUNTA(E708:IU708)&gt;0,"'Name of Collective Investment Scheme' missing but values entered in other columns",""))</f>
        <v/>
      </c>
      <c r="JA708" s="126" t="b">
        <f t="shared" si="112"/>
        <v>0</v>
      </c>
      <c r="JB708" s="127" t="str">
        <f t="shared" si="113"/>
        <v/>
      </c>
      <c r="JC708" s="128" t="str">
        <f t="shared" si="114"/>
        <v>3</v>
      </c>
      <c r="JD708" s="127" t="str">
        <f t="shared" ca="1" si="115"/>
        <v/>
      </c>
      <c r="JE708" s="127" t="b">
        <f t="shared" ca="1" si="116"/>
        <v>1</v>
      </c>
      <c r="JF708" s="127" t="b">
        <f t="shared" ca="1" si="117"/>
        <v>1</v>
      </c>
      <c r="JG708" s="127" t="b">
        <f t="shared" ca="1" si="118"/>
        <v>1</v>
      </c>
      <c r="JH708" s="127" t="b">
        <f t="shared" ca="1" si="119"/>
        <v>1</v>
      </c>
      <c r="JI708" s="127" t="b">
        <f t="shared" ca="1" si="120"/>
        <v>1</v>
      </c>
      <c r="JJ708" s="129" t="b">
        <f t="shared" si="121"/>
        <v>0</v>
      </c>
    </row>
    <row r="709" spans="1:270" ht="28.9" customHeight="1" x14ac:dyDescent="0.2">
      <c r="A709" s="90" t="str">
        <f>IF(ISBLANK('Scheme Details'!A709),"",'Scheme Details'!A709)</f>
        <v/>
      </c>
      <c r="B709" s="87" t="str">
        <f>IF(ISBLANK('Scheme Details'!B709),"",'Scheme Details'!B709)</f>
        <v/>
      </c>
      <c r="C709" s="91" t="str">
        <f>IF(ISBLANK('Scheme Details'!C709),"",'Scheme Details'!C709)</f>
        <v/>
      </c>
      <c r="D709" s="92">
        <f>IF(ISBLANK('Scheme Details'!H709),0,'Scheme Details'!H709)</f>
        <v>0</v>
      </c>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c r="BV709" s="67"/>
      <c r="BW709" s="67"/>
      <c r="BX709" s="67"/>
      <c r="BY709" s="67"/>
      <c r="BZ709" s="67"/>
      <c r="CA709" s="67"/>
      <c r="CB709" s="67"/>
      <c r="CC709" s="67"/>
      <c r="CD709" s="67"/>
      <c r="CE709" s="67"/>
      <c r="CF709" s="67"/>
      <c r="CG709" s="67"/>
      <c r="CH709" s="67"/>
      <c r="CI709" s="67"/>
      <c r="CJ709" s="67"/>
      <c r="CK709" s="67"/>
      <c r="CL709" s="67"/>
      <c r="CM709" s="67"/>
      <c r="CN709" s="67"/>
      <c r="CO709" s="67"/>
      <c r="CP709" s="67"/>
      <c r="CQ709" s="67"/>
      <c r="CR709" s="67"/>
      <c r="CS709" s="67"/>
      <c r="CT709" s="67"/>
      <c r="CU709" s="67"/>
      <c r="CV709" s="67"/>
      <c r="CW709" s="67"/>
      <c r="CX709" s="67"/>
      <c r="CY709" s="67"/>
      <c r="CZ709" s="67"/>
      <c r="DA709" s="67"/>
      <c r="DB709" s="67"/>
      <c r="DC709" s="67"/>
      <c r="DD709" s="67"/>
      <c r="DE709" s="67"/>
      <c r="DF709" s="67"/>
      <c r="DG709" s="67"/>
      <c r="DH709" s="67"/>
      <c r="DI709" s="67"/>
      <c r="DJ709" s="67"/>
      <c r="DK709" s="67"/>
      <c r="DL709" s="67"/>
      <c r="DM709" s="67"/>
      <c r="DN709" s="67"/>
      <c r="DO709" s="67"/>
      <c r="DP709" s="67"/>
      <c r="DQ709" s="67"/>
      <c r="DR709" s="67"/>
      <c r="DS709" s="67"/>
      <c r="DT709" s="67"/>
      <c r="DU709" s="67"/>
      <c r="DV709" s="67"/>
      <c r="DW709" s="67"/>
      <c r="DX709" s="67"/>
      <c r="DY709" s="67"/>
      <c r="DZ709" s="67"/>
      <c r="EA709" s="67"/>
      <c r="EB709" s="67"/>
      <c r="EC709" s="67"/>
      <c r="ED709" s="67"/>
      <c r="EE709" s="67"/>
      <c r="EF709" s="67"/>
      <c r="EG709" s="67"/>
      <c r="EH709" s="67"/>
      <c r="EI709" s="67"/>
      <c r="EJ709" s="67"/>
      <c r="EK709" s="67"/>
      <c r="EL709" s="67"/>
      <c r="EM709" s="67"/>
      <c r="EN709" s="67"/>
      <c r="EO709" s="67"/>
      <c r="EP709" s="67"/>
      <c r="EQ709" s="67"/>
      <c r="ER709" s="67"/>
      <c r="ES709" s="67"/>
      <c r="ET709" s="67"/>
      <c r="EU709" s="67"/>
      <c r="EV709" s="67"/>
      <c r="EW709" s="67"/>
      <c r="EX709" s="67"/>
      <c r="EY709" s="67"/>
      <c r="EZ709" s="67"/>
      <c r="FA709" s="67"/>
      <c r="FB709" s="67"/>
      <c r="FC709" s="67"/>
      <c r="FD709" s="67"/>
      <c r="FE709" s="67"/>
      <c r="FF709" s="67"/>
      <c r="FG709" s="67"/>
      <c r="FH709" s="67"/>
      <c r="FI709" s="67"/>
      <c r="FJ709" s="67"/>
      <c r="FK709" s="67"/>
      <c r="FL709" s="67"/>
      <c r="FM709" s="67"/>
      <c r="FN709" s="67"/>
      <c r="FO709" s="67"/>
      <c r="FP709" s="67"/>
      <c r="FQ709" s="67"/>
      <c r="FR709" s="67"/>
      <c r="FS709" s="67"/>
      <c r="FT709" s="67"/>
      <c r="FU709" s="67"/>
      <c r="FV709" s="67"/>
      <c r="FW709" s="67"/>
      <c r="FX709" s="67"/>
      <c r="FY709" s="67"/>
      <c r="FZ709" s="67"/>
      <c r="GA709" s="67"/>
      <c r="GB709" s="67"/>
      <c r="GC709" s="67"/>
      <c r="GD709" s="67"/>
      <c r="GE709" s="67"/>
      <c r="GF709" s="67"/>
      <c r="GG709" s="67"/>
      <c r="GH709" s="67"/>
      <c r="GI709" s="67"/>
      <c r="GJ709" s="67"/>
      <c r="GK709" s="67"/>
      <c r="GL709" s="67"/>
      <c r="GM709" s="67"/>
      <c r="GN709" s="67"/>
      <c r="GO709" s="67"/>
      <c r="GP709" s="67"/>
      <c r="GQ709" s="67"/>
      <c r="GR709" s="67"/>
      <c r="GS709" s="67"/>
      <c r="GT709" s="67"/>
      <c r="GU709" s="67"/>
      <c r="GV709" s="67"/>
      <c r="GW709" s="67"/>
      <c r="GX709" s="67"/>
      <c r="GY709" s="67"/>
      <c r="GZ709" s="67"/>
      <c r="HA709" s="67"/>
      <c r="HB709" s="67"/>
      <c r="HC709" s="67"/>
      <c r="HD709" s="67"/>
      <c r="HE709" s="67"/>
      <c r="HF709" s="67"/>
      <c r="HG709" s="67"/>
      <c r="HH709" s="67"/>
      <c r="HI709" s="67"/>
      <c r="HJ709" s="67"/>
      <c r="HK709" s="67"/>
      <c r="HL709" s="67"/>
      <c r="HM709" s="67"/>
      <c r="HN709" s="67"/>
      <c r="HO709" s="67"/>
      <c r="HP709" s="67"/>
      <c r="HQ709" s="67"/>
      <c r="HR709" s="67"/>
      <c r="HS709" s="67"/>
      <c r="HT709" s="67"/>
      <c r="HU709" s="67"/>
      <c r="HV709" s="67"/>
      <c r="HW709" s="67"/>
      <c r="HX709" s="67"/>
      <c r="HY709" s="67"/>
      <c r="HZ709" s="67"/>
      <c r="IA709" s="67"/>
      <c r="IB709" s="67"/>
      <c r="IC709" s="67"/>
      <c r="ID709" s="67"/>
      <c r="IE709" s="67"/>
      <c r="IF709" s="67"/>
      <c r="IG709" s="67"/>
      <c r="IH709" s="67"/>
      <c r="II709" s="67"/>
      <c r="IJ709" s="67"/>
      <c r="IK709" s="67"/>
      <c r="IL709" s="67"/>
      <c r="IM709" s="67"/>
      <c r="IN709" s="67"/>
      <c r="IO709" s="67"/>
      <c r="IP709" s="67"/>
      <c r="IQ709" s="67"/>
      <c r="IR709" s="67"/>
      <c r="IS709" s="67"/>
      <c r="IT709" s="67"/>
      <c r="IU709" s="67"/>
      <c r="IV709" s="93">
        <f t="shared" si="111"/>
        <v>0</v>
      </c>
      <c r="IW709" s="25"/>
      <c r="IY709" s="125" t="str">
        <f>IF(JA709,VLOOKUP(MIN(JB709:JD709),'Data Validation (hidden)'!$E$2:$F$6,2,FALSE),IF(COUNTA(E709:IU709)&gt;0,"'Name of Collective Investment Scheme' missing but values entered in other columns",""))</f>
        <v/>
      </c>
      <c r="JA709" s="126" t="b">
        <f t="shared" si="112"/>
        <v>0</v>
      </c>
      <c r="JB709" s="127" t="str">
        <f t="shared" si="113"/>
        <v/>
      </c>
      <c r="JC709" s="128" t="str">
        <f t="shared" si="114"/>
        <v>3</v>
      </c>
      <c r="JD709" s="127" t="str">
        <f t="shared" ca="1" si="115"/>
        <v/>
      </c>
      <c r="JE709" s="127" t="b">
        <f t="shared" ca="1" si="116"/>
        <v>1</v>
      </c>
      <c r="JF709" s="127" t="b">
        <f t="shared" ca="1" si="117"/>
        <v>1</v>
      </c>
      <c r="JG709" s="127" t="b">
        <f t="shared" ca="1" si="118"/>
        <v>1</v>
      </c>
      <c r="JH709" s="127" t="b">
        <f t="shared" ca="1" si="119"/>
        <v>1</v>
      </c>
      <c r="JI709" s="127" t="b">
        <f t="shared" ca="1" si="120"/>
        <v>1</v>
      </c>
      <c r="JJ709" s="129" t="b">
        <f t="shared" si="121"/>
        <v>0</v>
      </c>
    </row>
    <row r="710" spans="1:270" ht="28.9" customHeight="1" x14ac:dyDescent="0.2">
      <c r="A710" s="90" t="str">
        <f>IF(ISBLANK('Scheme Details'!A710),"",'Scheme Details'!A710)</f>
        <v/>
      </c>
      <c r="B710" s="87" t="str">
        <f>IF(ISBLANK('Scheme Details'!B710),"",'Scheme Details'!B710)</f>
        <v/>
      </c>
      <c r="C710" s="91" t="str">
        <f>IF(ISBLANK('Scheme Details'!C710),"",'Scheme Details'!C710)</f>
        <v/>
      </c>
      <c r="D710" s="92">
        <f>IF(ISBLANK('Scheme Details'!H710),0,'Scheme Details'!H710)</f>
        <v>0</v>
      </c>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c r="BV710" s="67"/>
      <c r="BW710" s="67"/>
      <c r="BX710" s="67"/>
      <c r="BY710" s="67"/>
      <c r="BZ710" s="67"/>
      <c r="CA710" s="67"/>
      <c r="CB710" s="67"/>
      <c r="CC710" s="67"/>
      <c r="CD710" s="67"/>
      <c r="CE710" s="67"/>
      <c r="CF710" s="67"/>
      <c r="CG710" s="67"/>
      <c r="CH710" s="67"/>
      <c r="CI710" s="67"/>
      <c r="CJ710" s="67"/>
      <c r="CK710" s="67"/>
      <c r="CL710" s="67"/>
      <c r="CM710" s="67"/>
      <c r="CN710" s="67"/>
      <c r="CO710" s="67"/>
      <c r="CP710" s="67"/>
      <c r="CQ710" s="67"/>
      <c r="CR710" s="67"/>
      <c r="CS710" s="67"/>
      <c r="CT710" s="67"/>
      <c r="CU710" s="67"/>
      <c r="CV710" s="67"/>
      <c r="CW710" s="67"/>
      <c r="CX710" s="67"/>
      <c r="CY710" s="67"/>
      <c r="CZ710" s="67"/>
      <c r="DA710" s="67"/>
      <c r="DB710" s="67"/>
      <c r="DC710" s="67"/>
      <c r="DD710" s="67"/>
      <c r="DE710" s="67"/>
      <c r="DF710" s="67"/>
      <c r="DG710" s="67"/>
      <c r="DH710" s="67"/>
      <c r="DI710" s="67"/>
      <c r="DJ710" s="67"/>
      <c r="DK710" s="67"/>
      <c r="DL710" s="67"/>
      <c r="DM710" s="67"/>
      <c r="DN710" s="67"/>
      <c r="DO710" s="67"/>
      <c r="DP710" s="67"/>
      <c r="DQ710" s="67"/>
      <c r="DR710" s="67"/>
      <c r="DS710" s="67"/>
      <c r="DT710" s="67"/>
      <c r="DU710" s="67"/>
      <c r="DV710" s="67"/>
      <c r="DW710" s="67"/>
      <c r="DX710" s="67"/>
      <c r="DY710" s="67"/>
      <c r="DZ710" s="67"/>
      <c r="EA710" s="67"/>
      <c r="EB710" s="67"/>
      <c r="EC710" s="67"/>
      <c r="ED710" s="67"/>
      <c r="EE710" s="67"/>
      <c r="EF710" s="67"/>
      <c r="EG710" s="67"/>
      <c r="EH710" s="67"/>
      <c r="EI710" s="67"/>
      <c r="EJ710" s="67"/>
      <c r="EK710" s="67"/>
      <c r="EL710" s="67"/>
      <c r="EM710" s="67"/>
      <c r="EN710" s="67"/>
      <c r="EO710" s="67"/>
      <c r="EP710" s="67"/>
      <c r="EQ710" s="67"/>
      <c r="ER710" s="67"/>
      <c r="ES710" s="67"/>
      <c r="ET710" s="67"/>
      <c r="EU710" s="67"/>
      <c r="EV710" s="67"/>
      <c r="EW710" s="67"/>
      <c r="EX710" s="67"/>
      <c r="EY710" s="67"/>
      <c r="EZ710" s="67"/>
      <c r="FA710" s="67"/>
      <c r="FB710" s="67"/>
      <c r="FC710" s="67"/>
      <c r="FD710" s="67"/>
      <c r="FE710" s="67"/>
      <c r="FF710" s="67"/>
      <c r="FG710" s="67"/>
      <c r="FH710" s="67"/>
      <c r="FI710" s="67"/>
      <c r="FJ710" s="67"/>
      <c r="FK710" s="67"/>
      <c r="FL710" s="67"/>
      <c r="FM710" s="67"/>
      <c r="FN710" s="67"/>
      <c r="FO710" s="67"/>
      <c r="FP710" s="67"/>
      <c r="FQ710" s="67"/>
      <c r="FR710" s="67"/>
      <c r="FS710" s="67"/>
      <c r="FT710" s="67"/>
      <c r="FU710" s="67"/>
      <c r="FV710" s="67"/>
      <c r="FW710" s="67"/>
      <c r="FX710" s="67"/>
      <c r="FY710" s="67"/>
      <c r="FZ710" s="67"/>
      <c r="GA710" s="67"/>
      <c r="GB710" s="67"/>
      <c r="GC710" s="67"/>
      <c r="GD710" s="67"/>
      <c r="GE710" s="67"/>
      <c r="GF710" s="67"/>
      <c r="GG710" s="67"/>
      <c r="GH710" s="67"/>
      <c r="GI710" s="67"/>
      <c r="GJ710" s="67"/>
      <c r="GK710" s="67"/>
      <c r="GL710" s="67"/>
      <c r="GM710" s="67"/>
      <c r="GN710" s="67"/>
      <c r="GO710" s="67"/>
      <c r="GP710" s="67"/>
      <c r="GQ710" s="67"/>
      <c r="GR710" s="67"/>
      <c r="GS710" s="67"/>
      <c r="GT710" s="67"/>
      <c r="GU710" s="67"/>
      <c r="GV710" s="67"/>
      <c r="GW710" s="67"/>
      <c r="GX710" s="67"/>
      <c r="GY710" s="67"/>
      <c r="GZ710" s="67"/>
      <c r="HA710" s="67"/>
      <c r="HB710" s="67"/>
      <c r="HC710" s="67"/>
      <c r="HD710" s="67"/>
      <c r="HE710" s="67"/>
      <c r="HF710" s="67"/>
      <c r="HG710" s="67"/>
      <c r="HH710" s="67"/>
      <c r="HI710" s="67"/>
      <c r="HJ710" s="67"/>
      <c r="HK710" s="67"/>
      <c r="HL710" s="67"/>
      <c r="HM710" s="67"/>
      <c r="HN710" s="67"/>
      <c r="HO710" s="67"/>
      <c r="HP710" s="67"/>
      <c r="HQ710" s="67"/>
      <c r="HR710" s="67"/>
      <c r="HS710" s="67"/>
      <c r="HT710" s="67"/>
      <c r="HU710" s="67"/>
      <c r="HV710" s="67"/>
      <c r="HW710" s="67"/>
      <c r="HX710" s="67"/>
      <c r="HY710" s="67"/>
      <c r="HZ710" s="67"/>
      <c r="IA710" s="67"/>
      <c r="IB710" s="67"/>
      <c r="IC710" s="67"/>
      <c r="ID710" s="67"/>
      <c r="IE710" s="67"/>
      <c r="IF710" s="67"/>
      <c r="IG710" s="67"/>
      <c r="IH710" s="67"/>
      <c r="II710" s="67"/>
      <c r="IJ710" s="67"/>
      <c r="IK710" s="67"/>
      <c r="IL710" s="67"/>
      <c r="IM710" s="67"/>
      <c r="IN710" s="67"/>
      <c r="IO710" s="67"/>
      <c r="IP710" s="67"/>
      <c r="IQ710" s="67"/>
      <c r="IR710" s="67"/>
      <c r="IS710" s="67"/>
      <c r="IT710" s="67"/>
      <c r="IU710" s="67"/>
      <c r="IV710" s="93">
        <f t="shared" si="111"/>
        <v>0</v>
      </c>
      <c r="IW710" s="25"/>
      <c r="IY710" s="125" t="str">
        <f>IF(JA710,VLOOKUP(MIN(JB710:JD710),'Data Validation (hidden)'!$E$2:$F$6,2,FALSE),IF(COUNTA(E710:IU710)&gt;0,"'Name of Collective Investment Scheme' missing but values entered in other columns",""))</f>
        <v/>
      </c>
      <c r="JA710" s="126" t="b">
        <f t="shared" si="112"/>
        <v>0</v>
      </c>
      <c r="JB710" s="127" t="str">
        <f t="shared" si="113"/>
        <v/>
      </c>
      <c r="JC710" s="128" t="str">
        <f t="shared" si="114"/>
        <v>3</v>
      </c>
      <c r="JD710" s="127" t="str">
        <f t="shared" ca="1" si="115"/>
        <v/>
      </c>
      <c r="JE710" s="127" t="b">
        <f t="shared" ca="1" si="116"/>
        <v>1</v>
      </c>
      <c r="JF710" s="127" t="b">
        <f t="shared" ca="1" si="117"/>
        <v>1</v>
      </c>
      <c r="JG710" s="127" t="b">
        <f t="shared" ca="1" si="118"/>
        <v>1</v>
      </c>
      <c r="JH710" s="127" t="b">
        <f t="shared" ca="1" si="119"/>
        <v>1</v>
      </c>
      <c r="JI710" s="127" t="b">
        <f t="shared" ca="1" si="120"/>
        <v>1</v>
      </c>
      <c r="JJ710" s="129" t="b">
        <f t="shared" si="121"/>
        <v>0</v>
      </c>
    </row>
    <row r="711" spans="1:270" ht="28.9" customHeight="1" x14ac:dyDescent="0.2">
      <c r="A711" s="90" t="str">
        <f>IF(ISBLANK('Scheme Details'!A711),"",'Scheme Details'!A711)</f>
        <v/>
      </c>
      <c r="B711" s="87" t="str">
        <f>IF(ISBLANK('Scheme Details'!B711),"",'Scheme Details'!B711)</f>
        <v/>
      </c>
      <c r="C711" s="91" t="str">
        <f>IF(ISBLANK('Scheme Details'!C711),"",'Scheme Details'!C711)</f>
        <v/>
      </c>
      <c r="D711" s="92">
        <f>IF(ISBLANK('Scheme Details'!H711),0,'Scheme Details'!H711)</f>
        <v>0</v>
      </c>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c r="BV711" s="67"/>
      <c r="BW711" s="67"/>
      <c r="BX711" s="67"/>
      <c r="BY711" s="67"/>
      <c r="BZ711" s="67"/>
      <c r="CA711" s="67"/>
      <c r="CB711" s="67"/>
      <c r="CC711" s="67"/>
      <c r="CD711" s="67"/>
      <c r="CE711" s="67"/>
      <c r="CF711" s="67"/>
      <c r="CG711" s="67"/>
      <c r="CH711" s="67"/>
      <c r="CI711" s="67"/>
      <c r="CJ711" s="67"/>
      <c r="CK711" s="67"/>
      <c r="CL711" s="67"/>
      <c r="CM711" s="67"/>
      <c r="CN711" s="67"/>
      <c r="CO711" s="67"/>
      <c r="CP711" s="67"/>
      <c r="CQ711" s="67"/>
      <c r="CR711" s="67"/>
      <c r="CS711" s="67"/>
      <c r="CT711" s="67"/>
      <c r="CU711" s="67"/>
      <c r="CV711" s="67"/>
      <c r="CW711" s="67"/>
      <c r="CX711" s="67"/>
      <c r="CY711" s="67"/>
      <c r="CZ711" s="67"/>
      <c r="DA711" s="67"/>
      <c r="DB711" s="67"/>
      <c r="DC711" s="67"/>
      <c r="DD711" s="67"/>
      <c r="DE711" s="67"/>
      <c r="DF711" s="67"/>
      <c r="DG711" s="67"/>
      <c r="DH711" s="67"/>
      <c r="DI711" s="67"/>
      <c r="DJ711" s="67"/>
      <c r="DK711" s="67"/>
      <c r="DL711" s="67"/>
      <c r="DM711" s="67"/>
      <c r="DN711" s="67"/>
      <c r="DO711" s="67"/>
      <c r="DP711" s="67"/>
      <c r="DQ711" s="67"/>
      <c r="DR711" s="67"/>
      <c r="DS711" s="67"/>
      <c r="DT711" s="67"/>
      <c r="DU711" s="67"/>
      <c r="DV711" s="67"/>
      <c r="DW711" s="67"/>
      <c r="DX711" s="67"/>
      <c r="DY711" s="67"/>
      <c r="DZ711" s="67"/>
      <c r="EA711" s="67"/>
      <c r="EB711" s="67"/>
      <c r="EC711" s="67"/>
      <c r="ED711" s="67"/>
      <c r="EE711" s="67"/>
      <c r="EF711" s="67"/>
      <c r="EG711" s="67"/>
      <c r="EH711" s="67"/>
      <c r="EI711" s="67"/>
      <c r="EJ711" s="67"/>
      <c r="EK711" s="67"/>
      <c r="EL711" s="67"/>
      <c r="EM711" s="67"/>
      <c r="EN711" s="67"/>
      <c r="EO711" s="67"/>
      <c r="EP711" s="67"/>
      <c r="EQ711" s="67"/>
      <c r="ER711" s="67"/>
      <c r="ES711" s="67"/>
      <c r="ET711" s="67"/>
      <c r="EU711" s="67"/>
      <c r="EV711" s="67"/>
      <c r="EW711" s="67"/>
      <c r="EX711" s="67"/>
      <c r="EY711" s="67"/>
      <c r="EZ711" s="67"/>
      <c r="FA711" s="67"/>
      <c r="FB711" s="67"/>
      <c r="FC711" s="67"/>
      <c r="FD711" s="67"/>
      <c r="FE711" s="67"/>
      <c r="FF711" s="67"/>
      <c r="FG711" s="67"/>
      <c r="FH711" s="67"/>
      <c r="FI711" s="67"/>
      <c r="FJ711" s="67"/>
      <c r="FK711" s="67"/>
      <c r="FL711" s="67"/>
      <c r="FM711" s="67"/>
      <c r="FN711" s="67"/>
      <c r="FO711" s="67"/>
      <c r="FP711" s="67"/>
      <c r="FQ711" s="67"/>
      <c r="FR711" s="67"/>
      <c r="FS711" s="67"/>
      <c r="FT711" s="67"/>
      <c r="FU711" s="67"/>
      <c r="FV711" s="67"/>
      <c r="FW711" s="67"/>
      <c r="FX711" s="67"/>
      <c r="FY711" s="67"/>
      <c r="FZ711" s="67"/>
      <c r="GA711" s="67"/>
      <c r="GB711" s="67"/>
      <c r="GC711" s="67"/>
      <c r="GD711" s="67"/>
      <c r="GE711" s="67"/>
      <c r="GF711" s="67"/>
      <c r="GG711" s="67"/>
      <c r="GH711" s="67"/>
      <c r="GI711" s="67"/>
      <c r="GJ711" s="67"/>
      <c r="GK711" s="67"/>
      <c r="GL711" s="67"/>
      <c r="GM711" s="67"/>
      <c r="GN711" s="67"/>
      <c r="GO711" s="67"/>
      <c r="GP711" s="67"/>
      <c r="GQ711" s="67"/>
      <c r="GR711" s="67"/>
      <c r="GS711" s="67"/>
      <c r="GT711" s="67"/>
      <c r="GU711" s="67"/>
      <c r="GV711" s="67"/>
      <c r="GW711" s="67"/>
      <c r="GX711" s="67"/>
      <c r="GY711" s="67"/>
      <c r="GZ711" s="67"/>
      <c r="HA711" s="67"/>
      <c r="HB711" s="67"/>
      <c r="HC711" s="67"/>
      <c r="HD711" s="67"/>
      <c r="HE711" s="67"/>
      <c r="HF711" s="67"/>
      <c r="HG711" s="67"/>
      <c r="HH711" s="67"/>
      <c r="HI711" s="67"/>
      <c r="HJ711" s="67"/>
      <c r="HK711" s="67"/>
      <c r="HL711" s="67"/>
      <c r="HM711" s="67"/>
      <c r="HN711" s="67"/>
      <c r="HO711" s="67"/>
      <c r="HP711" s="67"/>
      <c r="HQ711" s="67"/>
      <c r="HR711" s="67"/>
      <c r="HS711" s="67"/>
      <c r="HT711" s="67"/>
      <c r="HU711" s="67"/>
      <c r="HV711" s="67"/>
      <c r="HW711" s="67"/>
      <c r="HX711" s="67"/>
      <c r="HY711" s="67"/>
      <c r="HZ711" s="67"/>
      <c r="IA711" s="67"/>
      <c r="IB711" s="67"/>
      <c r="IC711" s="67"/>
      <c r="ID711" s="67"/>
      <c r="IE711" s="67"/>
      <c r="IF711" s="67"/>
      <c r="IG711" s="67"/>
      <c r="IH711" s="67"/>
      <c r="II711" s="67"/>
      <c r="IJ711" s="67"/>
      <c r="IK711" s="67"/>
      <c r="IL711" s="67"/>
      <c r="IM711" s="67"/>
      <c r="IN711" s="67"/>
      <c r="IO711" s="67"/>
      <c r="IP711" s="67"/>
      <c r="IQ711" s="67"/>
      <c r="IR711" s="67"/>
      <c r="IS711" s="67"/>
      <c r="IT711" s="67"/>
      <c r="IU711" s="67"/>
      <c r="IV711" s="93">
        <f t="shared" si="111"/>
        <v>0</v>
      </c>
      <c r="IW711" s="25"/>
      <c r="IY711" s="125" t="str">
        <f>IF(JA711,VLOOKUP(MIN(JB711:JD711),'Data Validation (hidden)'!$E$2:$F$6,2,FALSE),IF(COUNTA(E711:IU711)&gt;0,"'Name of Collective Investment Scheme' missing but values entered in other columns",""))</f>
        <v/>
      </c>
      <c r="JA711" s="126" t="b">
        <f t="shared" si="112"/>
        <v>0</v>
      </c>
      <c r="JB711" s="127" t="str">
        <f t="shared" si="113"/>
        <v/>
      </c>
      <c r="JC711" s="128" t="str">
        <f t="shared" si="114"/>
        <v>3</v>
      </c>
      <c r="JD711" s="127" t="str">
        <f t="shared" ca="1" si="115"/>
        <v/>
      </c>
      <c r="JE711" s="127" t="b">
        <f t="shared" ca="1" si="116"/>
        <v>1</v>
      </c>
      <c r="JF711" s="127" t="b">
        <f t="shared" ca="1" si="117"/>
        <v>1</v>
      </c>
      <c r="JG711" s="127" t="b">
        <f t="shared" ca="1" si="118"/>
        <v>1</v>
      </c>
      <c r="JH711" s="127" t="b">
        <f t="shared" ca="1" si="119"/>
        <v>1</v>
      </c>
      <c r="JI711" s="127" t="b">
        <f t="shared" ca="1" si="120"/>
        <v>1</v>
      </c>
      <c r="JJ711" s="129" t="b">
        <f t="shared" si="121"/>
        <v>0</v>
      </c>
    </row>
    <row r="712" spans="1:270" ht="28.9" customHeight="1" x14ac:dyDescent="0.2">
      <c r="A712" s="90" t="str">
        <f>IF(ISBLANK('Scheme Details'!A712),"",'Scheme Details'!A712)</f>
        <v/>
      </c>
      <c r="B712" s="87" t="str">
        <f>IF(ISBLANK('Scheme Details'!B712),"",'Scheme Details'!B712)</f>
        <v/>
      </c>
      <c r="C712" s="91" t="str">
        <f>IF(ISBLANK('Scheme Details'!C712),"",'Scheme Details'!C712)</f>
        <v/>
      </c>
      <c r="D712" s="92">
        <f>IF(ISBLANK('Scheme Details'!H712),0,'Scheme Details'!H712)</f>
        <v>0</v>
      </c>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c r="BV712" s="67"/>
      <c r="BW712" s="67"/>
      <c r="BX712" s="67"/>
      <c r="BY712" s="67"/>
      <c r="BZ712" s="67"/>
      <c r="CA712" s="67"/>
      <c r="CB712" s="67"/>
      <c r="CC712" s="67"/>
      <c r="CD712" s="67"/>
      <c r="CE712" s="67"/>
      <c r="CF712" s="67"/>
      <c r="CG712" s="67"/>
      <c r="CH712" s="67"/>
      <c r="CI712" s="67"/>
      <c r="CJ712" s="67"/>
      <c r="CK712" s="67"/>
      <c r="CL712" s="67"/>
      <c r="CM712" s="67"/>
      <c r="CN712" s="67"/>
      <c r="CO712" s="67"/>
      <c r="CP712" s="67"/>
      <c r="CQ712" s="67"/>
      <c r="CR712" s="67"/>
      <c r="CS712" s="67"/>
      <c r="CT712" s="67"/>
      <c r="CU712" s="67"/>
      <c r="CV712" s="67"/>
      <c r="CW712" s="67"/>
      <c r="CX712" s="67"/>
      <c r="CY712" s="67"/>
      <c r="CZ712" s="67"/>
      <c r="DA712" s="67"/>
      <c r="DB712" s="67"/>
      <c r="DC712" s="67"/>
      <c r="DD712" s="67"/>
      <c r="DE712" s="67"/>
      <c r="DF712" s="67"/>
      <c r="DG712" s="67"/>
      <c r="DH712" s="67"/>
      <c r="DI712" s="67"/>
      <c r="DJ712" s="67"/>
      <c r="DK712" s="67"/>
      <c r="DL712" s="67"/>
      <c r="DM712" s="67"/>
      <c r="DN712" s="67"/>
      <c r="DO712" s="67"/>
      <c r="DP712" s="67"/>
      <c r="DQ712" s="67"/>
      <c r="DR712" s="67"/>
      <c r="DS712" s="67"/>
      <c r="DT712" s="67"/>
      <c r="DU712" s="67"/>
      <c r="DV712" s="67"/>
      <c r="DW712" s="67"/>
      <c r="DX712" s="67"/>
      <c r="DY712" s="67"/>
      <c r="DZ712" s="67"/>
      <c r="EA712" s="67"/>
      <c r="EB712" s="67"/>
      <c r="EC712" s="67"/>
      <c r="ED712" s="67"/>
      <c r="EE712" s="67"/>
      <c r="EF712" s="67"/>
      <c r="EG712" s="67"/>
      <c r="EH712" s="67"/>
      <c r="EI712" s="67"/>
      <c r="EJ712" s="67"/>
      <c r="EK712" s="67"/>
      <c r="EL712" s="67"/>
      <c r="EM712" s="67"/>
      <c r="EN712" s="67"/>
      <c r="EO712" s="67"/>
      <c r="EP712" s="67"/>
      <c r="EQ712" s="67"/>
      <c r="ER712" s="67"/>
      <c r="ES712" s="67"/>
      <c r="ET712" s="67"/>
      <c r="EU712" s="67"/>
      <c r="EV712" s="67"/>
      <c r="EW712" s="67"/>
      <c r="EX712" s="67"/>
      <c r="EY712" s="67"/>
      <c r="EZ712" s="67"/>
      <c r="FA712" s="67"/>
      <c r="FB712" s="67"/>
      <c r="FC712" s="67"/>
      <c r="FD712" s="67"/>
      <c r="FE712" s="67"/>
      <c r="FF712" s="67"/>
      <c r="FG712" s="67"/>
      <c r="FH712" s="67"/>
      <c r="FI712" s="67"/>
      <c r="FJ712" s="67"/>
      <c r="FK712" s="67"/>
      <c r="FL712" s="67"/>
      <c r="FM712" s="67"/>
      <c r="FN712" s="67"/>
      <c r="FO712" s="67"/>
      <c r="FP712" s="67"/>
      <c r="FQ712" s="67"/>
      <c r="FR712" s="67"/>
      <c r="FS712" s="67"/>
      <c r="FT712" s="67"/>
      <c r="FU712" s="67"/>
      <c r="FV712" s="67"/>
      <c r="FW712" s="67"/>
      <c r="FX712" s="67"/>
      <c r="FY712" s="67"/>
      <c r="FZ712" s="67"/>
      <c r="GA712" s="67"/>
      <c r="GB712" s="67"/>
      <c r="GC712" s="67"/>
      <c r="GD712" s="67"/>
      <c r="GE712" s="67"/>
      <c r="GF712" s="67"/>
      <c r="GG712" s="67"/>
      <c r="GH712" s="67"/>
      <c r="GI712" s="67"/>
      <c r="GJ712" s="67"/>
      <c r="GK712" s="67"/>
      <c r="GL712" s="67"/>
      <c r="GM712" s="67"/>
      <c r="GN712" s="67"/>
      <c r="GO712" s="67"/>
      <c r="GP712" s="67"/>
      <c r="GQ712" s="67"/>
      <c r="GR712" s="67"/>
      <c r="GS712" s="67"/>
      <c r="GT712" s="67"/>
      <c r="GU712" s="67"/>
      <c r="GV712" s="67"/>
      <c r="GW712" s="67"/>
      <c r="GX712" s="67"/>
      <c r="GY712" s="67"/>
      <c r="GZ712" s="67"/>
      <c r="HA712" s="67"/>
      <c r="HB712" s="67"/>
      <c r="HC712" s="67"/>
      <c r="HD712" s="67"/>
      <c r="HE712" s="67"/>
      <c r="HF712" s="67"/>
      <c r="HG712" s="67"/>
      <c r="HH712" s="67"/>
      <c r="HI712" s="67"/>
      <c r="HJ712" s="67"/>
      <c r="HK712" s="67"/>
      <c r="HL712" s="67"/>
      <c r="HM712" s="67"/>
      <c r="HN712" s="67"/>
      <c r="HO712" s="67"/>
      <c r="HP712" s="67"/>
      <c r="HQ712" s="67"/>
      <c r="HR712" s="67"/>
      <c r="HS712" s="67"/>
      <c r="HT712" s="67"/>
      <c r="HU712" s="67"/>
      <c r="HV712" s="67"/>
      <c r="HW712" s="67"/>
      <c r="HX712" s="67"/>
      <c r="HY712" s="67"/>
      <c r="HZ712" s="67"/>
      <c r="IA712" s="67"/>
      <c r="IB712" s="67"/>
      <c r="IC712" s="67"/>
      <c r="ID712" s="67"/>
      <c r="IE712" s="67"/>
      <c r="IF712" s="67"/>
      <c r="IG712" s="67"/>
      <c r="IH712" s="67"/>
      <c r="II712" s="67"/>
      <c r="IJ712" s="67"/>
      <c r="IK712" s="67"/>
      <c r="IL712" s="67"/>
      <c r="IM712" s="67"/>
      <c r="IN712" s="67"/>
      <c r="IO712" s="67"/>
      <c r="IP712" s="67"/>
      <c r="IQ712" s="67"/>
      <c r="IR712" s="67"/>
      <c r="IS712" s="67"/>
      <c r="IT712" s="67"/>
      <c r="IU712" s="67"/>
      <c r="IV712" s="93">
        <f t="shared" si="111"/>
        <v>0</v>
      </c>
      <c r="IW712" s="25"/>
      <c r="IY712" s="125" t="str">
        <f>IF(JA712,VLOOKUP(MIN(JB712:JD712),'Data Validation (hidden)'!$E$2:$F$6,2,FALSE),IF(COUNTA(E712:IU712)&gt;0,"'Name of Collective Investment Scheme' missing but values entered in other columns",""))</f>
        <v/>
      </c>
      <c r="JA712" s="126" t="b">
        <f t="shared" si="112"/>
        <v>0</v>
      </c>
      <c r="JB712" s="127" t="str">
        <f t="shared" si="113"/>
        <v/>
      </c>
      <c r="JC712" s="128" t="str">
        <f t="shared" si="114"/>
        <v>3</v>
      </c>
      <c r="JD712" s="127" t="str">
        <f t="shared" ca="1" si="115"/>
        <v/>
      </c>
      <c r="JE712" s="127" t="b">
        <f t="shared" ca="1" si="116"/>
        <v>1</v>
      </c>
      <c r="JF712" s="127" t="b">
        <f t="shared" ca="1" si="117"/>
        <v>1</v>
      </c>
      <c r="JG712" s="127" t="b">
        <f t="shared" ca="1" si="118"/>
        <v>1</v>
      </c>
      <c r="JH712" s="127" t="b">
        <f t="shared" ca="1" si="119"/>
        <v>1</v>
      </c>
      <c r="JI712" s="127" t="b">
        <f t="shared" ca="1" si="120"/>
        <v>1</v>
      </c>
      <c r="JJ712" s="129" t="b">
        <f t="shared" si="121"/>
        <v>0</v>
      </c>
    </row>
    <row r="713" spans="1:270" ht="28.9" customHeight="1" x14ac:dyDescent="0.2">
      <c r="A713" s="90" t="str">
        <f>IF(ISBLANK('Scheme Details'!A713),"",'Scheme Details'!A713)</f>
        <v/>
      </c>
      <c r="B713" s="87" t="str">
        <f>IF(ISBLANK('Scheme Details'!B713),"",'Scheme Details'!B713)</f>
        <v/>
      </c>
      <c r="C713" s="91" t="str">
        <f>IF(ISBLANK('Scheme Details'!C713),"",'Scheme Details'!C713)</f>
        <v/>
      </c>
      <c r="D713" s="92">
        <f>IF(ISBLANK('Scheme Details'!H713),0,'Scheme Details'!H713)</f>
        <v>0</v>
      </c>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c r="BV713" s="67"/>
      <c r="BW713" s="67"/>
      <c r="BX713" s="67"/>
      <c r="BY713" s="67"/>
      <c r="BZ713" s="67"/>
      <c r="CA713" s="67"/>
      <c r="CB713" s="67"/>
      <c r="CC713" s="67"/>
      <c r="CD713" s="67"/>
      <c r="CE713" s="67"/>
      <c r="CF713" s="67"/>
      <c r="CG713" s="67"/>
      <c r="CH713" s="67"/>
      <c r="CI713" s="67"/>
      <c r="CJ713" s="67"/>
      <c r="CK713" s="67"/>
      <c r="CL713" s="67"/>
      <c r="CM713" s="67"/>
      <c r="CN713" s="67"/>
      <c r="CO713" s="67"/>
      <c r="CP713" s="67"/>
      <c r="CQ713" s="67"/>
      <c r="CR713" s="67"/>
      <c r="CS713" s="67"/>
      <c r="CT713" s="67"/>
      <c r="CU713" s="67"/>
      <c r="CV713" s="67"/>
      <c r="CW713" s="67"/>
      <c r="CX713" s="67"/>
      <c r="CY713" s="67"/>
      <c r="CZ713" s="67"/>
      <c r="DA713" s="67"/>
      <c r="DB713" s="67"/>
      <c r="DC713" s="67"/>
      <c r="DD713" s="67"/>
      <c r="DE713" s="67"/>
      <c r="DF713" s="67"/>
      <c r="DG713" s="67"/>
      <c r="DH713" s="67"/>
      <c r="DI713" s="67"/>
      <c r="DJ713" s="67"/>
      <c r="DK713" s="67"/>
      <c r="DL713" s="67"/>
      <c r="DM713" s="67"/>
      <c r="DN713" s="67"/>
      <c r="DO713" s="67"/>
      <c r="DP713" s="67"/>
      <c r="DQ713" s="67"/>
      <c r="DR713" s="67"/>
      <c r="DS713" s="67"/>
      <c r="DT713" s="67"/>
      <c r="DU713" s="67"/>
      <c r="DV713" s="67"/>
      <c r="DW713" s="67"/>
      <c r="DX713" s="67"/>
      <c r="DY713" s="67"/>
      <c r="DZ713" s="67"/>
      <c r="EA713" s="67"/>
      <c r="EB713" s="67"/>
      <c r="EC713" s="67"/>
      <c r="ED713" s="67"/>
      <c r="EE713" s="67"/>
      <c r="EF713" s="67"/>
      <c r="EG713" s="67"/>
      <c r="EH713" s="67"/>
      <c r="EI713" s="67"/>
      <c r="EJ713" s="67"/>
      <c r="EK713" s="67"/>
      <c r="EL713" s="67"/>
      <c r="EM713" s="67"/>
      <c r="EN713" s="67"/>
      <c r="EO713" s="67"/>
      <c r="EP713" s="67"/>
      <c r="EQ713" s="67"/>
      <c r="ER713" s="67"/>
      <c r="ES713" s="67"/>
      <c r="ET713" s="67"/>
      <c r="EU713" s="67"/>
      <c r="EV713" s="67"/>
      <c r="EW713" s="67"/>
      <c r="EX713" s="67"/>
      <c r="EY713" s="67"/>
      <c r="EZ713" s="67"/>
      <c r="FA713" s="67"/>
      <c r="FB713" s="67"/>
      <c r="FC713" s="67"/>
      <c r="FD713" s="67"/>
      <c r="FE713" s="67"/>
      <c r="FF713" s="67"/>
      <c r="FG713" s="67"/>
      <c r="FH713" s="67"/>
      <c r="FI713" s="67"/>
      <c r="FJ713" s="67"/>
      <c r="FK713" s="67"/>
      <c r="FL713" s="67"/>
      <c r="FM713" s="67"/>
      <c r="FN713" s="67"/>
      <c r="FO713" s="67"/>
      <c r="FP713" s="67"/>
      <c r="FQ713" s="67"/>
      <c r="FR713" s="67"/>
      <c r="FS713" s="67"/>
      <c r="FT713" s="67"/>
      <c r="FU713" s="67"/>
      <c r="FV713" s="67"/>
      <c r="FW713" s="67"/>
      <c r="FX713" s="67"/>
      <c r="FY713" s="67"/>
      <c r="FZ713" s="67"/>
      <c r="GA713" s="67"/>
      <c r="GB713" s="67"/>
      <c r="GC713" s="67"/>
      <c r="GD713" s="67"/>
      <c r="GE713" s="67"/>
      <c r="GF713" s="67"/>
      <c r="GG713" s="67"/>
      <c r="GH713" s="67"/>
      <c r="GI713" s="67"/>
      <c r="GJ713" s="67"/>
      <c r="GK713" s="67"/>
      <c r="GL713" s="67"/>
      <c r="GM713" s="67"/>
      <c r="GN713" s="67"/>
      <c r="GO713" s="67"/>
      <c r="GP713" s="67"/>
      <c r="GQ713" s="67"/>
      <c r="GR713" s="67"/>
      <c r="GS713" s="67"/>
      <c r="GT713" s="67"/>
      <c r="GU713" s="67"/>
      <c r="GV713" s="67"/>
      <c r="GW713" s="67"/>
      <c r="GX713" s="67"/>
      <c r="GY713" s="67"/>
      <c r="GZ713" s="67"/>
      <c r="HA713" s="67"/>
      <c r="HB713" s="67"/>
      <c r="HC713" s="67"/>
      <c r="HD713" s="67"/>
      <c r="HE713" s="67"/>
      <c r="HF713" s="67"/>
      <c r="HG713" s="67"/>
      <c r="HH713" s="67"/>
      <c r="HI713" s="67"/>
      <c r="HJ713" s="67"/>
      <c r="HK713" s="67"/>
      <c r="HL713" s="67"/>
      <c r="HM713" s="67"/>
      <c r="HN713" s="67"/>
      <c r="HO713" s="67"/>
      <c r="HP713" s="67"/>
      <c r="HQ713" s="67"/>
      <c r="HR713" s="67"/>
      <c r="HS713" s="67"/>
      <c r="HT713" s="67"/>
      <c r="HU713" s="67"/>
      <c r="HV713" s="67"/>
      <c r="HW713" s="67"/>
      <c r="HX713" s="67"/>
      <c r="HY713" s="67"/>
      <c r="HZ713" s="67"/>
      <c r="IA713" s="67"/>
      <c r="IB713" s="67"/>
      <c r="IC713" s="67"/>
      <c r="ID713" s="67"/>
      <c r="IE713" s="67"/>
      <c r="IF713" s="67"/>
      <c r="IG713" s="67"/>
      <c r="IH713" s="67"/>
      <c r="II713" s="67"/>
      <c r="IJ713" s="67"/>
      <c r="IK713" s="67"/>
      <c r="IL713" s="67"/>
      <c r="IM713" s="67"/>
      <c r="IN713" s="67"/>
      <c r="IO713" s="67"/>
      <c r="IP713" s="67"/>
      <c r="IQ713" s="67"/>
      <c r="IR713" s="67"/>
      <c r="IS713" s="67"/>
      <c r="IT713" s="67"/>
      <c r="IU713" s="67"/>
      <c r="IV713" s="93">
        <f t="shared" ref="IV713:IV717" si="122">(SUM(E713:IU713))</f>
        <v>0</v>
      </c>
      <c r="IW713" s="25"/>
      <c r="IY713" s="125" t="str">
        <f>IF(JA713,VLOOKUP(MIN(JB713:JD713),'Data Validation (hidden)'!$E$2:$F$6,2,FALSE),IF(COUNTA(E713:IU713)&gt;0,"'Name of Collective Investment Scheme' missing but values entered in other columns",""))</f>
        <v/>
      </c>
      <c r="JA713" s="126" t="b">
        <f t="shared" ref="JA713:JA717" si="123">A713&lt;&gt;""</f>
        <v>0</v>
      </c>
      <c r="JB713" s="127" t="str">
        <f t="shared" ref="JB713:JB717" si="124">IF(IV713&lt;&gt;D713,1,"")</f>
        <v/>
      </c>
      <c r="JC713" s="128" t="str">
        <f t="shared" ref="JC713:JC717" si="125">IF(COUNT(JB713:JB713)=0,"3","")</f>
        <v>3</v>
      </c>
      <c r="JD713" s="127" t="str">
        <f t="shared" ref="JD713:JD717" ca="1" si="126">IF(AND(JE713,JF713,JG713,JH713,JI713)=TRUE,"",2)</f>
        <v/>
      </c>
      <c r="JE713" s="127" t="b">
        <f t="shared" ref="JE713:JE717" ca="1" si="127">IF(CELL("format",A713) = "G",TRUE,FALSE)</f>
        <v>1</v>
      </c>
      <c r="JF713" s="127" t="b">
        <f t="shared" ref="JF713:JF717" ca="1" si="128">IF(CELL("format",B713) = "F0",TRUE,FALSE)</f>
        <v>1</v>
      </c>
      <c r="JG713" s="127" t="b">
        <f t="shared" ref="JG713:JG717" ca="1" si="129">IF(CELL("format",D713) = "F0",TRUE,FALSE)</f>
        <v>1</v>
      </c>
      <c r="JH713" s="127" t="b">
        <f t="shared" ref="JH713:JH717" ca="1" si="130">IF(CELL("format",E713) = "F0",TRUE,FALSE)</f>
        <v>1</v>
      </c>
      <c r="JI713" s="127" t="b">
        <f t="shared" ref="JI713:JI717" ca="1" si="131">IF(CELL("format",IV713) = "F0",TRUE,FALSE)</f>
        <v>1</v>
      </c>
      <c r="JJ713" s="129" t="b">
        <f t="shared" ref="JJ713:JJ717" si="132">IF(IY713="",FALSE,IF(IY713="OK",FALSE,TRUE))</f>
        <v>0</v>
      </c>
    </row>
    <row r="714" spans="1:270" ht="28.9" customHeight="1" x14ac:dyDescent="0.2">
      <c r="A714" s="90" t="str">
        <f>IF(ISBLANK('Scheme Details'!A714),"",'Scheme Details'!A714)</f>
        <v/>
      </c>
      <c r="B714" s="87" t="str">
        <f>IF(ISBLANK('Scheme Details'!B714),"",'Scheme Details'!B714)</f>
        <v/>
      </c>
      <c r="C714" s="91" t="str">
        <f>IF(ISBLANK('Scheme Details'!C714),"",'Scheme Details'!C714)</f>
        <v/>
      </c>
      <c r="D714" s="92">
        <f>IF(ISBLANK('Scheme Details'!H714),0,'Scheme Details'!H714)</f>
        <v>0</v>
      </c>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c r="BV714" s="67"/>
      <c r="BW714" s="67"/>
      <c r="BX714" s="67"/>
      <c r="BY714" s="67"/>
      <c r="BZ714" s="67"/>
      <c r="CA714" s="67"/>
      <c r="CB714" s="67"/>
      <c r="CC714" s="67"/>
      <c r="CD714" s="67"/>
      <c r="CE714" s="67"/>
      <c r="CF714" s="67"/>
      <c r="CG714" s="67"/>
      <c r="CH714" s="67"/>
      <c r="CI714" s="67"/>
      <c r="CJ714" s="67"/>
      <c r="CK714" s="67"/>
      <c r="CL714" s="67"/>
      <c r="CM714" s="67"/>
      <c r="CN714" s="67"/>
      <c r="CO714" s="67"/>
      <c r="CP714" s="67"/>
      <c r="CQ714" s="67"/>
      <c r="CR714" s="67"/>
      <c r="CS714" s="67"/>
      <c r="CT714" s="67"/>
      <c r="CU714" s="67"/>
      <c r="CV714" s="67"/>
      <c r="CW714" s="67"/>
      <c r="CX714" s="67"/>
      <c r="CY714" s="67"/>
      <c r="CZ714" s="67"/>
      <c r="DA714" s="67"/>
      <c r="DB714" s="67"/>
      <c r="DC714" s="67"/>
      <c r="DD714" s="67"/>
      <c r="DE714" s="67"/>
      <c r="DF714" s="67"/>
      <c r="DG714" s="67"/>
      <c r="DH714" s="67"/>
      <c r="DI714" s="67"/>
      <c r="DJ714" s="67"/>
      <c r="DK714" s="67"/>
      <c r="DL714" s="67"/>
      <c r="DM714" s="67"/>
      <c r="DN714" s="67"/>
      <c r="DO714" s="67"/>
      <c r="DP714" s="67"/>
      <c r="DQ714" s="67"/>
      <c r="DR714" s="67"/>
      <c r="DS714" s="67"/>
      <c r="DT714" s="67"/>
      <c r="DU714" s="67"/>
      <c r="DV714" s="67"/>
      <c r="DW714" s="67"/>
      <c r="DX714" s="67"/>
      <c r="DY714" s="67"/>
      <c r="DZ714" s="67"/>
      <c r="EA714" s="67"/>
      <c r="EB714" s="67"/>
      <c r="EC714" s="67"/>
      <c r="ED714" s="67"/>
      <c r="EE714" s="67"/>
      <c r="EF714" s="67"/>
      <c r="EG714" s="67"/>
      <c r="EH714" s="67"/>
      <c r="EI714" s="67"/>
      <c r="EJ714" s="67"/>
      <c r="EK714" s="67"/>
      <c r="EL714" s="67"/>
      <c r="EM714" s="67"/>
      <c r="EN714" s="67"/>
      <c r="EO714" s="67"/>
      <c r="EP714" s="67"/>
      <c r="EQ714" s="67"/>
      <c r="ER714" s="67"/>
      <c r="ES714" s="67"/>
      <c r="ET714" s="67"/>
      <c r="EU714" s="67"/>
      <c r="EV714" s="67"/>
      <c r="EW714" s="67"/>
      <c r="EX714" s="67"/>
      <c r="EY714" s="67"/>
      <c r="EZ714" s="67"/>
      <c r="FA714" s="67"/>
      <c r="FB714" s="67"/>
      <c r="FC714" s="67"/>
      <c r="FD714" s="67"/>
      <c r="FE714" s="67"/>
      <c r="FF714" s="67"/>
      <c r="FG714" s="67"/>
      <c r="FH714" s="67"/>
      <c r="FI714" s="67"/>
      <c r="FJ714" s="67"/>
      <c r="FK714" s="67"/>
      <c r="FL714" s="67"/>
      <c r="FM714" s="67"/>
      <c r="FN714" s="67"/>
      <c r="FO714" s="67"/>
      <c r="FP714" s="67"/>
      <c r="FQ714" s="67"/>
      <c r="FR714" s="67"/>
      <c r="FS714" s="67"/>
      <c r="FT714" s="67"/>
      <c r="FU714" s="67"/>
      <c r="FV714" s="67"/>
      <c r="FW714" s="67"/>
      <c r="FX714" s="67"/>
      <c r="FY714" s="67"/>
      <c r="FZ714" s="67"/>
      <c r="GA714" s="67"/>
      <c r="GB714" s="67"/>
      <c r="GC714" s="67"/>
      <c r="GD714" s="67"/>
      <c r="GE714" s="67"/>
      <c r="GF714" s="67"/>
      <c r="GG714" s="67"/>
      <c r="GH714" s="67"/>
      <c r="GI714" s="67"/>
      <c r="GJ714" s="67"/>
      <c r="GK714" s="67"/>
      <c r="GL714" s="67"/>
      <c r="GM714" s="67"/>
      <c r="GN714" s="67"/>
      <c r="GO714" s="67"/>
      <c r="GP714" s="67"/>
      <c r="GQ714" s="67"/>
      <c r="GR714" s="67"/>
      <c r="GS714" s="67"/>
      <c r="GT714" s="67"/>
      <c r="GU714" s="67"/>
      <c r="GV714" s="67"/>
      <c r="GW714" s="67"/>
      <c r="GX714" s="67"/>
      <c r="GY714" s="67"/>
      <c r="GZ714" s="67"/>
      <c r="HA714" s="67"/>
      <c r="HB714" s="67"/>
      <c r="HC714" s="67"/>
      <c r="HD714" s="67"/>
      <c r="HE714" s="67"/>
      <c r="HF714" s="67"/>
      <c r="HG714" s="67"/>
      <c r="HH714" s="67"/>
      <c r="HI714" s="67"/>
      <c r="HJ714" s="67"/>
      <c r="HK714" s="67"/>
      <c r="HL714" s="67"/>
      <c r="HM714" s="67"/>
      <c r="HN714" s="67"/>
      <c r="HO714" s="67"/>
      <c r="HP714" s="67"/>
      <c r="HQ714" s="67"/>
      <c r="HR714" s="67"/>
      <c r="HS714" s="67"/>
      <c r="HT714" s="67"/>
      <c r="HU714" s="67"/>
      <c r="HV714" s="67"/>
      <c r="HW714" s="67"/>
      <c r="HX714" s="67"/>
      <c r="HY714" s="67"/>
      <c r="HZ714" s="67"/>
      <c r="IA714" s="67"/>
      <c r="IB714" s="67"/>
      <c r="IC714" s="67"/>
      <c r="ID714" s="67"/>
      <c r="IE714" s="67"/>
      <c r="IF714" s="67"/>
      <c r="IG714" s="67"/>
      <c r="IH714" s="67"/>
      <c r="II714" s="67"/>
      <c r="IJ714" s="67"/>
      <c r="IK714" s="67"/>
      <c r="IL714" s="67"/>
      <c r="IM714" s="67"/>
      <c r="IN714" s="67"/>
      <c r="IO714" s="67"/>
      <c r="IP714" s="67"/>
      <c r="IQ714" s="67"/>
      <c r="IR714" s="67"/>
      <c r="IS714" s="67"/>
      <c r="IT714" s="67"/>
      <c r="IU714" s="67"/>
      <c r="IV714" s="93">
        <f t="shared" si="122"/>
        <v>0</v>
      </c>
      <c r="IW714" s="25"/>
      <c r="IY714" s="125" t="str">
        <f>IF(JA714,VLOOKUP(MIN(JB714:JD714),'Data Validation (hidden)'!$E$2:$F$6,2,FALSE),IF(COUNTA(E714:IU714)&gt;0,"'Name of Collective Investment Scheme' missing but values entered in other columns",""))</f>
        <v/>
      </c>
      <c r="JA714" s="126" t="b">
        <f t="shared" si="123"/>
        <v>0</v>
      </c>
      <c r="JB714" s="127" t="str">
        <f t="shared" si="124"/>
        <v/>
      </c>
      <c r="JC714" s="128" t="str">
        <f t="shared" si="125"/>
        <v>3</v>
      </c>
      <c r="JD714" s="127" t="str">
        <f t="shared" ca="1" si="126"/>
        <v/>
      </c>
      <c r="JE714" s="127" t="b">
        <f t="shared" ca="1" si="127"/>
        <v>1</v>
      </c>
      <c r="JF714" s="127" t="b">
        <f t="shared" ca="1" si="128"/>
        <v>1</v>
      </c>
      <c r="JG714" s="127" t="b">
        <f t="shared" ca="1" si="129"/>
        <v>1</v>
      </c>
      <c r="JH714" s="127" t="b">
        <f t="shared" ca="1" si="130"/>
        <v>1</v>
      </c>
      <c r="JI714" s="127" t="b">
        <f t="shared" ca="1" si="131"/>
        <v>1</v>
      </c>
      <c r="JJ714" s="129" t="b">
        <f t="shared" si="132"/>
        <v>0</v>
      </c>
    </row>
    <row r="715" spans="1:270" ht="28.9" customHeight="1" x14ac:dyDescent="0.2">
      <c r="A715" s="90" t="str">
        <f>IF(ISBLANK('Scheme Details'!A715),"",'Scheme Details'!A715)</f>
        <v/>
      </c>
      <c r="B715" s="87" t="str">
        <f>IF(ISBLANK('Scheme Details'!B715),"",'Scheme Details'!B715)</f>
        <v/>
      </c>
      <c r="C715" s="91" t="str">
        <f>IF(ISBLANK('Scheme Details'!C715),"",'Scheme Details'!C715)</f>
        <v/>
      </c>
      <c r="D715" s="92">
        <f>IF(ISBLANK('Scheme Details'!H715),0,'Scheme Details'!H715)</f>
        <v>0</v>
      </c>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c r="CI715" s="67"/>
      <c r="CJ715" s="67"/>
      <c r="CK715" s="67"/>
      <c r="CL715" s="67"/>
      <c r="CM715" s="67"/>
      <c r="CN715" s="67"/>
      <c r="CO715" s="67"/>
      <c r="CP715" s="67"/>
      <c r="CQ715" s="67"/>
      <c r="CR715" s="67"/>
      <c r="CS715" s="67"/>
      <c r="CT715" s="67"/>
      <c r="CU715" s="67"/>
      <c r="CV715" s="67"/>
      <c r="CW715" s="67"/>
      <c r="CX715" s="67"/>
      <c r="CY715" s="67"/>
      <c r="CZ715" s="67"/>
      <c r="DA715" s="67"/>
      <c r="DB715" s="67"/>
      <c r="DC715" s="67"/>
      <c r="DD715" s="67"/>
      <c r="DE715" s="67"/>
      <c r="DF715" s="67"/>
      <c r="DG715" s="67"/>
      <c r="DH715" s="67"/>
      <c r="DI715" s="67"/>
      <c r="DJ715" s="67"/>
      <c r="DK715" s="67"/>
      <c r="DL715" s="67"/>
      <c r="DM715" s="67"/>
      <c r="DN715" s="67"/>
      <c r="DO715" s="67"/>
      <c r="DP715" s="67"/>
      <c r="DQ715" s="67"/>
      <c r="DR715" s="67"/>
      <c r="DS715" s="67"/>
      <c r="DT715" s="67"/>
      <c r="DU715" s="67"/>
      <c r="DV715" s="67"/>
      <c r="DW715" s="67"/>
      <c r="DX715" s="67"/>
      <c r="DY715" s="67"/>
      <c r="DZ715" s="67"/>
      <c r="EA715" s="67"/>
      <c r="EB715" s="67"/>
      <c r="EC715" s="67"/>
      <c r="ED715" s="67"/>
      <c r="EE715" s="67"/>
      <c r="EF715" s="67"/>
      <c r="EG715" s="67"/>
      <c r="EH715" s="67"/>
      <c r="EI715" s="67"/>
      <c r="EJ715" s="67"/>
      <c r="EK715" s="67"/>
      <c r="EL715" s="67"/>
      <c r="EM715" s="67"/>
      <c r="EN715" s="67"/>
      <c r="EO715" s="67"/>
      <c r="EP715" s="67"/>
      <c r="EQ715" s="67"/>
      <c r="ER715" s="67"/>
      <c r="ES715" s="67"/>
      <c r="ET715" s="67"/>
      <c r="EU715" s="67"/>
      <c r="EV715" s="67"/>
      <c r="EW715" s="67"/>
      <c r="EX715" s="67"/>
      <c r="EY715" s="67"/>
      <c r="EZ715" s="67"/>
      <c r="FA715" s="67"/>
      <c r="FB715" s="67"/>
      <c r="FC715" s="67"/>
      <c r="FD715" s="67"/>
      <c r="FE715" s="67"/>
      <c r="FF715" s="67"/>
      <c r="FG715" s="67"/>
      <c r="FH715" s="67"/>
      <c r="FI715" s="67"/>
      <c r="FJ715" s="67"/>
      <c r="FK715" s="67"/>
      <c r="FL715" s="67"/>
      <c r="FM715" s="67"/>
      <c r="FN715" s="67"/>
      <c r="FO715" s="67"/>
      <c r="FP715" s="67"/>
      <c r="FQ715" s="67"/>
      <c r="FR715" s="67"/>
      <c r="FS715" s="67"/>
      <c r="FT715" s="67"/>
      <c r="FU715" s="67"/>
      <c r="FV715" s="67"/>
      <c r="FW715" s="67"/>
      <c r="FX715" s="67"/>
      <c r="FY715" s="67"/>
      <c r="FZ715" s="67"/>
      <c r="GA715" s="67"/>
      <c r="GB715" s="67"/>
      <c r="GC715" s="67"/>
      <c r="GD715" s="67"/>
      <c r="GE715" s="67"/>
      <c r="GF715" s="67"/>
      <c r="GG715" s="67"/>
      <c r="GH715" s="67"/>
      <c r="GI715" s="67"/>
      <c r="GJ715" s="67"/>
      <c r="GK715" s="67"/>
      <c r="GL715" s="67"/>
      <c r="GM715" s="67"/>
      <c r="GN715" s="67"/>
      <c r="GO715" s="67"/>
      <c r="GP715" s="67"/>
      <c r="GQ715" s="67"/>
      <c r="GR715" s="67"/>
      <c r="GS715" s="67"/>
      <c r="GT715" s="67"/>
      <c r="GU715" s="67"/>
      <c r="GV715" s="67"/>
      <c r="GW715" s="67"/>
      <c r="GX715" s="67"/>
      <c r="GY715" s="67"/>
      <c r="GZ715" s="67"/>
      <c r="HA715" s="67"/>
      <c r="HB715" s="67"/>
      <c r="HC715" s="67"/>
      <c r="HD715" s="67"/>
      <c r="HE715" s="67"/>
      <c r="HF715" s="67"/>
      <c r="HG715" s="67"/>
      <c r="HH715" s="67"/>
      <c r="HI715" s="67"/>
      <c r="HJ715" s="67"/>
      <c r="HK715" s="67"/>
      <c r="HL715" s="67"/>
      <c r="HM715" s="67"/>
      <c r="HN715" s="67"/>
      <c r="HO715" s="67"/>
      <c r="HP715" s="67"/>
      <c r="HQ715" s="67"/>
      <c r="HR715" s="67"/>
      <c r="HS715" s="67"/>
      <c r="HT715" s="67"/>
      <c r="HU715" s="67"/>
      <c r="HV715" s="67"/>
      <c r="HW715" s="67"/>
      <c r="HX715" s="67"/>
      <c r="HY715" s="67"/>
      <c r="HZ715" s="67"/>
      <c r="IA715" s="67"/>
      <c r="IB715" s="67"/>
      <c r="IC715" s="67"/>
      <c r="ID715" s="67"/>
      <c r="IE715" s="67"/>
      <c r="IF715" s="67"/>
      <c r="IG715" s="67"/>
      <c r="IH715" s="67"/>
      <c r="II715" s="67"/>
      <c r="IJ715" s="67"/>
      <c r="IK715" s="67"/>
      <c r="IL715" s="67"/>
      <c r="IM715" s="67"/>
      <c r="IN715" s="67"/>
      <c r="IO715" s="67"/>
      <c r="IP715" s="67"/>
      <c r="IQ715" s="67"/>
      <c r="IR715" s="67"/>
      <c r="IS715" s="67"/>
      <c r="IT715" s="67"/>
      <c r="IU715" s="67"/>
      <c r="IV715" s="93">
        <f t="shared" si="122"/>
        <v>0</v>
      </c>
      <c r="IW715" s="25"/>
      <c r="IY715" s="125" t="str">
        <f>IF(JA715,VLOOKUP(MIN(JB715:JD715),'Data Validation (hidden)'!$E$2:$F$6,2,FALSE),IF(COUNTA(E715:IU715)&gt;0,"'Name of Collective Investment Scheme' missing but values entered in other columns",""))</f>
        <v/>
      </c>
      <c r="JA715" s="126" t="b">
        <f t="shared" si="123"/>
        <v>0</v>
      </c>
      <c r="JB715" s="127" t="str">
        <f t="shared" si="124"/>
        <v/>
      </c>
      <c r="JC715" s="128" t="str">
        <f t="shared" si="125"/>
        <v>3</v>
      </c>
      <c r="JD715" s="127" t="str">
        <f t="shared" ca="1" si="126"/>
        <v/>
      </c>
      <c r="JE715" s="127" t="b">
        <f t="shared" ca="1" si="127"/>
        <v>1</v>
      </c>
      <c r="JF715" s="127" t="b">
        <f t="shared" ca="1" si="128"/>
        <v>1</v>
      </c>
      <c r="JG715" s="127" t="b">
        <f t="shared" ca="1" si="129"/>
        <v>1</v>
      </c>
      <c r="JH715" s="127" t="b">
        <f t="shared" ca="1" si="130"/>
        <v>1</v>
      </c>
      <c r="JI715" s="127" t="b">
        <f t="shared" ca="1" si="131"/>
        <v>1</v>
      </c>
      <c r="JJ715" s="129" t="b">
        <f t="shared" si="132"/>
        <v>0</v>
      </c>
    </row>
    <row r="716" spans="1:270" ht="28.9" customHeight="1" x14ac:dyDescent="0.2">
      <c r="A716" s="90" t="str">
        <f>IF(ISBLANK('Scheme Details'!A716),"",'Scheme Details'!A716)</f>
        <v/>
      </c>
      <c r="B716" s="87" t="str">
        <f>IF(ISBLANK('Scheme Details'!B716),"",'Scheme Details'!B716)</f>
        <v/>
      </c>
      <c r="C716" s="91" t="str">
        <f>IF(ISBLANK('Scheme Details'!C716),"",'Scheme Details'!C716)</f>
        <v/>
      </c>
      <c r="D716" s="92">
        <f>IF(ISBLANK('Scheme Details'!H716),0,'Scheme Details'!H716)</f>
        <v>0</v>
      </c>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c r="CI716" s="67"/>
      <c r="CJ716" s="67"/>
      <c r="CK716" s="67"/>
      <c r="CL716" s="67"/>
      <c r="CM716" s="67"/>
      <c r="CN716" s="67"/>
      <c r="CO716" s="67"/>
      <c r="CP716" s="67"/>
      <c r="CQ716" s="67"/>
      <c r="CR716" s="67"/>
      <c r="CS716" s="67"/>
      <c r="CT716" s="67"/>
      <c r="CU716" s="67"/>
      <c r="CV716" s="67"/>
      <c r="CW716" s="67"/>
      <c r="CX716" s="67"/>
      <c r="CY716" s="67"/>
      <c r="CZ716" s="67"/>
      <c r="DA716" s="67"/>
      <c r="DB716" s="67"/>
      <c r="DC716" s="67"/>
      <c r="DD716" s="67"/>
      <c r="DE716" s="67"/>
      <c r="DF716" s="67"/>
      <c r="DG716" s="67"/>
      <c r="DH716" s="67"/>
      <c r="DI716" s="67"/>
      <c r="DJ716" s="67"/>
      <c r="DK716" s="67"/>
      <c r="DL716" s="67"/>
      <c r="DM716" s="67"/>
      <c r="DN716" s="67"/>
      <c r="DO716" s="67"/>
      <c r="DP716" s="67"/>
      <c r="DQ716" s="67"/>
      <c r="DR716" s="67"/>
      <c r="DS716" s="67"/>
      <c r="DT716" s="67"/>
      <c r="DU716" s="67"/>
      <c r="DV716" s="67"/>
      <c r="DW716" s="67"/>
      <c r="DX716" s="67"/>
      <c r="DY716" s="67"/>
      <c r="DZ716" s="67"/>
      <c r="EA716" s="67"/>
      <c r="EB716" s="67"/>
      <c r="EC716" s="67"/>
      <c r="ED716" s="67"/>
      <c r="EE716" s="67"/>
      <c r="EF716" s="67"/>
      <c r="EG716" s="67"/>
      <c r="EH716" s="67"/>
      <c r="EI716" s="67"/>
      <c r="EJ716" s="67"/>
      <c r="EK716" s="67"/>
      <c r="EL716" s="67"/>
      <c r="EM716" s="67"/>
      <c r="EN716" s="67"/>
      <c r="EO716" s="67"/>
      <c r="EP716" s="67"/>
      <c r="EQ716" s="67"/>
      <c r="ER716" s="67"/>
      <c r="ES716" s="67"/>
      <c r="ET716" s="67"/>
      <c r="EU716" s="67"/>
      <c r="EV716" s="67"/>
      <c r="EW716" s="67"/>
      <c r="EX716" s="67"/>
      <c r="EY716" s="67"/>
      <c r="EZ716" s="67"/>
      <c r="FA716" s="67"/>
      <c r="FB716" s="67"/>
      <c r="FC716" s="67"/>
      <c r="FD716" s="67"/>
      <c r="FE716" s="67"/>
      <c r="FF716" s="67"/>
      <c r="FG716" s="67"/>
      <c r="FH716" s="67"/>
      <c r="FI716" s="67"/>
      <c r="FJ716" s="67"/>
      <c r="FK716" s="67"/>
      <c r="FL716" s="67"/>
      <c r="FM716" s="67"/>
      <c r="FN716" s="67"/>
      <c r="FO716" s="67"/>
      <c r="FP716" s="67"/>
      <c r="FQ716" s="67"/>
      <c r="FR716" s="67"/>
      <c r="FS716" s="67"/>
      <c r="FT716" s="67"/>
      <c r="FU716" s="67"/>
      <c r="FV716" s="67"/>
      <c r="FW716" s="67"/>
      <c r="FX716" s="67"/>
      <c r="FY716" s="67"/>
      <c r="FZ716" s="67"/>
      <c r="GA716" s="67"/>
      <c r="GB716" s="67"/>
      <c r="GC716" s="67"/>
      <c r="GD716" s="67"/>
      <c r="GE716" s="67"/>
      <c r="GF716" s="67"/>
      <c r="GG716" s="67"/>
      <c r="GH716" s="67"/>
      <c r="GI716" s="67"/>
      <c r="GJ716" s="67"/>
      <c r="GK716" s="67"/>
      <c r="GL716" s="67"/>
      <c r="GM716" s="67"/>
      <c r="GN716" s="67"/>
      <c r="GO716" s="67"/>
      <c r="GP716" s="67"/>
      <c r="GQ716" s="67"/>
      <c r="GR716" s="67"/>
      <c r="GS716" s="67"/>
      <c r="GT716" s="67"/>
      <c r="GU716" s="67"/>
      <c r="GV716" s="67"/>
      <c r="GW716" s="67"/>
      <c r="GX716" s="67"/>
      <c r="GY716" s="67"/>
      <c r="GZ716" s="67"/>
      <c r="HA716" s="67"/>
      <c r="HB716" s="67"/>
      <c r="HC716" s="67"/>
      <c r="HD716" s="67"/>
      <c r="HE716" s="67"/>
      <c r="HF716" s="67"/>
      <c r="HG716" s="67"/>
      <c r="HH716" s="67"/>
      <c r="HI716" s="67"/>
      <c r="HJ716" s="67"/>
      <c r="HK716" s="67"/>
      <c r="HL716" s="67"/>
      <c r="HM716" s="67"/>
      <c r="HN716" s="67"/>
      <c r="HO716" s="67"/>
      <c r="HP716" s="67"/>
      <c r="HQ716" s="67"/>
      <c r="HR716" s="67"/>
      <c r="HS716" s="67"/>
      <c r="HT716" s="67"/>
      <c r="HU716" s="67"/>
      <c r="HV716" s="67"/>
      <c r="HW716" s="67"/>
      <c r="HX716" s="67"/>
      <c r="HY716" s="67"/>
      <c r="HZ716" s="67"/>
      <c r="IA716" s="67"/>
      <c r="IB716" s="67"/>
      <c r="IC716" s="67"/>
      <c r="ID716" s="67"/>
      <c r="IE716" s="67"/>
      <c r="IF716" s="67"/>
      <c r="IG716" s="67"/>
      <c r="IH716" s="67"/>
      <c r="II716" s="67"/>
      <c r="IJ716" s="67"/>
      <c r="IK716" s="67"/>
      <c r="IL716" s="67"/>
      <c r="IM716" s="67"/>
      <c r="IN716" s="67"/>
      <c r="IO716" s="67"/>
      <c r="IP716" s="67"/>
      <c r="IQ716" s="67"/>
      <c r="IR716" s="67"/>
      <c r="IS716" s="67"/>
      <c r="IT716" s="67"/>
      <c r="IU716" s="67"/>
      <c r="IV716" s="93">
        <f t="shared" si="122"/>
        <v>0</v>
      </c>
      <c r="IW716" s="25"/>
      <c r="IY716" s="125" t="str">
        <f>IF(JA716,VLOOKUP(MIN(JB716:JD716),'Data Validation (hidden)'!$E$2:$F$6,2,FALSE),IF(COUNTA(E716:IU716)&gt;0,"'Name of Collective Investment Scheme' missing but values entered in other columns",""))</f>
        <v/>
      </c>
      <c r="JA716" s="126" t="b">
        <f t="shared" si="123"/>
        <v>0</v>
      </c>
      <c r="JB716" s="127" t="str">
        <f t="shared" si="124"/>
        <v/>
      </c>
      <c r="JC716" s="128" t="str">
        <f t="shared" si="125"/>
        <v>3</v>
      </c>
      <c r="JD716" s="127" t="str">
        <f t="shared" ca="1" si="126"/>
        <v/>
      </c>
      <c r="JE716" s="127" t="b">
        <f t="shared" ca="1" si="127"/>
        <v>1</v>
      </c>
      <c r="JF716" s="127" t="b">
        <f t="shared" ca="1" si="128"/>
        <v>1</v>
      </c>
      <c r="JG716" s="127" t="b">
        <f t="shared" ca="1" si="129"/>
        <v>1</v>
      </c>
      <c r="JH716" s="127" t="b">
        <f t="shared" ca="1" si="130"/>
        <v>1</v>
      </c>
      <c r="JI716" s="127" t="b">
        <f t="shared" ca="1" si="131"/>
        <v>1</v>
      </c>
      <c r="JJ716" s="129" t="b">
        <f t="shared" si="132"/>
        <v>0</v>
      </c>
    </row>
    <row r="717" spans="1:270" ht="28.9" customHeight="1" x14ac:dyDescent="0.2">
      <c r="A717" s="90" t="str">
        <f>IF(ISBLANK('Scheme Details'!A717),"",'Scheme Details'!A717)</f>
        <v/>
      </c>
      <c r="B717" s="87" t="str">
        <f>IF(ISBLANK('Scheme Details'!B717),"",'Scheme Details'!B717)</f>
        <v/>
      </c>
      <c r="C717" s="91" t="str">
        <f>IF(ISBLANK('Scheme Details'!C717),"",'Scheme Details'!C717)</f>
        <v/>
      </c>
      <c r="D717" s="92">
        <f>IF(ISBLANK('Scheme Details'!H717),0,'Scheme Details'!H717)</f>
        <v>0</v>
      </c>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c r="CI717" s="67"/>
      <c r="CJ717" s="67"/>
      <c r="CK717" s="67"/>
      <c r="CL717" s="67"/>
      <c r="CM717" s="67"/>
      <c r="CN717" s="67"/>
      <c r="CO717" s="67"/>
      <c r="CP717" s="67"/>
      <c r="CQ717" s="67"/>
      <c r="CR717" s="67"/>
      <c r="CS717" s="67"/>
      <c r="CT717" s="67"/>
      <c r="CU717" s="67"/>
      <c r="CV717" s="67"/>
      <c r="CW717" s="67"/>
      <c r="CX717" s="67"/>
      <c r="CY717" s="67"/>
      <c r="CZ717" s="67"/>
      <c r="DA717" s="67"/>
      <c r="DB717" s="67"/>
      <c r="DC717" s="67"/>
      <c r="DD717" s="67"/>
      <c r="DE717" s="67"/>
      <c r="DF717" s="67"/>
      <c r="DG717" s="67"/>
      <c r="DH717" s="67"/>
      <c r="DI717" s="67"/>
      <c r="DJ717" s="67"/>
      <c r="DK717" s="67"/>
      <c r="DL717" s="67"/>
      <c r="DM717" s="67"/>
      <c r="DN717" s="67"/>
      <c r="DO717" s="67"/>
      <c r="DP717" s="67"/>
      <c r="DQ717" s="67"/>
      <c r="DR717" s="67"/>
      <c r="DS717" s="67"/>
      <c r="DT717" s="67"/>
      <c r="DU717" s="67"/>
      <c r="DV717" s="67"/>
      <c r="DW717" s="67"/>
      <c r="DX717" s="67"/>
      <c r="DY717" s="67"/>
      <c r="DZ717" s="67"/>
      <c r="EA717" s="67"/>
      <c r="EB717" s="67"/>
      <c r="EC717" s="67"/>
      <c r="ED717" s="67"/>
      <c r="EE717" s="67"/>
      <c r="EF717" s="67"/>
      <c r="EG717" s="67"/>
      <c r="EH717" s="67"/>
      <c r="EI717" s="67"/>
      <c r="EJ717" s="67"/>
      <c r="EK717" s="67"/>
      <c r="EL717" s="67"/>
      <c r="EM717" s="67"/>
      <c r="EN717" s="67"/>
      <c r="EO717" s="67"/>
      <c r="EP717" s="67"/>
      <c r="EQ717" s="67"/>
      <c r="ER717" s="67"/>
      <c r="ES717" s="67"/>
      <c r="ET717" s="67"/>
      <c r="EU717" s="67"/>
      <c r="EV717" s="67"/>
      <c r="EW717" s="67"/>
      <c r="EX717" s="67"/>
      <c r="EY717" s="67"/>
      <c r="EZ717" s="67"/>
      <c r="FA717" s="67"/>
      <c r="FB717" s="67"/>
      <c r="FC717" s="67"/>
      <c r="FD717" s="67"/>
      <c r="FE717" s="67"/>
      <c r="FF717" s="67"/>
      <c r="FG717" s="67"/>
      <c r="FH717" s="67"/>
      <c r="FI717" s="67"/>
      <c r="FJ717" s="67"/>
      <c r="FK717" s="67"/>
      <c r="FL717" s="67"/>
      <c r="FM717" s="67"/>
      <c r="FN717" s="67"/>
      <c r="FO717" s="67"/>
      <c r="FP717" s="67"/>
      <c r="FQ717" s="67"/>
      <c r="FR717" s="67"/>
      <c r="FS717" s="67"/>
      <c r="FT717" s="67"/>
      <c r="FU717" s="67"/>
      <c r="FV717" s="67"/>
      <c r="FW717" s="67"/>
      <c r="FX717" s="67"/>
      <c r="FY717" s="67"/>
      <c r="FZ717" s="67"/>
      <c r="GA717" s="67"/>
      <c r="GB717" s="67"/>
      <c r="GC717" s="67"/>
      <c r="GD717" s="67"/>
      <c r="GE717" s="67"/>
      <c r="GF717" s="67"/>
      <c r="GG717" s="67"/>
      <c r="GH717" s="67"/>
      <c r="GI717" s="67"/>
      <c r="GJ717" s="67"/>
      <c r="GK717" s="67"/>
      <c r="GL717" s="67"/>
      <c r="GM717" s="67"/>
      <c r="GN717" s="67"/>
      <c r="GO717" s="67"/>
      <c r="GP717" s="67"/>
      <c r="GQ717" s="67"/>
      <c r="GR717" s="67"/>
      <c r="GS717" s="67"/>
      <c r="GT717" s="67"/>
      <c r="GU717" s="67"/>
      <c r="GV717" s="67"/>
      <c r="GW717" s="67"/>
      <c r="GX717" s="67"/>
      <c r="GY717" s="67"/>
      <c r="GZ717" s="67"/>
      <c r="HA717" s="67"/>
      <c r="HB717" s="67"/>
      <c r="HC717" s="67"/>
      <c r="HD717" s="67"/>
      <c r="HE717" s="67"/>
      <c r="HF717" s="67"/>
      <c r="HG717" s="67"/>
      <c r="HH717" s="67"/>
      <c r="HI717" s="67"/>
      <c r="HJ717" s="67"/>
      <c r="HK717" s="67"/>
      <c r="HL717" s="67"/>
      <c r="HM717" s="67"/>
      <c r="HN717" s="67"/>
      <c r="HO717" s="67"/>
      <c r="HP717" s="67"/>
      <c r="HQ717" s="67"/>
      <c r="HR717" s="67"/>
      <c r="HS717" s="67"/>
      <c r="HT717" s="67"/>
      <c r="HU717" s="67"/>
      <c r="HV717" s="67"/>
      <c r="HW717" s="67"/>
      <c r="HX717" s="67"/>
      <c r="HY717" s="67"/>
      <c r="HZ717" s="67"/>
      <c r="IA717" s="67"/>
      <c r="IB717" s="67"/>
      <c r="IC717" s="67"/>
      <c r="ID717" s="67"/>
      <c r="IE717" s="67"/>
      <c r="IF717" s="67"/>
      <c r="IG717" s="67"/>
      <c r="IH717" s="67"/>
      <c r="II717" s="67"/>
      <c r="IJ717" s="67"/>
      <c r="IK717" s="67"/>
      <c r="IL717" s="67"/>
      <c r="IM717" s="67"/>
      <c r="IN717" s="67"/>
      <c r="IO717" s="67"/>
      <c r="IP717" s="67"/>
      <c r="IQ717" s="67"/>
      <c r="IR717" s="67"/>
      <c r="IS717" s="67"/>
      <c r="IT717" s="67"/>
      <c r="IU717" s="67"/>
      <c r="IV717" s="93">
        <f t="shared" si="122"/>
        <v>0</v>
      </c>
      <c r="IW717" s="25"/>
      <c r="IY717" s="125" t="str">
        <f>IF(JA717,VLOOKUP(MIN(JB717:JD717),'Data Validation (hidden)'!$E$2:$F$6,2,FALSE),IF(COUNTA(E717:IU717)&gt;0,"'Name of Collective Investment Scheme' missing but values entered in other columns",""))</f>
        <v/>
      </c>
      <c r="JA717" s="126" t="b">
        <f t="shared" si="123"/>
        <v>0</v>
      </c>
      <c r="JB717" s="127" t="str">
        <f t="shared" si="124"/>
        <v/>
      </c>
      <c r="JC717" s="128" t="str">
        <f t="shared" si="125"/>
        <v>3</v>
      </c>
      <c r="JD717" s="127" t="str">
        <f t="shared" ca="1" si="126"/>
        <v/>
      </c>
      <c r="JE717" s="127" t="b">
        <f t="shared" ca="1" si="127"/>
        <v>1</v>
      </c>
      <c r="JF717" s="127" t="b">
        <f t="shared" ca="1" si="128"/>
        <v>1</v>
      </c>
      <c r="JG717" s="127" t="b">
        <f t="shared" ca="1" si="129"/>
        <v>1</v>
      </c>
      <c r="JH717" s="127" t="b">
        <f t="shared" ca="1" si="130"/>
        <v>1</v>
      </c>
      <c r="JI717" s="127" t="b">
        <f t="shared" ca="1" si="131"/>
        <v>1</v>
      </c>
      <c r="JJ717" s="129" t="b">
        <f t="shared" si="132"/>
        <v>0</v>
      </c>
    </row>
    <row r="719" spans="1:270" x14ac:dyDescent="0.2">
      <c r="IY719" s="115" t="str">
        <f>IF(COUNTA(IY8:IY717) - COUNTIF(IY8:IY717,"OK") - COUNTIF(IY8:IY717,"") = 0, "Validation Check Passed", "Validation error on row " &amp; IY6)</f>
        <v>Validation Check Passed</v>
      </c>
    </row>
  </sheetData>
  <sheetProtection algorithmName="SHA-512" hashValue="Q/GiVbxwO16GQU8LmrJuZFn7XmwKfsJLIcvWQW0nyxtBa36ImycrI1R76Dk4tbhWOSIjN96uxIeIUQI1xyVAKA==" saltValue="XbyG6r4RyLlxqwbUQ2abpg==" spinCount="100000" sheet="1" selectLockedCells="1"/>
  <mergeCells count="3">
    <mergeCell ref="JE6:JI6"/>
    <mergeCell ref="A2:D2"/>
    <mergeCell ref="A3:D3"/>
  </mergeCells>
  <conditionalFormatting sqref="E8:IW8">
    <cfRule type="expression" dxfId="9" priority="20">
      <formula>#REF!="No"</formula>
    </cfRule>
  </conditionalFormatting>
  <conditionalFormatting sqref="IY5">
    <cfRule type="cellIs" dxfId="8" priority="12" operator="equal">
      <formula>"Validation Check Passed"</formula>
    </cfRule>
  </conditionalFormatting>
  <conditionalFormatting sqref="IY8">
    <cfRule type="cellIs" dxfId="7" priority="14" operator="equal">
      <formula>"OK"</formula>
    </cfRule>
    <cfRule type="cellIs" dxfId="6" priority="15" operator="notEqual">
      <formula>"OK"</formula>
    </cfRule>
  </conditionalFormatting>
  <conditionalFormatting sqref="IY5">
    <cfRule type="cellIs" dxfId="5" priority="13" operator="notEqual">
      <formula>"Validation Check Passed"</formula>
    </cfRule>
  </conditionalFormatting>
  <conditionalFormatting sqref="E9:IW717">
    <cfRule type="expression" dxfId="4" priority="5">
      <formula>#REF!="No"</formula>
    </cfRule>
  </conditionalFormatting>
  <conditionalFormatting sqref="IY9:IY717">
    <cfRule type="cellIs" dxfId="3" priority="3" operator="equal">
      <formula>"OK"</formula>
    </cfRule>
    <cfRule type="cellIs" dxfId="2" priority="4" operator="notEqual">
      <formula>"OK"</formula>
    </cfRule>
  </conditionalFormatting>
  <conditionalFormatting sqref="IY719">
    <cfRule type="cellIs" dxfId="1" priority="2" operator="notEqual">
      <formula>"Validation Check Passed"</formula>
    </cfRule>
  </conditionalFormatting>
  <conditionalFormatting sqref="IY719">
    <cfRule type="cellIs" dxfId="0" priority="1" operator="equal">
      <formula>"Validation Check Passed"</formula>
    </cfRule>
  </conditionalFormatting>
  <dataValidations count="2">
    <dataValidation type="whole" allowBlank="1" showErrorMessage="1" errorTitle="Input" error="Input a number between 0 and 999,999,999,999" sqref="E8:IU717">
      <formula1>0</formula1>
      <formula2>999999999999</formula2>
    </dataValidation>
    <dataValidation allowBlank="1" sqref="A8:D717 IV8:IW717"/>
  </dataValidations>
  <pageMargins left="0.70866141732283472" right="0.70866141732283472" top="0.74803149606299213" bottom="0.74803149606299213" header="0.31496062992125984" footer="0.31496062992125984"/>
  <pageSetup paperSize="9" scale="37" fitToHeight="0" orientation="landscape" r:id="rId1"/>
  <headerFooter>
    <oddFooter>&amp;A&amp;RPage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2A1918E6A07545B638E185CDC8D5CD" ma:contentTypeVersion="0" ma:contentTypeDescription="Create a new document." ma:contentTypeScope="" ma:versionID="70660bf13e934a29186d7a63dcf3d584">
  <xsd:schema xmlns:xsd="http://www.w3.org/2001/XMLSchema" xmlns:xs="http://www.w3.org/2001/XMLSchema" xmlns:p="http://schemas.microsoft.com/office/2006/metadata/properties" xmlns:ns2="fa6e2a44-9453-4c76-a25e-25bae84753e2" targetNamespace="http://schemas.microsoft.com/office/2006/metadata/properties" ma:root="true" ma:fieldsID="c4df1f2539ea9ae63c1ac89e671c2ee7" ns2:_="">
    <xsd:import namespace="fa6e2a44-9453-4c76-a25e-25bae84753e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e2a44-9453-4c76-a25e-25bae84753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a6e2a44-9453-4c76-a25e-25bae84753e2">IDOC-143-11739</_dlc_DocId>
    <_dlc_DocIdUrl xmlns="fa6e2a44-9453-4c76-a25e-25bae84753e2">
      <Url>http://intranet/Projects/online-submissions/_layouts/15/DocIdRedir.aspx?ID=IDOC-143-11739</Url>
      <Description>IDOC-143-11739</Description>
    </_dlc_DocIdUrl>
  </documentManagement>
</p:properties>
</file>

<file path=customXml/itemProps1.xml><?xml version="1.0" encoding="utf-8"?>
<ds:datastoreItem xmlns:ds="http://schemas.openxmlformats.org/officeDocument/2006/customXml" ds:itemID="{DA247BAC-2AF8-4665-9E40-C882749D8E2D}">
  <ds:schemaRefs>
    <ds:schemaRef ds:uri="http://schemas.microsoft.com/sharepoint/events"/>
  </ds:schemaRefs>
</ds:datastoreItem>
</file>

<file path=customXml/itemProps2.xml><?xml version="1.0" encoding="utf-8"?>
<ds:datastoreItem xmlns:ds="http://schemas.openxmlformats.org/officeDocument/2006/customXml" ds:itemID="{3A4A513A-69A9-47C0-A011-2CEB91E19C6A}">
  <ds:schemaRefs>
    <ds:schemaRef ds:uri="http://schemas.microsoft.com/sharepoint/v3/contenttype/forms"/>
  </ds:schemaRefs>
</ds:datastoreItem>
</file>

<file path=customXml/itemProps3.xml><?xml version="1.0" encoding="utf-8"?>
<ds:datastoreItem xmlns:ds="http://schemas.openxmlformats.org/officeDocument/2006/customXml" ds:itemID="{AB837C25-A641-4CFC-9292-C607E8FCC7C3}"/>
</file>

<file path=customXml/itemProps4.xml><?xml version="1.0" encoding="utf-8"?>
<ds:datastoreItem xmlns:ds="http://schemas.openxmlformats.org/officeDocument/2006/customXml" ds:itemID="{5F967D68-7570-457A-BC4E-0CD75CCC7F7A}">
  <ds:schemaRefs>
    <ds:schemaRef ds:uri="http://purl.org/dc/terms/"/>
    <ds:schemaRef ds:uri="http://schemas.openxmlformats.org/package/2006/metadata/core-properties"/>
    <ds:schemaRef ds:uri="http://purl.org/dc/dcmitype/"/>
    <ds:schemaRef ds:uri="fa6e2a44-9453-4c76-a25e-25bae84753e2"/>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For GFSC Portal Use Only</vt:lpstr>
      <vt:lpstr>Change Log (hidden)</vt:lpstr>
      <vt:lpstr>Data Validation (hidden)</vt:lpstr>
      <vt:lpstr>LoV (hidden)</vt:lpstr>
      <vt:lpstr>Start</vt:lpstr>
      <vt:lpstr>Scheme Details</vt:lpstr>
      <vt:lpstr>Location</vt:lpstr>
      <vt:lpstr>Location!Print_Area</vt:lpstr>
      <vt:lpstr>'Scheme Details'!Print_Area</vt:lpstr>
      <vt:lpstr>Start!Print_Area</vt:lpstr>
      <vt:lpstr>Location!Print_Titles</vt:lpstr>
      <vt:lpstr>'Scheme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Robinson</dc:creator>
  <cp:lastModifiedBy>Darren Troalic</cp:lastModifiedBy>
  <cp:lastPrinted>2019-10-08T07:38:57Z</cp:lastPrinted>
  <dcterms:created xsi:type="dcterms:W3CDTF">2019-04-30T11:32:38Z</dcterms:created>
  <dcterms:modified xsi:type="dcterms:W3CDTF">2020-02-11T15:28:24Z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2f380412-fcd5-41e3-8554-d14402bc8b3d</vt:lpwstr>
  </property>
  <property fmtid="{D5CDD505-2E9C-101B-9397-08002B2CF9AE}" pid="3" name="ContentTypeId">
    <vt:lpwstr>0x010100922A1918E6A07545B638E185CDC8D5CD</vt:lpwstr>
  </property>
</Properties>
</file>