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23955" windowHeight="10485"/>
  </bookViews>
  <sheets>
    <sheet name="Summary Service Report" sheetId="1" r:id="rId1"/>
    <sheet name="Notfns and Applns data shee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6" i="2" l="1"/>
  <c r="G56" i="2"/>
  <c r="F56" i="2"/>
  <c r="E56" i="2"/>
  <c r="D56" i="2"/>
  <c r="C56" i="2"/>
  <c r="H23" i="2"/>
  <c r="G23" i="2"/>
  <c r="F23" i="2"/>
  <c r="E23" i="2"/>
  <c r="D23" i="2"/>
  <c r="C23" i="2"/>
  <c r="F66" i="1" l="1"/>
  <c r="E63" i="1"/>
  <c r="D66" i="1"/>
  <c r="AE23" i="2" l="1"/>
  <c r="F69" i="1" s="1"/>
  <c r="AD23" i="2"/>
  <c r="E69" i="1" s="1"/>
  <c r="AC23" i="2"/>
  <c r="D69" i="1" s="1"/>
  <c r="Y23" i="2"/>
  <c r="F63" i="1" s="1"/>
  <c r="X23" i="2"/>
  <c r="E66" i="1" s="1"/>
  <c r="W23" i="2"/>
  <c r="D63" i="1" s="1"/>
  <c r="S23" i="2"/>
  <c r="F60" i="1" s="1"/>
  <c r="R23" i="2"/>
  <c r="E60" i="1" s="1"/>
  <c r="Q23" i="2"/>
  <c r="D60" i="1" s="1"/>
  <c r="AB56" i="2"/>
  <c r="F53" i="1" s="1"/>
  <c r="AA56" i="2"/>
  <c r="E53" i="1" s="1"/>
  <c r="Z56" i="2"/>
  <c r="D53" i="1" s="1"/>
  <c r="Y56" i="2"/>
  <c r="F49" i="1" s="1"/>
  <c r="X56" i="2"/>
  <c r="E49" i="1" s="1"/>
  <c r="W56" i="2"/>
  <c r="D49" i="1" s="1"/>
  <c r="AE56" i="2"/>
  <c r="F56" i="1" s="1"/>
  <c r="AD56" i="2"/>
  <c r="E56" i="1" s="1"/>
  <c r="AC56" i="2"/>
  <c r="D56" i="1" s="1"/>
  <c r="V56" i="2"/>
  <c r="F42" i="1" s="1"/>
  <c r="U56" i="2"/>
  <c r="E42" i="1" s="1"/>
  <c r="T56" i="2"/>
  <c r="D42" i="1" s="1"/>
  <c r="S56" i="2"/>
  <c r="F29" i="1" s="1"/>
  <c r="R56" i="2"/>
  <c r="E29" i="1" s="1"/>
  <c r="Q56" i="2"/>
  <c r="P42" i="2"/>
  <c r="P43" i="2" s="1"/>
  <c r="P44" i="2" s="1"/>
  <c r="P45" i="2" s="1"/>
  <c r="P46" i="2" s="1"/>
  <c r="P47" i="2" s="1"/>
  <c r="P48" i="2" s="1"/>
  <c r="P49" i="2" s="1"/>
  <c r="P33" i="2"/>
  <c r="P34" i="2" s="1"/>
  <c r="P35" i="2" s="1"/>
  <c r="P36" i="2" s="1"/>
  <c r="P37" i="2" s="1"/>
  <c r="P38" i="2" s="1"/>
  <c r="P39" i="2" s="1"/>
  <c r="P40" i="2" s="1"/>
  <c r="D29" i="1" l="1"/>
  <c r="AF56" i="2"/>
  <c r="N56" i="2"/>
  <c r="M56" i="2"/>
  <c r="L56" i="2"/>
  <c r="K56" i="2"/>
  <c r="J56" i="2"/>
  <c r="I56" i="2"/>
  <c r="N23" i="2"/>
  <c r="L23" i="2"/>
  <c r="J23" i="2"/>
  <c r="M23" i="2"/>
  <c r="K23" i="2"/>
  <c r="I23" i="2"/>
  <c r="A42" i="2"/>
  <c r="A43" i="2" s="1"/>
  <c r="A44" i="2" s="1"/>
  <c r="A45" i="2" s="1"/>
  <c r="A46" i="2" s="1"/>
  <c r="A47" i="2" s="1"/>
  <c r="A48" i="2" s="1"/>
  <c r="A49" i="2" s="1"/>
  <c r="A33" i="2"/>
  <c r="A34" i="2" s="1"/>
  <c r="A35" i="2" s="1"/>
  <c r="A36" i="2" s="1"/>
  <c r="A37" i="2" s="1"/>
  <c r="A38" i="2" s="1"/>
  <c r="A39" i="2" s="1"/>
  <c r="A40" i="2" s="1"/>
  <c r="E86" i="1" l="1"/>
  <c r="F86" i="1" l="1"/>
  <c r="D86" i="1"/>
</calcChain>
</file>

<file path=xl/sharedStrings.xml><?xml version="1.0" encoding="utf-8"?>
<sst xmlns="http://schemas.openxmlformats.org/spreadsheetml/2006/main" count="167" uniqueCount="64">
  <si>
    <t>Service Level Standards</t>
  </si>
  <si>
    <t>Met</t>
  </si>
  <si>
    <t>Not met</t>
  </si>
  <si>
    <t>Number of measures</t>
  </si>
  <si>
    <t>Fiduciary</t>
  </si>
  <si>
    <t>Insurance</t>
  </si>
  <si>
    <t>Surrend'rs</t>
  </si>
  <si>
    <t>Appl'ns</t>
  </si>
  <si>
    <t>Banking</t>
  </si>
  <si>
    <t>Total number of measures</t>
  </si>
  <si>
    <t>Authorisations Unit</t>
  </si>
  <si>
    <t>1. On site report delivery</t>
  </si>
  <si>
    <t>2. Licence Applications</t>
  </si>
  <si>
    <t>3. Notifications</t>
  </si>
  <si>
    <t>4. Complaints</t>
  </si>
  <si>
    <t>5. Consultations</t>
  </si>
  <si>
    <t>6. Other</t>
  </si>
  <si>
    <t>No transactions</t>
  </si>
  <si>
    <t>The number of measures relates to the service items in the service catalogue, not the number of separate transactions</t>
  </si>
  <si>
    <t>Summary Service Report</t>
  </si>
  <si>
    <t>Investment</t>
  </si>
  <si>
    <t>Data Sheets</t>
  </si>
  <si>
    <t>(compiled from Divisional returns)</t>
  </si>
  <si>
    <t>Notifications</t>
  </si>
  <si>
    <t>May</t>
  </si>
  <si>
    <t>June</t>
  </si>
  <si>
    <t>July</t>
  </si>
  <si>
    <t>August</t>
  </si>
  <si>
    <t>September</t>
  </si>
  <si>
    <t>Service report ref: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</si>
  <si>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</si>
  <si>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</si>
  <si>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</si>
  <si>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</si>
  <si>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</si>
  <si>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</si>
  <si>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</si>
  <si>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</si>
  <si>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</si>
  <si>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</si>
  <si>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</si>
  <si>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3.5.1</t>
  </si>
  <si>
    <t>3.5.2</t>
  </si>
  <si>
    <t>Leave data cells blank if no transactions</t>
  </si>
  <si>
    <t>Change fill colour from yellow to green when data has been entered</t>
  </si>
  <si>
    <t>TOTAL</t>
  </si>
  <si>
    <t>Applications</t>
  </si>
  <si>
    <t>During the period there were a further 1 measures where data not available</t>
  </si>
  <si>
    <t>Authorsations</t>
  </si>
  <si>
    <t>2.21 b</t>
  </si>
  <si>
    <t>2.21 ins</t>
  </si>
  <si>
    <t>2.21 f</t>
  </si>
  <si>
    <t>2.21 inv</t>
  </si>
  <si>
    <t>Fid</t>
  </si>
  <si>
    <t>Inv</t>
  </si>
  <si>
    <t>Ins</t>
  </si>
  <si>
    <t>Bank</t>
  </si>
  <si>
    <t>AU</t>
  </si>
  <si>
    <t>No tx</t>
  </si>
  <si>
    <t>Quarter Ended September 2015</t>
  </si>
  <si>
    <t>July 2015 to September 2015</t>
  </si>
  <si>
    <t>Apr</t>
  </si>
  <si>
    <r>
      <t>Percentage of measures met, where data is available and there are transactions in the current peri</t>
    </r>
    <r>
      <rPr>
        <sz val="11"/>
        <rFont val="Arial"/>
        <family val="2"/>
      </rPr>
      <t>od:97</t>
    </r>
    <r>
      <rPr>
        <b/>
        <sz val="11"/>
        <rFont val="Arial"/>
        <family val="2"/>
      </rPr>
      <t>%</t>
    </r>
    <r>
      <rPr>
        <sz val="11"/>
        <rFont val="Arial"/>
        <family val="2"/>
      </rPr>
      <t xml:space="preserve"> (100</t>
    </r>
    <r>
      <rPr>
        <sz val="11"/>
        <color theme="1"/>
        <rFont val="Arial"/>
        <family val="2"/>
      </rPr>
      <t>% for Apr to Jun)</t>
    </r>
  </si>
  <si>
    <r>
      <t>Percentage of measures not met, where data is available and there are transactions in the current peri</t>
    </r>
    <r>
      <rPr>
        <sz val="11"/>
        <rFont val="Arial"/>
        <family val="2"/>
      </rPr>
      <t>od: 3%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(97% for Jan to Mar)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</si>
</sst>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0" xfId="0" applyFont="1" applyBorder="1"/>
    <xf numFmtId="0" fontId="0" fillId="0" borderId="0" xfId="0" applyFont="1" applyBorder="1"/>
    <xf numFmtId="0" fontId="0" fillId="0" borderId="6" xfId="0" applyBorder="1"/>
    <xf numFmtId="0" fontId="0" fillId="0" borderId="7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2" fillId="0" borderId="4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7" xfId="0" applyFont="1" applyBorder="1"/>
    <xf numFmtId="9" fontId="0" fillId="0" borderId="8" xfId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0" borderId="4" xfId="0" applyFill="1" applyBorder="1"/>
    <xf numFmtId="0" fontId="0" fillId="0" borderId="5" xfId="0" applyFill="1" applyBorder="1"/>
    <xf numFmtId="2" fontId="0" fillId="0" borderId="0" xfId="0" applyNumberFormat="1"/>
    <xf numFmtId="0" fontId="2" fillId="0" borderId="6" xfId="0" applyFont="1" applyBorder="1"/>
    <xf numFmtId="0" fontId="2" fillId="0" borderId="8" xfId="0" applyFont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3" borderId="4" xfId="1" applyFon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/>
    <xf numFmtId="0" fontId="0" fillId="4" borderId="4" xfId="0" applyFill="1" applyBorder="1"/>
    <xf numFmtId="0" fontId="0" fillId="4" borderId="5" xfId="0" applyFill="1" applyBorder="1"/>
    <xf numFmtId="0" fontId="0" fillId="3" borderId="4" xfId="0" applyFill="1" applyBorder="1"/>
    <xf numFmtId="0" fontId="0" fillId="3" borderId="5" xfId="0" applyFill="1" applyBorder="1"/>
    <xf numFmtId="0" fontId="3" fillId="0" borderId="0" xfId="0" applyFont="1" applyBorder="1" applyAlignment="1">
      <alignment horizontal="right"/>
    </xf>
    <xf numFmtId="0" fontId="0" fillId="3" borderId="0" xfId="0" applyFill="1" applyBorder="1"/>
    <xf numFmtId="0" fontId="0" fillId="4" borderId="0" xfId="0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workbookViewId="0">
      <pane ySplit="1545" topLeftCell="A59" activePane="bottomLeft"/>
      <selection activeCell="A3" sqref="A3"/>
      <selection pane="bottomLeft" activeCell="S89" sqref="S89"/>
    </sheetView>
  </sheetViews>
  <sheetFormatPr defaultRowHeight="12.75" x14ac:dyDescent="0.2"/>
  <cols>
    <col min="2" max="2" width="32.42578125" customWidth="1"/>
    <col min="3" max="3" width="14.140625" style="1" customWidth="1"/>
    <col min="4" max="6" width="13.7109375" style="1" customWidth="1"/>
    <col min="7" max="7" width="2.5703125" style="1" customWidth="1"/>
    <col min="8" max="8" width="22" customWidth="1"/>
  </cols>
  <sheetData>
    <row r="1" spans="1:13" ht="18" x14ac:dyDescent="0.25">
      <c r="A1" s="2" t="s">
        <v>0</v>
      </c>
    </row>
    <row r="2" spans="1:13" ht="18" x14ac:dyDescent="0.25">
      <c r="A2" s="2" t="s">
        <v>19</v>
      </c>
    </row>
    <row r="3" spans="1:13" ht="18" x14ac:dyDescent="0.25">
      <c r="A3" s="2" t="s">
        <v>59</v>
      </c>
    </row>
    <row r="4" spans="1:13" ht="18" x14ac:dyDescent="0.25">
      <c r="A4" s="2"/>
    </row>
    <row r="5" spans="1:13" ht="12.75" customHeight="1" x14ac:dyDescent="0.25">
      <c r="A5" s="72" t="s">
        <v>18</v>
      </c>
      <c r="B5" s="72"/>
      <c r="C5" s="72"/>
      <c r="D5" s="72"/>
      <c r="E5" s="72"/>
      <c r="F5" s="72"/>
      <c r="G5" s="72"/>
      <c r="H5" s="72"/>
    </row>
    <row r="6" spans="1:13" ht="12.75" customHeight="1" x14ac:dyDescent="0.2">
      <c r="A6" s="34"/>
      <c r="B6" s="34"/>
      <c r="C6" s="34"/>
      <c r="D6" s="34"/>
      <c r="E6" s="34"/>
      <c r="F6" s="34"/>
      <c r="G6" s="34"/>
      <c r="H6" s="34"/>
    </row>
    <row r="7" spans="1:13" ht="15" x14ac:dyDescent="0.25">
      <c r="A7" s="57" t="s">
        <v>62</v>
      </c>
      <c r="B7" s="58"/>
      <c r="C7" s="59"/>
      <c r="D7" s="59"/>
      <c r="E7" s="59"/>
      <c r="F7" s="59"/>
      <c r="G7" s="59"/>
      <c r="H7" s="58"/>
    </row>
    <row r="8" spans="1:13" ht="15" x14ac:dyDescent="0.25">
      <c r="A8" s="57" t="s">
        <v>63</v>
      </c>
      <c r="B8" s="58"/>
      <c r="C8" s="59"/>
      <c r="D8" s="59"/>
      <c r="E8" s="59"/>
      <c r="F8" s="59"/>
      <c r="G8" s="59"/>
      <c r="H8" s="58"/>
    </row>
    <row r="10" spans="1:13" ht="12.75" customHeight="1" x14ac:dyDescent="0.2">
      <c r="A10" s="34"/>
      <c r="B10" s="34"/>
      <c r="C10" s="34"/>
      <c r="D10" s="34"/>
      <c r="E10" s="34"/>
      <c r="F10" s="34"/>
      <c r="G10" s="34"/>
      <c r="H10" s="34"/>
    </row>
    <row r="11" spans="1:13" x14ac:dyDescent="0.2">
      <c r="D11" s="69" t="s">
        <v>60</v>
      </c>
      <c r="E11" s="70"/>
      <c r="F11" s="70"/>
      <c r="G11" s="71"/>
    </row>
    <row r="12" spans="1:13" ht="25.5" customHeight="1" x14ac:dyDescent="0.2">
      <c r="D12" s="3" t="s">
        <v>1</v>
      </c>
      <c r="E12" s="4" t="s">
        <v>2</v>
      </c>
      <c r="F12" s="4" t="s">
        <v>17</v>
      </c>
      <c r="G12" s="32"/>
      <c r="K12" s="33"/>
      <c r="L12" s="33"/>
      <c r="M12" s="33"/>
    </row>
    <row r="13" spans="1:13" ht="26.25" customHeight="1" x14ac:dyDescent="0.2">
      <c r="D13" s="5"/>
      <c r="F13" s="6"/>
      <c r="G13" s="7"/>
    </row>
    <row r="14" spans="1:13" x14ac:dyDescent="0.2">
      <c r="A14" s="14" t="s">
        <v>11</v>
      </c>
      <c r="B14" s="15"/>
      <c r="C14" s="16"/>
      <c r="D14" s="50"/>
      <c r="E14" s="51"/>
      <c r="F14" s="51"/>
      <c r="G14" s="17"/>
    </row>
    <row r="15" spans="1:13" x14ac:dyDescent="0.2">
      <c r="A15" s="18"/>
      <c r="B15" s="20" t="s">
        <v>3</v>
      </c>
      <c r="C15" s="6"/>
      <c r="D15" s="46">
        <v>1</v>
      </c>
      <c r="E15" s="47">
        <v>0</v>
      </c>
      <c r="F15" s="47">
        <v>0</v>
      </c>
      <c r="G15" s="7"/>
    </row>
    <row r="16" spans="1:13" x14ac:dyDescent="0.2">
      <c r="A16" s="21"/>
      <c r="B16" s="30"/>
      <c r="C16" s="23"/>
      <c r="D16" s="48"/>
      <c r="E16" s="49"/>
      <c r="F16" s="49"/>
      <c r="G16" s="31"/>
    </row>
    <row r="17" spans="1:7" x14ac:dyDescent="0.2">
      <c r="A17" s="18"/>
      <c r="D17" s="46"/>
      <c r="E17" s="47"/>
      <c r="F17" s="47"/>
      <c r="G17" s="7"/>
    </row>
    <row r="18" spans="1:7" x14ac:dyDescent="0.2">
      <c r="A18" s="14" t="s">
        <v>12</v>
      </c>
      <c r="B18" s="15"/>
      <c r="C18" s="16"/>
      <c r="D18" s="50"/>
      <c r="E18" s="51"/>
      <c r="F18" s="51"/>
      <c r="G18" s="17"/>
    </row>
    <row r="19" spans="1:7" x14ac:dyDescent="0.2">
      <c r="A19" s="27"/>
      <c r="B19" s="28" t="s">
        <v>4</v>
      </c>
      <c r="C19" s="8"/>
      <c r="D19" s="46"/>
      <c r="E19" s="47"/>
      <c r="F19" s="47"/>
      <c r="G19" s="9"/>
    </row>
    <row r="20" spans="1:7" hidden="1" x14ac:dyDescent="0.2">
      <c r="A20" s="18"/>
      <c r="B20" s="29" t="s">
        <v>7</v>
      </c>
      <c r="C20" s="8">
        <v>1</v>
      </c>
      <c r="D20" s="46"/>
      <c r="E20" s="47"/>
      <c r="F20" s="47"/>
      <c r="G20" s="9"/>
    </row>
    <row r="21" spans="1:7" hidden="1" x14ac:dyDescent="0.2">
      <c r="A21" s="18"/>
      <c r="B21" s="29"/>
      <c r="C21" s="8">
        <v>2</v>
      </c>
      <c r="D21" s="46"/>
      <c r="E21" s="47"/>
      <c r="F21" s="47"/>
      <c r="G21" s="9"/>
    </row>
    <row r="22" spans="1:7" hidden="1" x14ac:dyDescent="0.2">
      <c r="A22" s="18"/>
      <c r="B22" s="29"/>
      <c r="C22" s="8">
        <v>3</v>
      </c>
      <c r="D22" s="46"/>
      <c r="E22" s="47"/>
      <c r="F22" s="47"/>
      <c r="G22" s="9"/>
    </row>
    <row r="23" spans="1:7" hidden="1" x14ac:dyDescent="0.2">
      <c r="A23" s="18"/>
      <c r="B23" s="29"/>
      <c r="C23" s="8">
        <v>4</v>
      </c>
      <c r="D23" s="46"/>
      <c r="E23" s="47"/>
      <c r="F23" s="47"/>
      <c r="G23" s="9"/>
    </row>
    <row r="24" spans="1:7" hidden="1" x14ac:dyDescent="0.2">
      <c r="A24" s="18"/>
      <c r="B24" s="29"/>
      <c r="C24" s="8">
        <v>5</v>
      </c>
      <c r="D24" s="46"/>
      <c r="E24" s="47"/>
      <c r="F24" s="47"/>
      <c r="G24" s="9"/>
    </row>
    <row r="25" spans="1:7" hidden="1" x14ac:dyDescent="0.2">
      <c r="A25" s="18"/>
      <c r="B25" s="29"/>
      <c r="C25" s="8">
        <v>6</v>
      </c>
      <c r="D25" s="46"/>
      <c r="E25" s="47"/>
      <c r="F25" s="47"/>
      <c r="G25" s="9"/>
    </row>
    <row r="26" spans="1:7" hidden="1" x14ac:dyDescent="0.2">
      <c r="A26" s="18"/>
      <c r="B26" s="29"/>
      <c r="C26" s="8">
        <v>7</v>
      </c>
      <c r="D26" s="46"/>
      <c r="E26" s="47"/>
      <c r="F26" s="47"/>
      <c r="G26" s="9"/>
    </row>
    <row r="27" spans="1:7" hidden="1" x14ac:dyDescent="0.2">
      <c r="A27" s="18"/>
      <c r="B27" s="29"/>
      <c r="C27" s="8">
        <v>8</v>
      </c>
      <c r="D27" s="46"/>
      <c r="E27" s="47"/>
      <c r="F27" s="47"/>
      <c r="G27" s="9"/>
    </row>
    <row r="28" spans="1:7" hidden="1" x14ac:dyDescent="0.2">
      <c r="A28" s="18"/>
      <c r="B28" s="29" t="s">
        <v>6</v>
      </c>
      <c r="C28" s="8">
        <v>9</v>
      </c>
      <c r="D28" s="46"/>
      <c r="E28" s="47"/>
      <c r="F28" s="47"/>
      <c r="G28" s="9"/>
    </row>
    <row r="29" spans="1:7" x14ac:dyDescent="0.2">
      <c r="A29" s="18"/>
      <c r="B29" s="29" t="s">
        <v>3</v>
      </c>
      <c r="C29" s="8"/>
      <c r="D29" s="46">
        <f>'Notfns and Applns data sheets'!Q56</f>
        <v>6</v>
      </c>
      <c r="E29" s="47">
        <f>'Notfns and Applns data sheets'!R56</f>
        <v>0</v>
      </c>
      <c r="F29" s="47">
        <f>'Notfns and Applns data sheets'!S56</f>
        <v>3</v>
      </c>
      <c r="G29" s="9"/>
    </row>
    <row r="30" spans="1:7" x14ac:dyDescent="0.2">
      <c r="A30" s="18"/>
      <c r="B30" s="29"/>
      <c r="C30" s="8"/>
      <c r="D30" s="52"/>
      <c r="E30" s="53"/>
      <c r="F30" s="47"/>
      <c r="G30" s="9"/>
    </row>
    <row r="31" spans="1:7" x14ac:dyDescent="0.2">
      <c r="A31" s="18"/>
      <c r="B31" s="28" t="s">
        <v>20</v>
      </c>
      <c r="C31" s="8"/>
      <c r="D31" s="46"/>
      <c r="E31" s="47"/>
      <c r="F31" s="47"/>
      <c r="G31" s="9"/>
    </row>
    <row r="32" spans="1:7" hidden="1" x14ac:dyDescent="0.2">
      <c r="A32" s="18"/>
      <c r="B32" s="29" t="s">
        <v>7</v>
      </c>
      <c r="C32" s="8">
        <v>1</v>
      </c>
      <c r="D32" s="46"/>
      <c r="E32" s="47"/>
      <c r="F32" s="47"/>
      <c r="G32" s="9"/>
    </row>
    <row r="33" spans="1:7" hidden="1" x14ac:dyDescent="0.2">
      <c r="A33" s="18"/>
      <c r="B33" s="29"/>
      <c r="C33" s="8">
        <v>2</v>
      </c>
      <c r="D33" s="46"/>
      <c r="E33" s="47"/>
      <c r="F33" s="47"/>
      <c r="G33" s="9"/>
    </row>
    <row r="34" spans="1:7" hidden="1" x14ac:dyDescent="0.2">
      <c r="A34" s="18"/>
      <c r="B34" s="29"/>
      <c r="C34" s="8">
        <v>3</v>
      </c>
      <c r="D34" s="46"/>
      <c r="E34" s="47"/>
      <c r="F34" s="47"/>
      <c r="G34" s="9"/>
    </row>
    <row r="35" spans="1:7" hidden="1" x14ac:dyDescent="0.2">
      <c r="A35" s="18"/>
      <c r="B35" s="29"/>
      <c r="C35" s="8">
        <v>4</v>
      </c>
      <c r="D35" s="46"/>
      <c r="E35" s="47"/>
      <c r="F35" s="47"/>
      <c r="G35" s="9"/>
    </row>
    <row r="36" spans="1:7" hidden="1" x14ac:dyDescent="0.2">
      <c r="A36" s="18"/>
      <c r="B36" s="29"/>
      <c r="C36" s="8">
        <v>5</v>
      </c>
      <c r="D36" s="46"/>
      <c r="E36" s="47"/>
      <c r="F36" s="47"/>
      <c r="G36" s="9"/>
    </row>
    <row r="37" spans="1:7" hidden="1" x14ac:dyDescent="0.2">
      <c r="A37" s="18"/>
      <c r="B37" s="29"/>
      <c r="C37" s="8">
        <v>6</v>
      </c>
      <c r="D37" s="46"/>
      <c r="E37" s="47"/>
      <c r="F37" s="47"/>
      <c r="G37" s="9"/>
    </row>
    <row r="38" spans="1:7" hidden="1" x14ac:dyDescent="0.2">
      <c r="A38" s="18"/>
      <c r="B38" s="29"/>
      <c r="C38" s="8">
        <v>7</v>
      </c>
      <c r="D38" s="46"/>
      <c r="E38" s="47"/>
      <c r="F38" s="47"/>
      <c r="G38" s="9"/>
    </row>
    <row r="39" spans="1:7" hidden="1" x14ac:dyDescent="0.2">
      <c r="A39" s="18"/>
      <c r="B39" s="29"/>
      <c r="C39" s="8">
        <v>8</v>
      </c>
      <c r="D39" s="46"/>
      <c r="E39" s="47"/>
      <c r="F39" s="47"/>
      <c r="G39" s="9"/>
    </row>
    <row r="40" spans="1:7" hidden="1" x14ac:dyDescent="0.2">
      <c r="A40" s="18"/>
      <c r="B40" s="29"/>
      <c r="C40" s="8">
        <v>9</v>
      </c>
      <c r="D40" s="46"/>
      <c r="E40" s="47"/>
      <c r="F40" s="47"/>
      <c r="G40" s="9"/>
    </row>
    <row r="41" spans="1:7" hidden="1" x14ac:dyDescent="0.2">
      <c r="A41" s="18"/>
      <c r="B41" s="29" t="s">
        <v>6</v>
      </c>
      <c r="C41" s="8">
        <v>10</v>
      </c>
      <c r="D41" s="46"/>
      <c r="E41" s="47"/>
      <c r="F41" s="47"/>
      <c r="G41" s="9"/>
    </row>
    <row r="42" spans="1:7" x14ac:dyDescent="0.2">
      <c r="A42" s="18"/>
      <c r="B42" s="20" t="s">
        <v>3</v>
      </c>
      <c r="C42" s="6"/>
      <c r="D42" s="46">
        <f>'Notfns and Applns data sheets'!T56</f>
        <v>8</v>
      </c>
      <c r="E42" s="47">
        <f>'Notfns and Applns data sheets'!U56</f>
        <v>0</v>
      </c>
      <c r="F42" s="47">
        <f>'Notfns and Applns data sheets'!V56</f>
        <v>0</v>
      </c>
      <c r="G42" s="7"/>
    </row>
    <row r="43" spans="1:7" x14ac:dyDescent="0.2">
      <c r="A43" s="18"/>
      <c r="B43" s="20"/>
      <c r="C43" s="6"/>
      <c r="D43" s="52"/>
      <c r="E43" s="53"/>
      <c r="F43" s="47"/>
      <c r="G43" s="7"/>
    </row>
    <row r="44" spans="1:7" x14ac:dyDescent="0.2">
      <c r="A44" s="18"/>
      <c r="B44" s="19" t="s">
        <v>5</v>
      </c>
      <c r="C44" s="6"/>
      <c r="D44" s="46"/>
      <c r="E44" s="47"/>
      <c r="F44" s="47"/>
      <c r="G44" s="7"/>
    </row>
    <row r="45" spans="1:7" hidden="1" x14ac:dyDescent="0.2">
      <c r="A45" s="18"/>
      <c r="B45" s="29" t="s">
        <v>7</v>
      </c>
      <c r="C45" s="6">
        <v>1</v>
      </c>
      <c r="D45" s="46"/>
      <c r="E45" s="47"/>
      <c r="F45" s="47"/>
      <c r="G45" s="7"/>
    </row>
    <row r="46" spans="1:7" hidden="1" x14ac:dyDescent="0.2">
      <c r="A46" s="18"/>
      <c r="B46" s="26"/>
      <c r="C46" s="6">
        <v>2</v>
      </c>
      <c r="D46" s="46"/>
      <c r="E46" s="47"/>
      <c r="F46" s="47"/>
      <c r="G46" s="7"/>
    </row>
    <row r="47" spans="1:7" hidden="1" x14ac:dyDescent="0.2">
      <c r="A47" s="18"/>
      <c r="B47" s="26"/>
      <c r="C47" s="6">
        <v>3</v>
      </c>
      <c r="D47" s="46"/>
      <c r="E47" s="47"/>
      <c r="F47" s="47"/>
      <c r="G47" s="7"/>
    </row>
    <row r="48" spans="1:7" hidden="1" x14ac:dyDescent="0.2">
      <c r="A48" s="18"/>
      <c r="B48" s="29" t="s">
        <v>6</v>
      </c>
      <c r="C48" s="6">
        <v>4</v>
      </c>
      <c r="D48" s="46"/>
      <c r="E48" s="47"/>
      <c r="F48" s="47"/>
      <c r="G48" s="7"/>
    </row>
    <row r="49" spans="1:7" x14ac:dyDescent="0.2">
      <c r="A49" s="18"/>
      <c r="B49" s="20" t="s">
        <v>3</v>
      </c>
      <c r="C49" s="6"/>
      <c r="D49" s="46">
        <f>'Notfns and Applns data sheets'!W56</f>
        <v>3</v>
      </c>
      <c r="E49" s="47">
        <f>'Notfns and Applns data sheets'!X56</f>
        <v>1</v>
      </c>
      <c r="F49" s="47">
        <f>'Notfns and Applns data sheets'!Y56</f>
        <v>0</v>
      </c>
      <c r="G49" s="7"/>
    </row>
    <row r="50" spans="1:7" x14ac:dyDescent="0.2">
      <c r="A50" s="18"/>
      <c r="B50" s="20"/>
      <c r="C50" s="6"/>
      <c r="D50" s="52"/>
      <c r="E50" s="53"/>
      <c r="F50" s="47"/>
      <c r="G50" s="7"/>
    </row>
    <row r="51" spans="1:7" x14ac:dyDescent="0.2">
      <c r="A51" s="18"/>
      <c r="B51" s="19" t="s">
        <v>8</v>
      </c>
      <c r="C51" s="6"/>
      <c r="D51" s="46"/>
      <c r="E51" s="47"/>
      <c r="F51" s="47"/>
      <c r="G51" s="7"/>
    </row>
    <row r="52" spans="1:7" hidden="1" x14ac:dyDescent="0.2">
      <c r="A52" s="18"/>
      <c r="B52" s="29" t="s">
        <v>6</v>
      </c>
      <c r="C52" s="6"/>
      <c r="D52" s="46"/>
      <c r="E52" s="47"/>
      <c r="F52" s="47"/>
      <c r="G52" s="7"/>
    </row>
    <row r="53" spans="1:7" x14ac:dyDescent="0.2">
      <c r="A53" s="18"/>
      <c r="B53" s="20" t="s">
        <v>3</v>
      </c>
      <c r="C53" s="6"/>
      <c r="D53" s="46">
        <f>'Notfns and Applns data sheets'!Z56</f>
        <v>1</v>
      </c>
      <c r="E53" s="47">
        <f>'Notfns and Applns data sheets'!AA56</f>
        <v>0</v>
      </c>
      <c r="F53" s="47">
        <f>'Notfns and Applns data sheets'!AB56</f>
        <v>0</v>
      </c>
      <c r="G53" s="7"/>
    </row>
    <row r="54" spans="1:7" x14ac:dyDescent="0.2">
      <c r="A54" s="18"/>
      <c r="B54" s="20"/>
      <c r="C54" s="6"/>
      <c r="D54" s="46"/>
      <c r="E54" s="47"/>
      <c r="F54" s="47"/>
      <c r="G54" s="7"/>
    </row>
    <row r="55" spans="1:7" x14ac:dyDescent="0.2">
      <c r="A55" s="18"/>
      <c r="B55" s="19" t="s">
        <v>48</v>
      </c>
      <c r="C55" s="6"/>
      <c r="D55" s="46"/>
      <c r="E55" s="47"/>
      <c r="F55" s="47"/>
      <c r="G55" s="7"/>
    </row>
    <row r="56" spans="1:7" x14ac:dyDescent="0.2">
      <c r="A56" s="18"/>
      <c r="B56" s="20" t="s">
        <v>3</v>
      </c>
      <c r="C56" s="6"/>
      <c r="D56" s="46">
        <f>'Notfns and Applns data sheets'!AC56</f>
        <v>1</v>
      </c>
      <c r="E56" s="47">
        <f>'Notfns and Applns data sheets'!AD56</f>
        <v>0</v>
      </c>
      <c r="F56" s="47">
        <f>'Notfns and Applns data sheets'!AE56</f>
        <v>0</v>
      </c>
      <c r="G56" s="7"/>
    </row>
    <row r="57" spans="1:7" x14ac:dyDescent="0.2">
      <c r="A57" s="21"/>
      <c r="B57" s="61"/>
      <c r="C57" s="23"/>
      <c r="D57" s="60"/>
      <c r="E57" s="54"/>
      <c r="F57" s="54"/>
      <c r="G57" s="24"/>
    </row>
    <row r="58" spans="1:7" x14ac:dyDescent="0.2">
      <c r="A58" s="14" t="s">
        <v>13</v>
      </c>
      <c r="B58" s="15"/>
      <c r="C58" s="16"/>
      <c r="D58" s="50"/>
      <c r="E58" s="51"/>
      <c r="F58" s="51"/>
      <c r="G58" s="17"/>
    </row>
    <row r="59" spans="1:7" x14ac:dyDescent="0.2">
      <c r="A59" s="18"/>
      <c r="B59" s="19" t="s">
        <v>4</v>
      </c>
      <c r="C59" s="6"/>
      <c r="D59" s="46"/>
      <c r="E59" s="47"/>
      <c r="F59" s="47"/>
      <c r="G59" s="7"/>
    </row>
    <row r="60" spans="1:7" x14ac:dyDescent="0.2">
      <c r="A60" s="18"/>
      <c r="B60" s="20" t="s">
        <v>3</v>
      </c>
      <c r="C60" s="6"/>
      <c r="D60" s="46">
        <f>'Notfns and Applns data sheets'!Q23</f>
        <v>1</v>
      </c>
      <c r="E60" s="47">
        <f>'Notfns and Applns data sheets'!R23</f>
        <v>0</v>
      </c>
      <c r="F60" s="47">
        <f>'Notfns and Applns data sheets'!S23</f>
        <v>0</v>
      </c>
      <c r="G60" s="7"/>
    </row>
    <row r="61" spans="1:7" x14ac:dyDescent="0.2">
      <c r="A61" s="18"/>
      <c r="B61" s="20"/>
      <c r="C61" s="6"/>
      <c r="D61" s="52"/>
      <c r="E61" s="53"/>
      <c r="F61" s="47"/>
      <c r="G61" s="7"/>
    </row>
    <row r="62" spans="1:7" x14ac:dyDescent="0.2">
      <c r="A62" s="18"/>
      <c r="B62" s="19" t="s">
        <v>5</v>
      </c>
      <c r="C62" s="6"/>
      <c r="D62" s="46"/>
      <c r="E62" s="47"/>
      <c r="F62" s="47"/>
      <c r="G62" s="7"/>
    </row>
    <row r="63" spans="1:7" x14ac:dyDescent="0.2">
      <c r="A63" s="18"/>
      <c r="B63" s="20" t="s">
        <v>3</v>
      </c>
      <c r="C63" s="6"/>
      <c r="D63" s="46">
        <f>'Notfns and Applns data sheets'!W23</f>
        <v>3</v>
      </c>
      <c r="E63" s="47">
        <f>'Notfns and Applns data sheets'!U23</f>
        <v>0</v>
      </c>
      <c r="F63" s="47">
        <f>'Notfns and Applns data sheets'!Y23</f>
        <v>8</v>
      </c>
      <c r="G63" s="7"/>
    </row>
    <row r="64" spans="1:7" x14ac:dyDescent="0.2">
      <c r="A64" s="18"/>
      <c r="B64" s="20"/>
      <c r="C64" s="6"/>
      <c r="D64" s="52"/>
      <c r="E64" s="53"/>
      <c r="F64" s="47"/>
      <c r="G64" s="7"/>
    </row>
    <row r="65" spans="1:7" x14ac:dyDescent="0.2">
      <c r="A65" s="18"/>
      <c r="B65" s="19" t="s">
        <v>8</v>
      </c>
      <c r="C65" s="6"/>
      <c r="D65" s="46"/>
      <c r="E65" s="47"/>
      <c r="F65" s="47"/>
      <c r="G65" s="7"/>
    </row>
    <row r="66" spans="1:7" x14ac:dyDescent="0.2">
      <c r="A66" s="18"/>
      <c r="B66" s="20" t="s">
        <v>3</v>
      </c>
      <c r="C66" s="6"/>
      <c r="D66" s="46">
        <f>'Notfns and Applns data sheets'!Z23</f>
        <v>0</v>
      </c>
      <c r="E66" s="47">
        <f>'Notfns and Applns data sheets'!X23</f>
        <v>0</v>
      </c>
      <c r="F66" s="47">
        <f>'Notfns and Applns data sheets'!AB23</f>
        <v>0</v>
      </c>
      <c r="G66" s="7"/>
    </row>
    <row r="67" spans="1:7" x14ac:dyDescent="0.2">
      <c r="A67" s="18"/>
      <c r="B67" s="20"/>
      <c r="C67" s="6"/>
      <c r="D67" s="52"/>
      <c r="E67" s="53"/>
      <c r="F67" s="47"/>
      <c r="G67" s="7"/>
    </row>
    <row r="68" spans="1:7" x14ac:dyDescent="0.2">
      <c r="A68" s="18"/>
      <c r="B68" s="19" t="s">
        <v>10</v>
      </c>
      <c r="C68" s="6"/>
      <c r="D68" s="46"/>
      <c r="E68" s="47"/>
      <c r="F68" s="47"/>
      <c r="G68" s="7"/>
    </row>
    <row r="69" spans="1:7" x14ac:dyDescent="0.2">
      <c r="A69" s="18"/>
      <c r="B69" s="20" t="s">
        <v>3</v>
      </c>
      <c r="C69" s="6"/>
      <c r="D69" s="46">
        <f>'Notfns and Applns data sheets'!AC23</f>
        <v>3</v>
      </c>
      <c r="E69" s="47">
        <f>'Notfns and Applns data sheets'!AD23</f>
        <v>0</v>
      </c>
      <c r="F69" s="47">
        <f>'Notfns and Applns data sheets'!AE23</f>
        <v>0</v>
      </c>
      <c r="G69" s="7"/>
    </row>
    <row r="70" spans="1:7" x14ac:dyDescent="0.2">
      <c r="A70" s="21"/>
      <c r="B70" s="22"/>
      <c r="C70" s="23"/>
      <c r="D70" s="48"/>
      <c r="E70" s="49"/>
      <c r="F70" s="54"/>
      <c r="G70" s="24"/>
    </row>
    <row r="71" spans="1:7" x14ac:dyDescent="0.2">
      <c r="A71" s="18"/>
      <c r="D71" s="46"/>
      <c r="E71" s="47"/>
      <c r="F71" s="47"/>
      <c r="G71" s="7"/>
    </row>
    <row r="72" spans="1:7" x14ac:dyDescent="0.2">
      <c r="A72" s="14" t="s">
        <v>14</v>
      </c>
      <c r="B72" s="25"/>
      <c r="C72" s="16"/>
      <c r="D72" s="50"/>
      <c r="E72" s="51"/>
      <c r="F72" s="51"/>
      <c r="G72" s="17"/>
    </row>
    <row r="73" spans="1:7" x14ac:dyDescent="0.2">
      <c r="A73" s="18"/>
      <c r="B73" s="20" t="s">
        <v>3</v>
      </c>
      <c r="C73" s="6"/>
      <c r="D73" s="46">
        <v>0</v>
      </c>
      <c r="E73" s="47">
        <v>0</v>
      </c>
      <c r="F73" s="47">
        <v>1</v>
      </c>
      <c r="G73" s="7"/>
    </row>
    <row r="74" spans="1:7" x14ac:dyDescent="0.2">
      <c r="A74" s="21"/>
      <c r="B74" s="22"/>
      <c r="C74" s="23"/>
      <c r="D74" s="48"/>
      <c r="E74" s="49"/>
      <c r="F74" s="54"/>
      <c r="G74" s="24"/>
    </row>
    <row r="75" spans="1:7" x14ac:dyDescent="0.2">
      <c r="A75" s="18"/>
      <c r="D75" s="46"/>
      <c r="E75" s="47"/>
      <c r="F75" s="47"/>
      <c r="G75" s="7"/>
    </row>
    <row r="76" spans="1:7" x14ac:dyDescent="0.2">
      <c r="A76" s="14" t="s">
        <v>15</v>
      </c>
      <c r="B76" s="15"/>
      <c r="C76" s="16"/>
      <c r="D76" s="50"/>
      <c r="E76" s="51"/>
      <c r="F76" s="51"/>
      <c r="G76" s="17"/>
    </row>
    <row r="77" spans="1:7" x14ac:dyDescent="0.2">
      <c r="A77" s="18"/>
      <c r="B77" s="20" t="s">
        <v>3</v>
      </c>
      <c r="C77" s="6"/>
      <c r="D77" s="46">
        <v>1</v>
      </c>
      <c r="E77" s="47">
        <v>0</v>
      </c>
      <c r="F77" s="47">
        <v>0</v>
      </c>
      <c r="G77" s="7"/>
    </row>
    <row r="78" spans="1:7" x14ac:dyDescent="0.2">
      <c r="A78" s="21"/>
      <c r="B78" s="22"/>
      <c r="C78" s="23"/>
      <c r="D78" s="48"/>
      <c r="E78" s="49"/>
      <c r="F78" s="54"/>
      <c r="G78" s="24"/>
    </row>
    <row r="79" spans="1:7" x14ac:dyDescent="0.2">
      <c r="A79" s="18"/>
      <c r="D79" s="46"/>
      <c r="E79" s="47"/>
      <c r="F79" s="47"/>
      <c r="G79" s="7"/>
    </row>
    <row r="80" spans="1:7" x14ac:dyDescent="0.2">
      <c r="A80" s="14" t="s">
        <v>16</v>
      </c>
      <c r="B80" s="15"/>
      <c r="C80" s="16"/>
      <c r="D80" s="50"/>
      <c r="E80" s="51"/>
      <c r="F80" s="51"/>
      <c r="G80" s="17"/>
    </row>
    <row r="81" spans="1:8" x14ac:dyDescent="0.2">
      <c r="A81" s="18"/>
      <c r="B81" s="19" t="s">
        <v>8</v>
      </c>
      <c r="C81" s="6"/>
      <c r="D81" s="46"/>
      <c r="E81" s="47"/>
      <c r="F81" s="47"/>
      <c r="G81" s="7"/>
    </row>
    <row r="82" spans="1:8" x14ac:dyDescent="0.2">
      <c r="A82" s="18"/>
      <c r="B82" s="20" t="s">
        <v>3</v>
      </c>
      <c r="C82" s="6"/>
      <c r="D82" s="46">
        <v>0</v>
      </c>
      <c r="E82" s="47">
        <v>0</v>
      </c>
      <c r="F82" s="47">
        <v>1</v>
      </c>
      <c r="G82" s="7"/>
    </row>
    <row r="83" spans="1:8" x14ac:dyDescent="0.2">
      <c r="A83" s="21"/>
      <c r="B83" s="22"/>
      <c r="C83" s="23"/>
      <c r="D83" s="48"/>
      <c r="E83" s="49"/>
      <c r="F83" s="54"/>
      <c r="G83" s="24"/>
    </row>
    <row r="84" spans="1:8" x14ac:dyDescent="0.2">
      <c r="A84" s="18"/>
      <c r="D84" s="46"/>
      <c r="E84" s="47"/>
      <c r="F84" s="47"/>
      <c r="G84" s="7"/>
    </row>
    <row r="85" spans="1:8" x14ac:dyDescent="0.2">
      <c r="A85" s="18"/>
      <c r="D85" s="46"/>
      <c r="E85" s="47"/>
      <c r="F85" s="47"/>
      <c r="G85" s="7"/>
    </row>
    <row r="86" spans="1:8" x14ac:dyDescent="0.2">
      <c r="A86" s="10" t="s">
        <v>9</v>
      </c>
      <c r="B86" s="11"/>
      <c r="C86" s="12"/>
      <c r="D86" s="55">
        <f>SUM(D15:D82)</f>
        <v>28</v>
      </c>
      <c r="E86" s="56">
        <f>E15+E29+E42+E49+E53+E60+E63+E66+E69+E73+E77+E82+E56</f>
        <v>1</v>
      </c>
      <c r="F86" s="56">
        <f>F15+F29+F42+F49+F53+F60+F63+F66+F69+F73+F77+F82+F56</f>
        <v>13</v>
      </c>
      <c r="G86" s="13"/>
    </row>
    <row r="88" spans="1:8" ht="11.25" customHeight="1" x14ac:dyDescent="0.2">
      <c r="A88" s="73" t="s">
        <v>47</v>
      </c>
      <c r="B88" s="73"/>
      <c r="C88" s="73"/>
      <c r="D88" s="73"/>
      <c r="E88" s="73"/>
      <c r="F88" s="73"/>
      <c r="G88" s="73"/>
      <c r="H88" s="26"/>
    </row>
  </sheetData>
  <mergeCells count="3">
    <mergeCell ref="D11:G11"/>
    <mergeCell ref="A5:H5"/>
    <mergeCell ref="A88:G8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opLeftCell="F16" zoomScaleNormal="100" workbookViewId="0">
      <selection activeCell="Y53" sqref="Y53"/>
    </sheetView>
  </sheetViews>
  <sheetFormatPr defaultRowHeight="12.75" x14ac:dyDescent="0.2"/>
  <cols>
    <col min="15" max="15" width="5.140625" bestFit="1" customWidth="1"/>
    <col min="16" max="16" width="7.5703125" bestFit="1" customWidth="1"/>
  </cols>
  <sheetData>
    <row r="1" spans="1:31" ht="18" x14ac:dyDescent="0.25">
      <c r="A1" s="2" t="s">
        <v>21</v>
      </c>
    </row>
    <row r="2" spans="1:31" x14ac:dyDescent="0.2">
      <c r="A2" t="s">
        <v>22</v>
      </c>
    </row>
    <row r="4" spans="1:31" ht="15.75" x14ac:dyDescent="0.25">
      <c r="A4" s="35" t="s">
        <v>23</v>
      </c>
    </row>
    <row r="5" spans="1:31" x14ac:dyDescent="0.2">
      <c r="C5" s="69" t="s">
        <v>61</v>
      </c>
      <c r="D5" s="71"/>
      <c r="E5" s="69" t="s">
        <v>24</v>
      </c>
      <c r="F5" s="71"/>
      <c r="G5" s="69" t="s">
        <v>25</v>
      </c>
      <c r="H5" s="71"/>
      <c r="I5" s="69" t="s">
        <v>26</v>
      </c>
      <c r="J5" s="71"/>
      <c r="K5" s="69" t="s">
        <v>27</v>
      </c>
      <c r="L5" s="71"/>
      <c r="M5" s="69" t="s">
        <v>28</v>
      </c>
      <c r="N5" s="71"/>
      <c r="Q5" s="69" t="s">
        <v>53</v>
      </c>
      <c r="R5" s="70"/>
      <c r="S5" s="71"/>
      <c r="T5" s="69" t="s">
        <v>54</v>
      </c>
      <c r="U5" s="70"/>
      <c r="V5" s="71"/>
      <c r="W5" s="69" t="s">
        <v>55</v>
      </c>
      <c r="X5" s="70"/>
      <c r="Y5" s="71"/>
      <c r="Z5" s="69" t="s">
        <v>56</v>
      </c>
      <c r="AA5" s="70"/>
      <c r="AB5" s="71"/>
      <c r="AC5" s="69" t="s">
        <v>57</v>
      </c>
      <c r="AD5" s="70"/>
      <c r="AE5" s="71"/>
    </row>
    <row r="6" spans="1:31" x14ac:dyDescent="0.2">
      <c r="A6" t="s">
        <v>29</v>
      </c>
      <c r="C6" s="37" t="s">
        <v>1</v>
      </c>
      <c r="D6" s="38" t="s">
        <v>2</v>
      </c>
      <c r="E6" s="37" t="s">
        <v>1</v>
      </c>
      <c r="F6" s="38" t="s">
        <v>2</v>
      </c>
      <c r="G6" s="37" t="s">
        <v>1</v>
      </c>
      <c r="H6" s="38" t="s">
        <v>2</v>
      </c>
      <c r="I6" s="37" t="s">
        <v>1</v>
      </c>
      <c r="J6" s="38" t="s">
        <v>2</v>
      </c>
      <c r="K6" s="37" t="s">
        <v>1</v>
      </c>
      <c r="L6" s="38" t="s">
        <v>2</v>
      </c>
      <c r="M6" s="37" t="s">
        <v>1</v>
      </c>
      <c r="N6" s="38" t="s">
        <v>2</v>
      </c>
      <c r="Q6" s="37" t="s">
        <v>1</v>
      </c>
      <c r="R6" s="66" t="s">
        <v>2</v>
      </c>
      <c r="S6" s="38" t="s">
        <v>58</v>
      </c>
      <c r="T6" s="37" t="s">
        <v>1</v>
      </c>
      <c r="U6" s="66" t="s">
        <v>2</v>
      </c>
      <c r="V6" s="38" t="s">
        <v>58</v>
      </c>
      <c r="W6" s="37" t="s">
        <v>1</v>
      </c>
      <c r="X6" s="66" t="s">
        <v>2</v>
      </c>
      <c r="Y6" s="38" t="s">
        <v>58</v>
      </c>
      <c r="Z6" s="37" t="s">
        <v>1</v>
      </c>
      <c r="AA6" s="66" t="s">
        <v>2</v>
      </c>
      <c r="AB6" s="38" t="s">
        <v>2</v>
      </c>
      <c r="AC6" s="37" t="s">
        <v>1</v>
      </c>
      <c r="AD6" s="66" t="s">
        <v>2</v>
      </c>
      <c r="AE6" s="38" t="s">
        <v>58</v>
      </c>
    </row>
    <row r="7" spans="1:31" x14ac:dyDescent="0.2">
      <c r="A7">
        <v>3.1</v>
      </c>
      <c r="C7" s="39"/>
      <c r="D7" s="40"/>
      <c r="E7" s="39"/>
      <c r="F7" s="40"/>
      <c r="G7" s="39">
        <v>1</v>
      </c>
      <c r="H7" s="40">
        <v>0</v>
      </c>
      <c r="I7" s="39"/>
      <c r="J7" s="40"/>
      <c r="K7" s="39"/>
      <c r="L7" s="40"/>
      <c r="M7" s="39">
        <v>1</v>
      </c>
      <c r="N7" s="40">
        <v>0</v>
      </c>
      <c r="O7">
        <v>3.1</v>
      </c>
      <c r="Q7" s="41">
        <v>1</v>
      </c>
      <c r="R7" s="29"/>
      <c r="S7" s="42"/>
      <c r="T7" s="62"/>
      <c r="U7" s="68"/>
      <c r="V7" s="63"/>
      <c r="W7" s="62"/>
      <c r="X7" s="68"/>
      <c r="Y7" s="63"/>
      <c r="Z7" s="62"/>
      <c r="AA7" s="68"/>
      <c r="AB7" s="63"/>
      <c r="AC7" s="62"/>
      <c r="AD7" s="68"/>
      <c r="AE7" s="63"/>
    </row>
    <row r="8" spans="1:31" x14ac:dyDescent="0.2">
      <c r="A8">
        <v>3.2</v>
      </c>
      <c r="B8" t="s">
        <v>30</v>
      </c>
      <c r="C8" s="39">
        <v>1</v>
      </c>
      <c r="D8" s="40">
        <v>0</v>
      </c>
      <c r="E8" s="39">
        <v>1</v>
      </c>
      <c r="F8" s="40">
        <v>0</v>
      </c>
      <c r="G8" s="39">
        <v>1</v>
      </c>
      <c r="H8" s="40">
        <v>0</v>
      </c>
      <c r="I8" s="39">
        <v>1</v>
      </c>
      <c r="J8" s="40">
        <v>0</v>
      </c>
      <c r="K8" s="39">
        <v>1</v>
      </c>
      <c r="L8" s="40">
        <v>0</v>
      </c>
      <c r="M8" s="39">
        <v>1</v>
      </c>
      <c r="N8" s="40">
        <v>0</v>
      </c>
      <c r="O8">
        <v>3.2</v>
      </c>
      <c r="P8" t="s">
        <v>30</v>
      </c>
      <c r="Q8" s="62"/>
      <c r="R8" s="68"/>
      <c r="S8" s="63"/>
      <c r="T8" s="62"/>
      <c r="U8" s="68"/>
      <c r="V8" s="63"/>
      <c r="W8" s="64"/>
      <c r="X8" s="67"/>
      <c r="Y8" s="65">
        <v>1</v>
      </c>
      <c r="Z8" s="62"/>
      <c r="AA8" s="68"/>
      <c r="AB8" s="63"/>
      <c r="AC8" s="62"/>
      <c r="AD8" s="68"/>
      <c r="AE8" s="63"/>
    </row>
    <row r="9" spans="1:31" x14ac:dyDescent="0.2">
      <c r="A9">
        <v>3.2</v>
      </c>
      <c r="B9" t="s">
        <v>31</v>
      </c>
      <c r="C9" s="39">
        <v>1</v>
      </c>
      <c r="D9" s="40">
        <v>0</v>
      </c>
      <c r="E9" s="39">
        <v>1</v>
      </c>
      <c r="F9" s="40">
        <v>0</v>
      </c>
      <c r="G9" s="39">
        <v>1</v>
      </c>
      <c r="H9" s="40">
        <v>0</v>
      </c>
      <c r="I9" s="39">
        <v>1</v>
      </c>
      <c r="J9" s="40">
        <v>0</v>
      </c>
      <c r="K9" s="39">
        <v>1</v>
      </c>
      <c r="L9" s="40">
        <v>0</v>
      </c>
      <c r="M9" s="39">
        <v>1</v>
      </c>
      <c r="N9" s="40">
        <v>0</v>
      </c>
      <c r="O9">
        <v>3.2</v>
      </c>
      <c r="P9" t="s">
        <v>31</v>
      </c>
      <c r="Q9" s="62"/>
      <c r="R9" s="68"/>
      <c r="S9" s="63"/>
      <c r="T9" s="62"/>
      <c r="U9" s="68"/>
      <c r="V9" s="63"/>
      <c r="W9" s="64">
        <v>1</v>
      </c>
      <c r="X9" s="67"/>
      <c r="Y9" s="65"/>
      <c r="Z9" s="62"/>
      <c r="AA9" s="68"/>
      <c r="AB9" s="63"/>
      <c r="AC9" s="62"/>
      <c r="AD9" s="68"/>
      <c r="AE9" s="63"/>
    </row>
    <row r="10" spans="1:31" x14ac:dyDescent="0.2">
      <c r="A10">
        <v>3.2</v>
      </c>
      <c r="B10" t="s">
        <v>32</v>
      </c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>
        <v>3.2</v>
      </c>
      <c r="P10" t="s">
        <v>32</v>
      </c>
      <c r="Q10" s="62"/>
      <c r="R10" s="68"/>
      <c r="S10" s="63"/>
      <c r="T10" s="62"/>
      <c r="U10" s="68"/>
      <c r="V10" s="63"/>
      <c r="W10" s="64">
        <v>1</v>
      </c>
      <c r="X10" s="67"/>
      <c r="Y10" s="65"/>
      <c r="Z10" s="62"/>
      <c r="AA10" s="68"/>
      <c r="AB10" s="63"/>
      <c r="AC10" s="62"/>
      <c r="AD10" s="68"/>
      <c r="AE10" s="63"/>
    </row>
    <row r="11" spans="1:31" x14ac:dyDescent="0.2">
      <c r="A11">
        <v>3.2</v>
      </c>
      <c r="B11" t="s">
        <v>33</v>
      </c>
      <c r="C11" s="39"/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>
        <v>3.2</v>
      </c>
      <c r="P11" t="s">
        <v>33</v>
      </c>
      <c r="Q11" s="62"/>
      <c r="R11" s="68"/>
      <c r="S11" s="63"/>
      <c r="T11" s="62"/>
      <c r="U11" s="68"/>
      <c r="V11" s="63"/>
      <c r="W11" s="64"/>
      <c r="X11" s="67"/>
      <c r="Y11" s="65">
        <v>1</v>
      </c>
      <c r="Z11" s="62"/>
      <c r="AA11" s="68"/>
      <c r="AB11" s="63"/>
      <c r="AC11" s="62"/>
      <c r="AD11" s="68"/>
      <c r="AE11" s="63"/>
    </row>
    <row r="12" spans="1:31" x14ac:dyDescent="0.2">
      <c r="A12">
        <v>3.2</v>
      </c>
      <c r="B12" t="s">
        <v>34</v>
      </c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>
        <v>3.2</v>
      </c>
      <c r="P12" t="s">
        <v>34</v>
      </c>
      <c r="Q12" s="62"/>
      <c r="R12" s="68"/>
      <c r="S12" s="63"/>
      <c r="T12" s="62"/>
      <c r="U12" s="68"/>
      <c r="V12" s="63"/>
      <c r="W12" s="64"/>
      <c r="X12" s="67"/>
      <c r="Y12" s="65">
        <v>1</v>
      </c>
      <c r="Z12" s="62"/>
      <c r="AA12" s="68"/>
      <c r="AB12" s="63"/>
      <c r="AC12" s="62"/>
      <c r="AD12" s="68"/>
      <c r="AE12" s="63"/>
    </row>
    <row r="13" spans="1:31" x14ac:dyDescent="0.2">
      <c r="A13">
        <v>3.2</v>
      </c>
      <c r="B13" t="s">
        <v>35</v>
      </c>
      <c r="C13" s="39"/>
      <c r="D13" s="40"/>
      <c r="E13" s="39"/>
      <c r="F13" s="40"/>
      <c r="G13" s="39"/>
      <c r="H13" s="40"/>
      <c r="I13" s="39"/>
      <c r="J13" s="40"/>
      <c r="K13" s="39"/>
      <c r="L13" s="40"/>
      <c r="M13" s="39"/>
      <c r="N13" s="40"/>
      <c r="O13">
        <v>3.2</v>
      </c>
      <c r="P13" t="s">
        <v>35</v>
      </c>
      <c r="Q13" s="62"/>
      <c r="R13" s="68"/>
      <c r="S13" s="63"/>
      <c r="T13" s="62"/>
      <c r="U13" s="68"/>
      <c r="V13" s="63"/>
      <c r="W13" s="64">
        <v>1</v>
      </c>
      <c r="X13" s="67"/>
      <c r="Y13" s="65"/>
      <c r="Z13" s="62"/>
      <c r="AA13" s="68"/>
      <c r="AB13" s="63"/>
      <c r="AC13" s="62"/>
      <c r="AD13" s="68"/>
      <c r="AE13" s="63"/>
    </row>
    <row r="14" spans="1:31" x14ac:dyDescent="0.2">
      <c r="A14">
        <v>3.2</v>
      </c>
      <c r="B14" t="s">
        <v>36</v>
      </c>
      <c r="C14" s="39">
        <v>1</v>
      </c>
      <c r="D14" s="40">
        <v>0</v>
      </c>
      <c r="E14" s="39"/>
      <c r="F14" s="40"/>
      <c r="G14" s="39">
        <v>1</v>
      </c>
      <c r="H14" s="40">
        <v>0</v>
      </c>
      <c r="I14" s="39">
        <v>1</v>
      </c>
      <c r="J14" s="40">
        <v>0</v>
      </c>
      <c r="K14" s="39"/>
      <c r="L14" s="40"/>
      <c r="M14" s="39">
        <v>1</v>
      </c>
      <c r="N14" s="40">
        <v>0</v>
      </c>
      <c r="O14">
        <v>3.2</v>
      </c>
      <c r="P14" t="s">
        <v>36</v>
      </c>
      <c r="Q14" s="62"/>
      <c r="R14" s="68"/>
      <c r="S14" s="63"/>
      <c r="T14" s="62"/>
      <c r="U14" s="68"/>
      <c r="V14" s="63"/>
      <c r="W14" s="64"/>
      <c r="X14" s="67"/>
      <c r="Y14" s="65">
        <v>1</v>
      </c>
      <c r="Z14" s="62"/>
      <c r="AA14" s="68"/>
      <c r="AB14" s="63"/>
      <c r="AC14" s="62"/>
      <c r="AD14" s="68"/>
      <c r="AE14" s="63"/>
    </row>
    <row r="15" spans="1:31" x14ac:dyDescent="0.2">
      <c r="A15">
        <v>3.2</v>
      </c>
      <c r="B15" t="s">
        <v>37</v>
      </c>
      <c r="C15" s="39">
        <v>1</v>
      </c>
      <c r="D15" s="40">
        <v>0</v>
      </c>
      <c r="E15" s="39">
        <v>1</v>
      </c>
      <c r="F15" s="40">
        <v>0</v>
      </c>
      <c r="G15" s="39">
        <v>1</v>
      </c>
      <c r="H15" s="40">
        <v>0</v>
      </c>
      <c r="I15" s="39">
        <v>1</v>
      </c>
      <c r="J15" s="40">
        <v>0</v>
      </c>
      <c r="K15" s="39">
        <v>1</v>
      </c>
      <c r="L15" s="40">
        <v>0</v>
      </c>
      <c r="M15" s="39">
        <v>1</v>
      </c>
      <c r="N15" s="40">
        <v>0</v>
      </c>
      <c r="O15">
        <v>3.2</v>
      </c>
      <c r="P15" t="s">
        <v>37</v>
      </c>
      <c r="Q15" s="62"/>
      <c r="R15" s="68"/>
      <c r="S15" s="63"/>
      <c r="T15" s="62"/>
      <c r="U15" s="68"/>
      <c r="V15" s="63"/>
      <c r="W15" s="64"/>
      <c r="X15" s="67"/>
      <c r="Y15" s="65">
        <v>1</v>
      </c>
      <c r="Z15" s="62"/>
      <c r="AA15" s="68"/>
      <c r="AB15" s="63"/>
      <c r="AC15" s="62"/>
      <c r="AD15" s="68"/>
      <c r="AE15" s="63"/>
    </row>
    <row r="16" spans="1:31" x14ac:dyDescent="0.2">
      <c r="A16">
        <v>3.2</v>
      </c>
      <c r="B16" t="s">
        <v>38</v>
      </c>
      <c r="C16" s="39">
        <v>1</v>
      </c>
      <c r="D16" s="40">
        <v>0</v>
      </c>
      <c r="E16" s="39">
        <v>1</v>
      </c>
      <c r="F16" s="40">
        <v>0</v>
      </c>
      <c r="G16" s="39">
        <v>1</v>
      </c>
      <c r="H16" s="40">
        <v>0</v>
      </c>
      <c r="I16" s="39">
        <v>1</v>
      </c>
      <c r="J16" s="40">
        <v>0</v>
      </c>
      <c r="K16" s="39">
        <v>1</v>
      </c>
      <c r="L16" s="40">
        <v>0</v>
      </c>
      <c r="M16" s="39">
        <v>1</v>
      </c>
      <c r="N16" s="40">
        <v>0</v>
      </c>
      <c r="O16">
        <v>3.2</v>
      </c>
      <c r="P16" t="s">
        <v>38</v>
      </c>
      <c r="Q16" s="62"/>
      <c r="R16" s="68"/>
      <c r="S16" s="63"/>
      <c r="T16" s="62"/>
      <c r="U16" s="68"/>
      <c r="V16" s="63"/>
      <c r="W16" s="64"/>
      <c r="X16" s="67"/>
      <c r="Y16" s="65">
        <v>1</v>
      </c>
      <c r="Z16" s="62"/>
      <c r="AA16" s="68"/>
      <c r="AB16" s="63"/>
      <c r="AC16" s="62"/>
      <c r="AD16" s="68"/>
      <c r="AE16" s="63"/>
    </row>
    <row r="17" spans="1:31" x14ac:dyDescent="0.2">
      <c r="A17">
        <v>3.2</v>
      </c>
      <c r="B17" t="s">
        <v>39</v>
      </c>
      <c r="C17" s="39">
        <v>1</v>
      </c>
      <c r="D17" s="40">
        <v>0</v>
      </c>
      <c r="E17" s="39"/>
      <c r="F17" s="40"/>
      <c r="G17" s="39">
        <v>1</v>
      </c>
      <c r="H17" s="40">
        <v>0</v>
      </c>
      <c r="I17" s="39">
        <v>1</v>
      </c>
      <c r="J17" s="40">
        <v>0</v>
      </c>
      <c r="K17" s="39"/>
      <c r="L17" s="40"/>
      <c r="M17" s="39">
        <v>1</v>
      </c>
      <c r="N17" s="40">
        <v>0</v>
      </c>
      <c r="O17">
        <v>3.2</v>
      </c>
      <c r="P17" t="s">
        <v>39</v>
      </c>
      <c r="Q17" s="62"/>
      <c r="R17" s="68"/>
      <c r="S17" s="63"/>
      <c r="T17" s="62"/>
      <c r="U17" s="68"/>
      <c r="V17" s="63"/>
      <c r="W17" s="64"/>
      <c r="X17" s="67"/>
      <c r="Y17" s="65">
        <v>1</v>
      </c>
      <c r="Z17" s="62"/>
      <c r="AA17" s="68"/>
      <c r="AB17" s="63"/>
      <c r="AC17" s="62"/>
      <c r="AD17" s="68"/>
      <c r="AE17" s="63"/>
    </row>
    <row r="18" spans="1:31" x14ac:dyDescent="0.2">
      <c r="A18">
        <v>3.2</v>
      </c>
      <c r="B18" t="s">
        <v>40</v>
      </c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39"/>
      <c r="N18" s="40"/>
      <c r="O18">
        <v>3.2</v>
      </c>
      <c r="P18" t="s">
        <v>40</v>
      </c>
      <c r="Q18" s="62"/>
      <c r="R18" s="68"/>
      <c r="S18" s="63"/>
      <c r="T18" s="62"/>
      <c r="U18" s="68"/>
      <c r="V18" s="63"/>
      <c r="W18" s="64"/>
      <c r="X18" s="67"/>
      <c r="Y18" s="65"/>
      <c r="Z18" s="62"/>
      <c r="AA18" s="68"/>
      <c r="AB18" s="63"/>
      <c r="AC18" s="62"/>
      <c r="AD18" s="68"/>
      <c r="AE18" s="63"/>
    </row>
    <row r="19" spans="1:31" x14ac:dyDescent="0.2">
      <c r="A19">
        <v>3.3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>
        <v>3.3</v>
      </c>
      <c r="Q19" s="62"/>
      <c r="R19" s="68"/>
      <c r="S19" s="63"/>
      <c r="T19" s="62"/>
      <c r="U19" s="68"/>
      <c r="V19" s="63"/>
      <c r="W19" s="64"/>
      <c r="X19" s="67"/>
      <c r="Y19" s="65">
        <v>1</v>
      </c>
      <c r="Z19" s="62"/>
      <c r="AA19" s="68"/>
      <c r="AB19" s="63"/>
      <c r="AC19" s="62"/>
      <c r="AD19" s="68"/>
      <c r="AE19" s="63"/>
    </row>
    <row r="20" spans="1:31" x14ac:dyDescent="0.2">
      <c r="A20">
        <v>3.4</v>
      </c>
      <c r="C20" s="39">
        <v>1</v>
      </c>
      <c r="D20" s="40">
        <v>0</v>
      </c>
      <c r="E20" s="39">
        <v>1</v>
      </c>
      <c r="F20" s="40">
        <v>0</v>
      </c>
      <c r="G20" s="39">
        <v>1</v>
      </c>
      <c r="H20" s="40">
        <v>0</v>
      </c>
      <c r="I20" s="39">
        <v>1</v>
      </c>
      <c r="J20" s="40">
        <v>0</v>
      </c>
      <c r="K20" s="39">
        <v>1</v>
      </c>
      <c r="L20" s="40">
        <v>0</v>
      </c>
      <c r="M20" s="39">
        <v>1</v>
      </c>
      <c r="N20" s="40">
        <v>0</v>
      </c>
      <c r="O20">
        <v>3.4</v>
      </c>
      <c r="Q20" s="62"/>
      <c r="R20" s="68"/>
      <c r="S20" s="63"/>
      <c r="T20" s="62"/>
      <c r="U20" s="68"/>
      <c r="V20" s="63"/>
      <c r="W20" s="62"/>
      <c r="X20" s="68"/>
      <c r="Y20" s="63"/>
      <c r="Z20" s="62"/>
      <c r="AA20" s="68"/>
      <c r="AB20" s="63"/>
      <c r="AC20" s="64">
        <v>1</v>
      </c>
      <c r="AD20" s="67"/>
      <c r="AE20" s="65"/>
    </row>
    <row r="21" spans="1:31" x14ac:dyDescent="0.2">
      <c r="A21" s="36" t="s">
        <v>41</v>
      </c>
      <c r="C21" s="39">
        <v>1</v>
      </c>
      <c r="D21" s="40">
        <v>0</v>
      </c>
      <c r="E21" s="39">
        <v>1</v>
      </c>
      <c r="F21" s="40">
        <v>0</v>
      </c>
      <c r="G21" s="39">
        <v>1</v>
      </c>
      <c r="H21" s="40">
        <v>0</v>
      </c>
      <c r="I21" s="39">
        <v>1</v>
      </c>
      <c r="J21" s="40">
        <v>0</v>
      </c>
      <c r="K21" s="39">
        <v>1</v>
      </c>
      <c r="L21" s="40">
        <v>0</v>
      </c>
      <c r="M21" s="39">
        <v>1</v>
      </c>
      <c r="N21" s="40">
        <v>0</v>
      </c>
      <c r="O21" t="s">
        <v>41</v>
      </c>
      <c r="Q21" s="62"/>
      <c r="R21" s="68"/>
      <c r="S21" s="63"/>
      <c r="T21" s="62"/>
      <c r="U21" s="68"/>
      <c r="V21" s="63"/>
      <c r="W21" s="62"/>
      <c r="X21" s="68"/>
      <c r="Y21" s="63"/>
      <c r="Z21" s="62"/>
      <c r="AA21" s="68"/>
      <c r="AB21" s="63"/>
      <c r="AC21" s="64">
        <v>1</v>
      </c>
      <c r="AD21" s="67"/>
      <c r="AE21" s="65"/>
    </row>
    <row r="22" spans="1:31" x14ac:dyDescent="0.2">
      <c r="A22" s="36" t="s">
        <v>42</v>
      </c>
      <c r="C22" s="39">
        <v>1</v>
      </c>
      <c r="D22" s="40">
        <v>0</v>
      </c>
      <c r="E22" s="39">
        <v>1</v>
      </c>
      <c r="F22" s="40">
        <v>0</v>
      </c>
      <c r="G22" s="39">
        <v>1</v>
      </c>
      <c r="H22" s="40">
        <v>0</v>
      </c>
      <c r="I22" s="39">
        <v>1</v>
      </c>
      <c r="J22" s="40">
        <v>0</v>
      </c>
      <c r="K22" s="39">
        <v>1</v>
      </c>
      <c r="L22" s="40">
        <v>0</v>
      </c>
      <c r="M22" s="39">
        <v>1</v>
      </c>
      <c r="N22" s="40">
        <v>0</v>
      </c>
      <c r="O22" t="s">
        <v>42</v>
      </c>
      <c r="Q22" s="62"/>
      <c r="R22" s="68"/>
      <c r="S22" s="63"/>
      <c r="T22" s="62"/>
      <c r="U22" s="68"/>
      <c r="V22" s="63"/>
      <c r="W22" s="62"/>
      <c r="X22" s="68"/>
      <c r="Y22" s="63"/>
      <c r="Z22" s="62"/>
      <c r="AA22" s="68"/>
      <c r="AB22" s="63"/>
      <c r="AC22" s="64">
        <v>1</v>
      </c>
      <c r="AD22" s="67"/>
      <c r="AE22" s="65"/>
    </row>
    <row r="23" spans="1:31" x14ac:dyDescent="0.2">
      <c r="A23" s="36" t="s">
        <v>45</v>
      </c>
      <c r="C23" s="44">
        <f t="shared" ref="C23:H23" si="0">SUM(C7:C22)</f>
        <v>9</v>
      </c>
      <c r="D23" s="45">
        <f t="shared" si="0"/>
        <v>0</v>
      </c>
      <c r="E23" s="44">
        <f t="shared" si="0"/>
        <v>7</v>
      </c>
      <c r="F23" s="45">
        <f t="shared" si="0"/>
        <v>0</v>
      </c>
      <c r="G23" s="44">
        <f t="shared" si="0"/>
        <v>10</v>
      </c>
      <c r="H23" s="45">
        <f t="shared" si="0"/>
        <v>0</v>
      </c>
      <c r="I23" s="44">
        <f t="shared" ref="C23:N23" si="1">SUM(I7:I22)</f>
        <v>9</v>
      </c>
      <c r="J23" s="45">
        <f t="shared" si="1"/>
        <v>0</v>
      </c>
      <c r="K23" s="44">
        <f t="shared" si="1"/>
        <v>7</v>
      </c>
      <c r="L23" s="45">
        <f t="shared" si="1"/>
        <v>0</v>
      </c>
      <c r="M23" s="44">
        <f t="shared" si="1"/>
        <v>10</v>
      </c>
      <c r="N23" s="45">
        <f t="shared" si="1"/>
        <v>0</v>
      </c>
      <c r="Q23" s="44">
        <f>SUM(Q7)</f>
        <v>1</v>
      </c>
      <c r="R23" s="30">
        <f t="shared" ref="R23:S23" si="2">SUM(R7)</f>
        <v>0</v>
      </c>
      <c r="S23" s="45">
        <f t="shared" si="2"/>
        <v>0</v>
      </c>
      <c r="T23" s="44">
        <v>0</v>
      </c>
      <c r="U23" s="30">
        <v>0</v>
      </c>
      <c r="V23" s="45">
        <v>0</v>
      </c>
      <c r="W23" s="44">
        <f>SUM(W8:W19)</f>
        <v>3</v>
      </c>
      <c r="X23" s="30">
        <f t="shared" ref="X23:Y23" si="3">SUM(X8:X19)</f>
        <v>0</v>
      </c>
      <c r="Y23" s="45">
        <f t="shared" si="3"/>
        <v>8</v>
      </c>
      <c r="Z23" s="44">
        <v>0</v>
      </c>
      <c r="AA23" s="30">
        <v>0</v>
      </c>
      <c r="AB23" s="45">
        <v>0</v>
      </c>
      <c r="AC23" s="44">
        <f>SUM(AC20:AC22)</f>
        <v>3</v>
      </c>
      <c r="AD23" s="30">
        <f t="shared" ref="AD23:AE23" si="4">SUM(AD20:AD22)</f>
        <v>0</v>
      </c>
      <c r="AE23" s="45">
        <f t="shared" si="4"/>
        <v>0</v>
      </c>
    </row>
    <row r="25" spans="1:31" x14ac:dyDescent="0.2">
      <c r="A25" t="s">
        <v>43</v>
      </c>
    </row>
    <row r="26" spans="1:31" x14ac:dyDescent="0.2">
      <c r="A26" t="s">
        <v>44</v>
      </c>
    </row>
    <row r="28" spans="1:31" ht="15.75" x14ac:dyDescent="0.25">
      <c r="A28" s="35" t="s">
        <v>46</v>
      </c>
    </row>
    <row r="29" spans="1:31" ht="12.75" customHeight="1" x14ac:dyDescent="0.25">
      <c r="A29" s="35"/>
      <c r="C29" s="69" t="s">
        <v>61</v>
      </c>
      <c r="D29" s="71"/>
      <c r="E29" s="69" t="s">
        <v>24</v>
      </c>
      <c r="F29" s="71"/>
      <c r="G29" s="69" t="s">
        <v>25</v>
      </c>
      <c r="H29" s="71"/>
      <c r="I29" s="69" t="s">
        <v>26</v>
      </c>
      <c r="J29" s="71"/>
      <c r="K29" s="69" t="s">
        <v>27</v>
      </c>
      <c r="L29" s="71"/>
      <c r="M29" s="69" t="s">
        <v>28</v>
      </c>
      <c r="N29" s="71"/>
      <c r="Q29" s="69" t="s">
        <v>53</v>
      </c>
      <c r="R29" s="70"/>
      <c r="S29" s="71"/>
      <c r="T29" s="69" t="s">
        <v>54</v>
      </c>
      <c r="U29" s="70"/>
      <c r="V29" s="71"/>
      <c r="W29" s="69" t="s">
        <v>55</v>
      </c>
      <c r="X29" s="70"/>
      <c r="Y29" s="71"/>
      <c r="Z29" s="69" t="s">
        <v>56</v>
      </c>
      <c r="AA29" s="70"/>
      <c r="AB29" s="71"/>
      <c r="AC29" s="69" t="s">
        <v>57</v>
      </c>
      <c r="AD29" s="70"/>
      <c r="AE29" s="71"/>
    </row>
    <row r="30" spans="1:31" ht="12.75" customHeight="1" x14ac:dyDescent="0.25">
      <c r="A30" s="35"/>
      <c r="C30" s="37" t="s">
        <v>1</v>
      </c>
      <c r="D30" s="38" t="s">
        <v>2</v>
      </c>
      <c r="E30" s="37" t="s">
        <v>1</v>
      </c>
      <c r="F30" s="38" t="s">
        <v>2</v>
      </c>
      <c r="G30" s="37" t="s">
        <v>1</v>
      </c>
      <c r="H30" s="38" t="s">
        <v>2</v>
      </c>
      <c r="I30" s="37" t="s">
        <v>1</v>
      </c>
      <c r="J30" s="38" t="s">
        <v>2</v>
      </c>
      <c r="K30" s="37" t="s">
        <v>1</v>
      </c>
      <c r="L30" s="38" t="s">
        <v>2</v>
      </c>
      <c r="M30" s="37" t="s">
        <v>1</v>
      </c>
      <c r="N30" s="38" t="s">
        <v>2</v>
      </c>
      <c r="Q30" s="37" t="s">
        <v>1</v>
      </c>
      <c r="R30" s="66" t="s">
        <v>2</v>
      </c>
      <c r="S30" s="38" t="s">
        <v>58</v>
      </c>
      <c r="T30" s="37" t="s">
        <v>1</v>
      </c>
      <c r="U30" s="66" t="s">
        <v>2</v>
      </c>
      <c r="V30" s="38" t="s">
        <v>58</v>
      </c>
      <c r="W30" s="37" t="s">
        <v>1</v>
      </c>
      <c r="X30" s="66" t="s">
        <v>2</v>
      </c>
      <c r="Y30" s="38" t="s">
        <v>58</v>
      </c>
      <c r="Z30" s="37" t="s">
        <v>1</v>
      </c>
      <c r="AA30" s="66" t="s">
        <v>2</v>
      </c>
      <c r="AB30" s="38" t="s">
        <v>2</v>
      </c>
      <c r="AC30" s="37" t="s">
        <v>1</v>
      </c>
      <c r="AD30" s="66" t="s">
        <v>2</v>
      </c>
      <c r="AE30" s="38" t="s">
        <v>58</v>
      </c>
    </row>
    <row r="31" spans="1:31" x14ac:dyDescent="0.2">
      <c r="A31" t="s">
        <v>29</v>
      </c>
      <c r="C31" s="41"/>
      <c r="D31" s="42"/>
      <c r="E31" s="41"/>
      <c r="F31" s="42"/>
      <c r="G31" s="41"/>
      <c r="H31" s="42"/>
      <c r="I31" s="41"/>
      <c r="J31" s="42"/>
      <c r="K31" s="41"/>
      <c r="L31" s="42"/>
      <c r="M31" s="41"/>
      <c r="N31" s="42"/>
      <c r="Q31" s="41"/>
      <c r="R31" s="29"/>
      <c r="S31" s="42"/>
      <c r="T31" s="41"/>
      <c r="U31" s="29"/>
      <c r="V31" s="42"/>
      <c r="W31" s="41"/>
      <c r="X31" s="29"/>
      <c r="Y31" s="42"/>
      <c r="Z31" s="41"/>
      <c r="AA31" s="29"/>
      <c r="AB31" s="42"/>
      <c r="AC31" s="41"/>
      <c r="AD31" s="29"/>
      <c r="AE31" s="42"/>
    </row>
    <row r="32" spans="1:31" x14ac:dyDescent="0.2">
      <c r="A32">
        <v>2.1</v>
      </c>
      <c r="C32" s="39">
        <v>1</v>
      </c>
      <c r="D32" s="40">
        <v>0</v>
      </c>
      <c r="E32" s="39">
        <v>1</v>
      </c>
      <c r="F32" s="40">
        <v>0</v>
      </c>
      <c r="G32" s="39">
        <v>1</v>
      </c>
      <c r="H32" s="40">
        <v>0</v>
      </c>
      <c r="I32" s="39">
        <v>1</v>
      </c>
      <c r="J32" s="40">
        <v>0</v>
      </c>
      <c r="K32" s="39">
        <v>1</v>
      </c>
      <c r="L32" s="40">
        <v>0</v>
      </c>
      <c r="M32" s="39">
        <v>1</v>
      </c>
      <c r="N32" s="40">
        <v>0</v>
      </c>
      <c r="P32">
        <v>2.1</v>
      </c>
      <c r="Q32" s="64">
        <v>1</v>
      </c>
      <c r="R32" s="67"/>
      <c r="S32" s="65"/>
      <c r="T32" s="62"/>
      <c r="U32" s="68"/>
      <c r="V32" s="63"/>
      <c r="W32" s="62"/>
      <c r="X32" s="68"/>
      <c r="Y32" s="63"/>
      <c r="Z32" s="62"/>
      <c r="AA32" s="68"/>
      <c r="AB32" s="63"/>
      <c r="AC32" s="62"/>
      <c r="AD32" s="68"/>
      <c r="AE32" s="63"/>
    </row>
    <row r="33" spans="1:31" x14ac:dyDescent="0.2">
      <c r="A33">
        <f>A32+0.1</f>
        <v>2.2000000000000002</v>
      </c>
      <c r="C33" s="39">
        <v>1</v>
      </c>
      <c r="D33" s="40">
        <v>0</v>
      </c>
      <c r="E33" s="39"/>
      <c r="F33" s="40"/>
      <c r="G33" s="39">
        <v>1</v>
      </c>
      <c r="H33" s="40">
        <v>0</v>
      </c>
      <c r="I33" s="39">
        <v>1</v>
      </c>
      <c r="J33" s="40">
        <v>0</v>
      </c>
      <c r="K33" s="39"/>
      <c r="L33" s="40"/>
      <c r="M33" s="39">
        <v>1</v>
      </c>
      <c r="N33" s="40">
        <v>0</v>
      </c>
      <c r="P33">
        <f>P32+0.1</f>
        <v>2.2000000000000002</v>
      </c>
      <c r="Q33" s="64">
        <v>1</v>
      </c>
      <c r="R33" s="67"/>
      <c r="S33" s="65"/>
      <c r="T33" s="62"/>
      <c r="U33" s="68"/>
      <c r="V33" s="63"/>
      <c r="W33" s="62"/>
      <c r="X33" s="68"/>
      <c r="Y33" s="63"/>
      <c r="Z33" s="62"/>
      <c r="AA33" s="68"/>
      <c r="AB33" s="63"/>
      <c r="AC33" s="62"/>
      <c r="AD33" s="68"/>
      <c r="AE33" s="63"/>
    </row>
    <row r="34" spans="1:31" x14ac:dyDescent="0.2">
      <c r="A34">
        <f t="shared" ref="A34:A40" si="5">A33+0.1</f>
        <v>2.3000000000000003</v>
      </c>
      <c r="C34" s="39">
        <v>1</v>
      </c>
      <c r="D34" s="40">
        <v>0</v>
      </c>
      <c r="E34" s="39"/>
      <c r="F34" s="40"/>
      <c r="G34" s="39"/>
      <c r="H34" s="40"/>
      <c r="I34" s="39">
        <v>1</v>
      </c>
      <c r="J34" s="40">
        <v>0</v>
      </c>
      <c r="K34" s="39"/>
      <c r="L34" s="40"/>
      <c r="M34" s="39"/>
      <c r="N34" s="40"/>
      <c r="P34">
        <f t="shared" ref="P34:P40" si="6">P33+0.1</f>
        <v>2.3000000000000003</v>
      </c>
      <c r="Q34" s="64"/>
      <c r="R34" s="67"/>
      <c r="S34" s="65">
        <v>1</v>
      </c>
      <c r="T34" s="62"/>
      <c r="U34" s="68"/>
      <c r="V34" s="63"/>
      <c r="W34" s="62"/>
      <c r="X34" s="68"/>
      <c r="Y34" s="63"/>
      <c r="Z34" s="62"/>
      <c r="AA34" s="68"/>
      <c r="AB34" s="63"/>
      <c r="AC34" s="62"/>
      <c r="AD34" s="68"/>
      <c r="AE34" s="63"/>
    </row>
    <row r="35" spans="1:31" x14ac:dyDescent="0.2">
      <c r="A35">
        <f t="shared" si="5"/>
        <v>2.4000000000000004</v>
      </c>
      <c r="C35" s="39"/>
      <c r="D35" s="40"/>
      <c r="E35" s="39"/>
      <c r="F35" s="40"/>
      <c r="G35" s="39">
        <v>0</v>
      </c>
      <c r="H35" s="40">
        <v>1</v>
      </c>
      <c r="I35" s="39"/>
      <c r="J35" s="40"/>
      <c r="K35" s="39"/>
      <c r="L35" s="40"/>
      <c r="M35" s="39">
        <v>0</v>
      </c>
      <c r="N35" s="40">
        <v>1</v>
      </c>
      <c r="P35">
        <f t="shared" si="6"/>
        <v>2.4000000000000004</v>
      </c>
      <c r="Q35" s="64"/>
      <c r="R35" s="67"/>
      <c r="S35" s="65">
        <v>1</v>
      </c>
      <c r="T35" s="62"/>
      <c r="U35" s="68"/>
      <c r="V35" s="63"/>
      <c r="W35" s="62"/>
      <c r="X35" s="68"/>
      <c r="Y35" s="63"/>
      <c r="Z35" s="62"/>
      <c r="AA35" s="68"/>
      <c r="AB35" s="63"/>
      <c r="AC35" s="62"/>
      <c r="AD35" s="68"/>
      <c r="AE35" s="63"/>
    </row>
    <row r="36" spans="1:31" x14ac:dyDescent="0.2">
      <c r="A36">
        <f t="shared" si="5"/>
        <v>2.5000000000000004</v>
      </c>
      <c r="C36" s="39"/>
      <c r="D36" s="40"/>
      <c r="E36" s="39">
        <v>1</v>
      </c>
      <c r="F36" s="40">
        <v>0</v>
      </c>
      <c r="G36" s="39">
        <v>1</v>
      </c>
      <c r="H36" s="40">
        <v>0</v>
      </c>
      <c r="I36" s="39"/>
      <c r="J36" s="40"/>
      <c r="K36" s="39">
        <v>1</v>
      </c>
      <c r="L36" s="40">
        <v>0</v>
      </c>
      <c r="M36" s="39">
        <v>1</v>
      </c>
      <c r="N36" s="40">
        <v>0</v>
      </c>
      <c r="P36">
        <f t="shared" si="6"/>
        <v>2.5000000000000004</v>
      </c>
      <c r="Q36" s="64">
        <v>1</v>
      </c>
      <c r="R36" s="67"/>
      <c r="S36" s="65"/>
      <c r="T36" s="62"/>
      <c r="U36" s="68"/>
      <c r="V36" s="63"/>
      <c r="W36" s="62"/>
      <c r="X36" s="68"/>
      <c r="Y36" s="63"/>
      <c r="Z36" s="62"/>
      <c r="AA36" s="68"/>
      <c r="AB36" s="63"/>
      <c r="AC36" s="62"/>
      <c r="AD36" s="68"/>
      <c r="AE36" s="63"/>
    </row>
    <row r="37" spans="1:31" x14ac:dyDescent="0.2">
      <c r="A37">
        <f t="shared" si="5"/>
        <v>2.6000000000000005</v>
      </c>
      <c r="C37" s="39">
        <v>1</v>
      </c>
      <c r="D37" s="40">
        <v>0</v>
      </c>
      <c r="E37" s="39">
        <v>1</v>
      </c>
      <c r="F37" s="40">
        <v>0</v>
      </c>
      <c r="G37" s="39">
        <v>1</v>
      </c>
      <c r="H37" s="40">
        <v>0</v>
      </c>
      <c r="I37" s="39">
        <v>1</v>
      </c>
      <c r="J37" s="40">
        <v>0</v>
      </c>
      <c r="K37" s="39">
        <v>1</v>
      </c>
      <c r="L37" s="40">
        <v>0</v>
      </c>
      <c r="M37" s="39">
        <v>1</v>
      </c>
      <c r="N37" s="40">
        <v>0</v>
      </c>
      <c r="P37">
        <f t="shared" si="6"/>
        <v>2.6000000000000005</v>
      </c>
      <c r="Q37" s="64">
        <v>1</v>
      </c>
      <c r="R37" s="67"/>
      <c r="S37" s="65"/>
      <c r="T37" s="62"/>
      <c r="U37" s="68"/>
      <c r="V37" s="63"/>
      <c r="W37" s="62"/>
      <c r="X37" s="68"/>
      <c r="Y37" s="63"/>
      <c r="Z37" s="62"/>
      <c r="AA37" s="68"/>
      <c r="AB37" s="63"/>
      <c r="AC37" s="62"/>
      <c r="AD37" s="68"/>
      <c r="AE37" s="63"/>
    </row>
    <row r="38" spans="1:31" x14ac:dyDescent="0.2">
      <c r="A38">
        <f t="shared" si="5"/>
        <v>2.7000000000000006</v>
      </c>
      <c r="C38" s="39"/>
      <c r="D38" s="40"/>
      <c r="E38" s="39">
        <v>1</v>
      </c>
      <c r="F38" s="40">
        <v>0</v>
      </c>
      <c r="G38" s="39">
        <v>1</v>
      </c>
      <c r="H38" s="40">
        <v>0</v>
      </c>
      <c r="I38" s="39"/>
      <c r="J38" s="40"/>
      <c r="K38" s="39">
        <v>1</v>
      </c>
      <c r="L38" s="40">
        <v>0</v>
      </c>
      <c r="M38" s="39">
        <v>1</v>
      </c>
      <c r="N38" s="40">
        <v>0</v>
      </c>
      <c r="P38">
        <f t="shared" si="6"/>
        <v>2.7000000000000006</v>
      </c>
      <c r="Q38" s="64">
        <v>1</v>
      </c>
      <c r="R38" s="67"/>
      <c r="S38" s="65"/>
      <c r="T38" s="62"/>
      <c r="U38" s="68"/>
      <c r="V38" s="63"/>
      <c r="W38" s="62"/>
      <c r="X38" s="68"/>
      <c r="Y38" s="63"/>
      <c r="Z38" s="62"/>
      <c r="AA38" s="68"/>
      <c r="AB38" s="63"/>
      <c r="AC38" s="62"/>
      <c r="AD38" s="68"/>
      <c r="AE38" s="63"/>
    </row>
    <row r="39" spans="1:31" x14ac:dyDescent="0.2">
      <c r="A39">
        <f t="shared" si="5"/>
        <v>2.8000000000000007</v>
      </c>
      <c r="C39" s="39"/>
      <c r="D39" s="40"/>
      <c r="E39" s="39">
        <v>1</v>
      </c>
      <c r="F39" s="40">
        <v>0</v>
      </c>
      <c r="G39" s="39">
        <v>1</v>
      </c>
      <c r="H39" s="40">
        <v>0</v>
      </c>
      <c r="I39" s="39"/>
      <c r="J39" s="40"/>
      <c r="K39" s="39">
        <v>1</v>
      </c>
      <c r="L39" s="40">
        <v>0</v>
      </c>
      <c r="M39" s="39">
        <v>1</v>
      </c>
      <c r="N39" s="40">
        <v>0</v>
      </c>
      <c r="P39">
        <f t="shared" si="6"/>
        <v>2.8000000000000007</v>
      </c>
      <c r="Q39" s="64"/>
      <c r="R39" s="67"/>
      <c r="S39" s="65">
        <v>1</v>
      </c>
      <c r="T39" s="62"/>
      <c r="U39" s="68"/>
      <c r="V39" s="63"/>
      <c r="W39" s="62"/>
      <c r="X39" s="68"/>
      <c r="Y39" s="63"/>
      <c r="Z39" s="62"/>
      <c r="AA39" s="68"/>
      <c r="AB39" s="63"/>
      <c r="AC39" s="62"/>
      <c r="AD39" s="68"/>
      <c r="AE39" s="63"/>
    </row>
    <row r="40" spans="1:31" x14ac:dyDescent="0.2">
      <c r="A40">
        <f t="shared" si="5"/>
        <v>2.9000000000000008</v>
      </c>
      <c r="C40" s="39"/>
      <c r="D40" s="40"/>
      <c r="E40" s="39"/>
      <c r="F40" s="40"/>
      <c r="G40" s="39"/>
      <c r="H40" s="40"/>
      <c r="I40" s="39"/>
      <c r="J40" s="40"/>
      <c r="K40" s="39"/>
      <c r="L40" s="40"/>
      <c r="M40" s="39"/>
      <c r="N40" s="40"/>
      <c r="P40">
        <f t="shared" si="6"/>
        <v>2.9000000000000008</v>
      </c>
      <c r="Q40" s="62"/>
      <c r="R40" s="68"/>
      <c r="S40" s="63"/>
      <c r="T40" s="64">
        <v>1</v>
      </c>
      <c r="U40" s="67"/>
      <c r="V40" s="65"/>
      <c r="W40" s="62"/>
      <c r="X40" s="68"/>
      <c r="Y40" s="63"/>
      <c r="Z40" s="62"/>
      <c r="AA40" s="68"/>
      <c r="AB40" s="63"/>
      <c r="AC40" s="62"/>
      <c r="AD40" s="68"/>
      <c r="AE40" s="63"/>
    </row>
    <row r="41" spans="1:31" x14ac:dyDescent="0.2">
      <c r="A41" s="43">
        <v>2.1</v>
      </c>
      <c r="C41" s="39">
        <v>1</v>
      </c>
      <c r="D41" s="40">
        <v>0</v>
      </c>
      <c r="E41" s="39"/>
      <c r="F41" s="40"/>
      <c r="G41" s="39">
        <v>1</v>
      </c>
      <c r="H41" s="40">
        <v>0</v>
      </c>
      <c r="I41" s="39">
        <v>1</v>
      </c>
      <c r="J41" s="40">
        <v>0</v>
      </c>
      <c r="K41" s="39"/>
      <c r="L41" s="40"/>
      <c r="M41" s="39">
        <v>1</v>
      </c>
      <c r="N41" s="40">
        <v>0</v>
      </c>
      <c r="P41" s="43">
        <v>2.1</v>
      </c>
      <c r="Q41" s="62"/>
      <c r="R41" s="68"/>
      <c r="S41" s="63"/>
      <c r="T41" s="64">
        <v>1</v>
      </c>
      <c r="U41" s="67"/>
      <c r="V41" s="65"/>
      <c r="W41" s="62"/>
      <c r="X41" s="68"/>
      <c r="Y41" s="63"/>
      <c r="Z41" s="62"/>
      <c r="AA41" s="68"/>
      <c r="AB41" s="63"/>
      <c r="AC41" s="62"/>
      <c r="AD41" s="68"/>
      <c r="AE41" s="63"/>
    </row>
    <row r="42" spans="1:31" x14ac:dyDescent="0.2">
      <c r="A42" s="43">
        <f>A41+0.01</f>
        <v>2.11</v>
      </c>
      <c r="C42" s="39"/>
      <c r="D42" s="40"/>
      <c r="E42" s="39">
        <v>1</v>
      </c>
      <c r="F42" s="40">
        <v>0</v>
      </c>
      <c r="G42" s="39">
        <v>1</v>
      </c>
      <c r="H42" s="40">
        <v>0</v>
      </c>
      <c r="I42" s="39"/>
      <c r="J42" s="40"/>
      <c r="K42" s="39">
        <v>1</v>
      </c>
      <c r="L42" s="40">
        <v>0</v>
      </c>
      <c r="M42" s="39">
        <v>1</v>
      </c>
      <c r="N42" s="40">
        <v>0</v>
      </c>
      <c r="P42" s="43">
        <f>P41+0.01</f>
        <v>2.11</v>
      </c>
      <c r="Q42" s="62"/>
      <c r="R42" s="68"/>
      <c r="S42" s="63"/>
      <c r="T42" s="64">
        <v>1</v>
      </c>
      <c r="U42" s="67"/>
      <c r="V42" s="65"/>
      <c r="W42" s="62"/>
      <c r="X42" s="68"/>
      <c r="Y42" s="63"/>
      <c r="Z42" s="62"/>
      <c r="AA42" s="68"/>
      <c r="AB42" s="63"/>
      <c r="AC42" s="62"/>
      <c r="AD42" s="68"/>
      <c r="AE42" s="63"/>
    </row>
    <row r="43" spans="1:31" x14ac:dyDescent="0.2">
      <c r="A43" s="43">
        <f t="shared" ref="A43:A49" si="7">A42+0.01</f>
        <v>2.1199999999999997</v>
      </c>
      <c r="C43" s="39"/>
      <c r="D43" s="40"/>
      <c r="E43" s="39"/>
      <c r="F43" s="40"/>
      <c r="G43" s="39">
        <v>1</v>
      </c>
      <c r="H43" s="40">
        <v>0</v>
      </c>
      <c r="I43" s="39"/>
      <c r="J43" s="40"/>
      <c r="K43" s="39"/>
      <c r="L43" s="40"/>
      <c r="M43" s="39">
        <v>1</v>
      </c>
      <c r="N43" s="40">
        <v>0</v>
      </c>
      <c r="P43" s="43">
        <f t="shared" ref="P43:P49" si="8">P42+0.01</f>
        <v>2.1199999999999997</v>
      </c>
      <c r="Q43" s="62"/>
      <c r="R43" s="68"/>
      <c r="S43" s="63"/>
      <c r="T43" s="64">
        <v>1</v>
      </c>
      <c r="U43" s="67"/>
      <c r="V43" s="65"/>
      <c r="W43" s="62"/>
      <c r="X43" s="68"/>
      <c r="Y43" s="63"/>
      <c r="Z43" s="62"/>
      <c r="AA43" s="68"/>
      <c r="AB43" s="63"/>
      <c r="AC43" s="62"/>
      <c r="AD43" s="68"/>
      <c r="AE43" s="63"/>
    </row>
    <row r="44" spans="1:31" x14ac:dyDescent="0.2">
      <c r="A44" s="43">
        <f t="shared" si="7"/>
        <v>2.1299999999999994</v>
      </c>
      <c r="C44" s="39"/>
      <c r="D44" s="40"/>
      <c r="E44" s="39"/>
      <c r="F44" s="40"/>
      <c r="G44" s="39"/>
      <c r="H44" s="40"/>
      <c r="I44" s="39"/>
      <c r="J44" s="40"/>
      <c r="K44" s="39"/>
      <c r="L44" s="40"/>
      <c r="M44" s="39"/>
      <c r="N44" s="40"/>
      <c r="P44" s="43">
        <f t="shared" si="8"/>
        <v>2.1299999999999994</v>
      </c>
      <c r="Q44" s="62"/>
      <c r="R44" s="68"/>
      <c r="S44" s="63"/>
      <c r="T44" s="64">
        <v>1</v>
      </c>
      <c r="U44" s="67"/>
      <c r="V44" s="65"/>
      <c r="W44" s="62"/>
      <c r="X44" s="68"/>
      <c r="Y44" s="63"/>
      <c r="Z44" s="62"/>
      <c r="AA44" s="68"/>
      <c r="AB44" s="63"/>
      <c r="AC44" s="62"/>
      <c r="AD44" s="68"/>
      <c r="AE44" s="63"/>
    </row>
    <row r="45" spans="1:31" x14ac:dyDescent="0.2">
      <c r="A45" s="43">
        <f t="shared" si="7"/>
        <v>2.1399999999999992</v>
      </c>
      <c r="C45" s="39"/>
      <c r="D45" s="40"/>
      <c r="E45" s="39"/>
      <c r="F45" s="40"/>
      <c r="G45" s="39"/>
      <c r="H45" s="40"/>
      <c r="I45" s="39"/>
      <c r="J45" s="40"/>
      <c r="K45" s="39"/>
      <c r="L45" s="40"/>
      <c r="M45" s="39"/>
      <c r="N45" s="40"/>
      <c r="P45" s="43">
        <f t="shared" si="8"/>
        <v>2.1399999999999992</v>
      </c>
      <c r="Q45" s="62"/>
      <c r="R45" s="68"/>
      <c r="S45" s="63"/>
      <c r="T45" s="64">
        <v>1</v>
      </c>
      <c r="U45" s="67"/>
      <c r="V45" s="65"/>
      <c r="W45" s="62"/>
      <c r="X45" s="68"/>
      <c r="Y45" s="63"/>
      <c r="Z45" s="62"/>
      <c r="AA45" s="68"/>
      <c r="AB45" s="63"/>
      <c r="AC45" s="62"/>
      <c r="AD45" s="68"/>
      <c r="AE45" s="63"/>
    </row>
    <row r="46" spans="1:31" x14ac:dyDescent="0.2">
      <c r="A46" s="43">
        <f t="shared" si="7"/>
        <v>2.149999999999999</v>
      </c>
      <c r="C46" s="39"/>
      <c r="D46" s="40"/>
      <c r="E46" s="39"/>
      <c r="F46" s="40"/>
      <c r="G46" s="39">
        <v>0</v>
      </c>
      <c r="H46" s="40">
        <v>1</v>
      </c>
      <c r="I46" s="39"/>
      <c r="J46" s="40"/>
      <c r="K46" s="39"/>
      <c r="L46" s="40"/>
      <c r="M46" s="39">
        <v>0</v>
      </c>
      <c r="N46" s="40">
        <v>1</v>
      </c>
      <c r="P46" s="43">
        <f t="shared" si="8"/>
        <v>2.149999999999999</v>
      </c>
      <c r="Q46" s="62"/>
      <c r="R46" s="68"/>
      <c r="S46" s="63"/>
      <c r="T46" s="64">
        <v>1</v>
      </c>
      <c r="U46" s="67"/>
      <c r="V46" s="65"/>
      <c r="W46" s="62"/>
      <c r="X46" s="68"/>
      <c r="Y46" s="63"/>
      <c r="Z46" s="62"/>
      <c r="AA46" s="68"/>
      <c r="AB46" s="63"/>
      <c r="AC46" s="62"/>
      <c r="AD46" s="68"/>
      <c r="AE46" s="63"/>
    </row>
    <row r="47" spans="1:31" x14ac:dyDescent="0.2">
      <c r="A47" s="43">
        <f t="shared" si="7"/>
        <v>2.1599999999999988</v>
      </c>
      <c r="C47" s="39">
        <v>1</v>
      </c>
      <c r="D47" s="40">
        <v>0</v>
      </c>
      <c r="E47" s="39"/>
      <c r="F47" s="40"/>
      <c r="G47" s="39">
        <v>1</v>
      </c>
      <c r="H47" s="40">
        <v>0</v>
      </c>
      <c r="I47" s="39">
        <v>1</v>
      </c>
      <c r="J47" s="40">
        <v>0</v>
      </c>
      <c r="K47" s="39"/>
      <c r="L47" s="40"/>
      <c r="M47" s="39">
        <v>1</v>
      </c>
      <c r="N47" s="40">
        <v>0</v>
      </c>
      <c r="P47" s="43">
        <f t="shared" si="8"/>
        <v>2.1599999999999988</v>
      </c>
      <c r="Q47" s="62"/>
      <c r="R47" s="68"/>
      <c r="S47" s="63"/>
      <c r="T47" s="64">
        <v>1</v>
      </c>
      <c r="U47" s="67"/>
      <c r="V47" s="65"/>
      <c r="W47" s="62"/>
      <c r="X47" s="68"/>
      <c r="Y47" s="63"/>
      <c r="Z47" s="62"/>
      <c r="AA47" s="68"/>
      <c r="AB47" s="63"/>
      <c r="AC47" s="62"/>
      <c r="AD47" s="68"/>
      <c r="AE47" s="63"/>
    </row>
    <row r="48" spans="1:31" x14ac:dyDescent="0.2">
      <c r="A48" s="43">
        <f t="shared" si="7"/>
        <v>2.1699999999999986</v>
      </c>
      <c r="C48" s="39">
        <v>0</v>
      </c>
      <c r="D48" s="40">
        <v>1</v>
      </c>
      <c r="E48" s="39">
        <v>1</v>
      </c>
      <c r="F48" s="40">
        <v>0</v>
      </c>
      <c r="G48" s="39">
        <v>1</v>
      </c>
      <c r="H48" s="40">
        <v>0</v>
      </c>
      <c r="I48" s="39">
        <v>0</v>
      </c>
      <c r="J48" s="40">
        <v>1</v>
      </c>
      <c r="K48" s="39">
        <v>1</v>
      </c>
      <c r="L48" s="40">
        <v>0</v>
      </c>
      <c r="M48" s="39">
        <v>1</v>
      </c>
      <c r="N48" s="40">
        <v>0</v>
      </c>
      <c r="P48" s="43">
        <f t="shared" si="8"/>
        <v>2.1699999999999986</v>
      </c>
      <c r="Q48" s="62"/>
      <c r="R48" s="68"/>
      <c r="S48" s="63"/>
      <c r="T48" s="62"/>
      <c r="U48" s="68"/>
      <c r="V48" s="63"/>
      <c r="W48" s="62"/>
      <c r="X48" s="68"/>
      <c r="Y48" s="63"/>
      <c r="Z48" s="62"/>
      <c r="AA48" s="68"/>
      <c r="AB48" s="63"/>
      <c r="AC48" s="64">
        <v>1</v>
      </c>
      <c r="AD48" s="67"/>
      <c r="AE48" s="65"/>
    </row>
    <row r="49" spans="1:32" x14ac:dyDescent="0.2">
      <c r="A49" s="43">
        <f t="shared" si="7"/>
        <v>2.1799999999999984</v>
      </c>
      <c r="C49" s="39">
        <v>1</v>
      </c>
      <c r="D49" s="40">
        <v>0</v>
      </c>
      <c r="E49" s="39">
        <v>1</v>
      </c>
      <c r="F49" s="40">
        <v>0</v>
      </c>
      <c r="G49" s="39">
        <v>1</v>
      </c>
      <c r="H49" s="40">
        <v>0</v>
      </c>
      <c r="I49" s="39">
        <v>1</v>
      </c>
      <c r="J49" s="40">
        <v>0</v>
      </c>
      <c r="K49" s="39">
        <v>1</v>
      </c>
      <c r="L49" s="40">
        <v>0</v>
      </c>
      <c r="M49" s="39">
        <v>1</v>
      </c>
      <c r="N49" s="40">
        <v>0</v>
      </c>
      <c r="P49" s="43">
        <f t="shared" si="8"/>
        <v>2.1799999999999984</v>
      </c>
      <c r="Q49" s="62"/>
      <c r="R49" s="68"/>
      <c r="S49" s="63"/>
      <c r="T49" s="62"/>
      <c r="U49" s="68"/>
      <c r="V49" s="63"/>
      <c r="W49" s="64">
        <v>1</v>
      </c>
      <c r="X49" s="67"/>
      <c r="Y49" s="65"/>
      <c r="Z49" s="62"/>
      <c r="AA49" s="68"/>
      <c r="AB49" s="63"/>
      <c r="AC49" s="62"/>
      <c r="AD49" s="68"/>
      <c r="AE49" s="63"/>
    </row>
    <row r="50" spans="1:32" x14ac:dyDescent="0.2">
      <c r="A50">
        <v>2.19</v>
      </c>
      <c r="C50" s="39">
        <v>1</v>
      </c>
      <c r="D50" s="40">
        <v>0</v>
      </c>
      <c r="E50" s="39">
        <v>1</v>
      </c>
      <c r="F50" s="40">
        <v>0</v>
      </c>
      <c r="G50" s="39">
        <v>1</v>
      </c>
      <c r="H50" s="40">
        <v>0</v>
      </c>
      <c r="I50" s="39">
        <v>1</v>
      </c>
      <c r="J50" s="40">
        <v>0</v>
      </c>
      <c r="K50" s="39">
        <v>1</v>
      </c>
      <c r="L50" s="40">
        <v>0</v>
      </c>
      <c r="M50" s="39">
        <v>1</v>
      </c>
      <c r="N50" s="40">
        <v>0</v>
      </c>
      <c r="P50">
        <v>2.19</v>
      </c>
      <c r="Q50" s="62"/>
      <c r="R50" s="68"/>
      <c r="S50" s="63"/>
      <c r="T50" s="62"/>
      <c r="U50" s="68"/>
      <c r="V50" s="63"/>
      <c r="W50" s="64">
        <v>1</v>
      </c>
      <c r="X50" s="67"/>
      <c r="Y50" s="65"/>
      <c r="Z50" s="62"/>
      <c r="AA50" s="68"/>
      <c r="AB50" s="63"/>
      <c r="AC50" s="62"/>
      <c r="AD50" s="68"/>
      <c r="AE50" s="63"/>
    </row>
    <row r="51" spans="1:32" x14ac:dyDescent="0.2">
      <c r="A51" s="43">
        <v>2.2000000000000002</v>
      </c>
      <c r="C51" s="39">
        <v>1</v>
      </c>
      <c r="D51" s="40">
        <v>0</v>
      </c>
      <c r="E51" s="39">
        <v>1</v>
      </c>
      <c r="F51" s="40">
        <v>0</v>
      </c>
      <c r="G51" s="39">
        <v>1</v>
      </c>
      <c r="H51" s="40">
        <v>0</v>
      </c>
      <c r="I51" s="39">
        <v>1</v>
      </c>
      <c r="J51" s="40">
        <v>0</v>
      </c>
      <c r="K51" s="39">
        <v>1</v>
      </c>
      <c r="L51" s="40">
        <v>0</v>
      </c>
      <c r="M51" s="39">
        <v>1</v>
      </c>
      <c r="N51" s="40">
        <v>0</v>
      </c>
      <c r="P51" s="43">
        <v>2.2000000000000002</v>
      </c>
      <c r="Q51" s="62"/>
      <c r="R51" s="68"/>
      <c r="S51" s="63"/>
      <c r="T51" s="62"/>
      <c r="U51" s="68"/>
      <c r="V51" s="63"/>
      <c r="W51" s="64">
        <v>1</v>
      </c>
      <c r="X51" s="67"/>
      <c r="Y51" s="65"/>
      <c r="Z51" s="62"/>
      <c r="AA51" s="68"/>
      <c r="AB51" s="63"/>
      <c r="AC51" s="62"/>
      <c r="AD51" s="68"/>
      <c r="AE51" s="63"/>
    </row>
    <row r="52" spans="1:32" x14ac:dyDescent="0.2">
      <c r="A52" s="43" t="s">
        <v>49</v>
      </c>
      <c r="C52" s="39"/>
      <c r="D52" s="40"/>
      <c r="E52" s="39"/>
      <c r="F52" s="40"/>
      <c r="G52" s="39"/>
      <c r="H52" s="40"/>
      <c r="I52" s="39"/>
      <c r="J52" s="40"/>
      <c r="K52" s="39"/>
      <c r="L52" s="40"/>
      <c r="M52" s="39"/>
      <c r="N52" s="40"/>
      <c r="P52" s="43" t="s">
        <v>49</v>
      </c>
      <c r="Q52" s="62"/>
      <c r="R52" s="68"/>
      <c r="S52" s="63"/>
      <c r="T52" s="62"/>
      <c r="U52" s="68"/>
      <c r="V52" s="63"/>
      <c r="W52" s="62"/>
      <c r="X52" s="68"/>
      <c r="Y52" s="63"/>
      <c r="Z52" s="64">
        <v>1</v>
      </c>
      <c r="AA52" s="67"/>
      <c r="AB52" s="65"/>
      <c r="AC52" s="62"/>
      <c r="AD52" s="68"/>
      <c r="AE52" s="63"/>
    </row>
    <row r="53" spans="1:32" x14ac:dyDescent="0.2">
      <c r="A53" s="43" t="s">
        <v>50</v>
      </c>
      <c r="C53" s="39">
        <v>0</v>
      </c>
      <c r="D53" s="40">
        <v>1</v>
      </c>
      <c r="E53" s="39">
        <v>1</v>
      </c>
      <c r="F53" s="40">
        <v>0</v>
      </c>
      <c r="G53" s="39">
        <v>0</v>
      </c>
      <c r="H53" s="40">
        <v>1</v>
      </c>
      <c r="I53" s="39">
        <v>0</v>
      </c>
      <c r="J53" s="40">
        <v>1</v>
      </c>
      <c r="K53" s="39">
        <v>1</v>
      </c>
      <c r="L53" s="40">
        <v>0</v>
      </c>
      <c r="M53" s="39">
        <v>0</v>
      </c>
      <c r="N53" s="40">
        <v>1</v>
      </c>
      <c r="P53" s="43" t="s">
        <v>50</v>
      </c>
      <c r="Q53" s="62"/>
      <c r="R53" s="68"/>
      <c r="S53" s="63"/>
      <c r="T53" s="62"/>
      <c r="U53" s="68"/>
      <c r="V53" s="63"/>
      <c r="W53" s="64"/>
      <c r="X53" s="67">
        <v>1</v>
      </c>
      <c r="Y53" s="65"/>
      <c r="Z53" s="62"/>
      <c r="AA53" s="68"/>
      <c r="AB53" s="63"/>
      <c r="AC53" s="62"/>
      <c r="AD53" s="68"/>
      <c r="AE53" s="63"/>
    </row>
    <row r="54" spans="1:32" x14ac:dyDescent="0.2">
      <c r="A54" s="43" t="s">
        <v>51</v>
      </c>
      <c r="C54" s="39"/>
      <c r="D54" s="40"/>
      <c r="E54" s="39">
        <v>1</v>
      </c>
      <c r="F54" s="40">
        <v>0</v>
      </c>
      <c r="G54" s="39">
        <v>1</v>
      </c>
      <c r="H54" s="40">
        <v>0</v>
      </c>
      <c r="I54" s="39"/>
      <c r="J54" s="40"/>
      <c r="K54" s="39">
        <v>1</v>
      </c>
      <c r="L54" s="40">
        <v>0</v>
      </c>
      <c r="M54" s="39">
        <v>1</v>
      </c>
      <c r="N54" s="40">
        <v>0</v>
      </c>
      <c r="P54" s="43" t="s">
        <v>51</v>
      </c>
      <c r="Q54" s="64">
        <v>1</v>
      </c>
      <c r="R54" s="67"/>
      <c r="S54" s="65"/>
      <c r="T54" s="62"/>
      <c r="U54" s="68"/>
      <c r="V54" s="63"/>
      <c r="W54" s="62"/>
      <c r="X54" s="68"/>
      <c r="Y54" s="63"/>
      <c r="Z54" s="62"/>
      <c r="AA54" s="68"/>
      <c r="AB54" s="63"/>
      <c r="AC54" s="62"/>
      <c r="AD54" s="68"/>
      <c r="AE54" s="63"/>
    </row>
    <row r="55" spans="1:32" x14ac:dyDescent="0.2">
      <c r="A55" s="43" t="s">
        <v>52</v>
      </c>
      <c r="C55" s="39"/>
      <c r="D55" s="40"/>
      <c r="E55" s="39"/>
      <c r="F55" s="40"/>
      <c r="G55" s="39"/>
      <c r="H55" s="40"/>
      <c r="I55" s="39"/>
      <c r="J55" s="40"/>
      <c r="K55" s="39"/>
      <c r="L55" s="40"/>
      <c r="M55" s="39"/>
      <c r="N55" s="40"/>
      <c r="P55" s="43" t="s">
        <v>52</v>
      </c>
      <c r="Q55" s="62"/>
      <c r="R55" s="68"/>
      <c r="S55" s="63"/>
      <c r="T55" s="64"/>
      <c r="U55" s="67"/>
      <c r="V55" s="65"/>
      <c r="W55" s="62"/>
      <c r="X55" s="68"/>
      <c r="Y55" s="63"/>
      <c r="Z55" s="62"/>
      <c r="AA55" s="68"/>
      <c r="AB55" s="63"/>
      <c r="AC55" s="62"/>
      <c r="AD55" s="68"/>
      <c r="AE55" s="63"/>
      <c r="AF55">
        <v>24</v>
      </c>
    </row>
    <row r="56" spans="1:32" x14ac:dyDescent="0.2">
      <c r="A56" s="43"/>
      <c r="C56" s="44">
        <f t="shared" ref="C56:H56" si="9">SUM(C32:C55)</f>
        <v>9</v>
      </c>
      <c r="D56" s="45">
        <f t="shared" si="9"/>
        <v>2</v>
      </c>
      <c r="E56" s="44">
        <f t="shared" si="9"/>
        <v>12</v>
      </c>
      <c r="F56" s="45">
        <f t="shared" si="9"/>
        <v>0</v>
      </c>
      <c r="G56" s="44">
        <f t="shared" si="9"/>
        <v>15</v>
      </c>
      <c r="H56" s="45">
        <f t="shared" si="9"/>
        <v>3</v>
      </c>
      <c r="I56" s="44">
        <f t="shared" ref="C56:N56" si="10">SUM(I32:I55)</f>
        <v>9</v>
      </c>
      <c r="J56" s="45">
        <f t="shared" si="10"/>
        <v>2</v>
      </c>
      <c r="K56" s="44">
        <f t="shared" si="10"/>
        <v>12</v>
      </c>
      <c r="L56" s="45">
        <f t="shared" si="10"/>
        <v>0</v>
      </c>
      <c r="M56" s="44">
        <f t="shared" si="10"/>
        <v>15</v>
      </c>
      <c r="N56" s="45">
        <f t="shared" si="10"/>
        <v>3</v>
      </c>
      <c r="Q56" s="44">
        <f>SUM(Q54,Q32:Q39)</f>
        <v>6</v>
      </c>
      <c r="R56" s="30">
        <f t="shared" ref="R56:S56" si="11">SUM(R54,R32:R39)</f>
        <v>0</v>
      </c>
      <c r="S56" s="45">
        <f t="shared" si="11"/>
        <v>3</v>
      </c>
      <c r="T56" s="44">
        <f>SUM(T55,T40:T47)</f>
        <v>8</v>
      </c>
      <c r="U56" s="30">
        <f t="shared" ref="U56:V56" si="12">SUM(U55,U40:U47)</f>
        <v>0</v>
      </c>
      <c r="V56" s="45">
        <f t="shared" si="12"/>
        <v>0</v>
      </c>
      <c r="W56" s="44">
        <f>SUM(W49:W51,W53)</f>
        <v>3</v>
      </c>
      <c r="X56" s="30">
        <f t="shared" ref="X56:Y56" si="13">SUM(X49:X51,X53)</f>
        <v>1</v>
      </c>
      <c r="Y56" s="45">
        <f t="shared" si="13"/>
        <v>0</v>
      </c>
      <c r="Z56" s="44">
        <f>SUM(Z52)</f>
        <v>1</v>
      </c>
      <c r="AA56" s="30">
        <f t="shared" ref="AA56:AB56" si="14">SUM(AA52)</f>
        <v>0</v>
      </c>
      <c r="AB56" s="45">
        <f t="shared" si="14"/>
        <v>0</v>
      </c>
      <c r="AC56" s="44">
        <f>SUM(AC48)</f>
        <v>1</v>
      </c>
      <c r="AD56" s="30">
        <f t="shared" ref="AD56:AE56" si="15">SUM(AD48)</f>
        <v>0</v>
      </c>
      <c r="AE56" s="45">
        <f t="shared" si="15"/>
        <v>0</v>
      </c>
      <c r="AF56">
        <f>SUM(Q56:AE56)</f>
        <v>23</v>
      </c>
    </row>
  </sheetData>
  <mergeCells count="22">
    <mergeCell ref="Q5:S5"/>
    <mergeCell ref="T5:V5"/>
    <mergeCell ref="W5:Y5"/>
    <mergeCell ref="Z5:AB5"/>
    <mergeCell ref="AC5:AE5"/>
    <mergeCell ref="Q29:S29"/>
    <mergeCell ref="T29:V29"/>
    <mergeCell ref="W29:Y29"/>
    <mergeCell ref="Z29:AB29"/>
    <mergeCell ref="AC29:AE29"/>
    <mergeCell ref="M29:N29"/>
    <mergeCell ref="C5:D5"/>
    <mergeCell ref="E5:F5"/>
    <mergeCell ref="G5:H5"/>
    <mergeCell ref="I5:J5"/>
    <mergeCell ref="K5:L5"/>
    <mergeCell ref="M5:N5"/>
    <mergeCell ref="C29:D29"/>
    <mergeCell ref="E29:F29"/>
    <mergeCell ref="G29:H29"/>
    <mergeCell ref="I29:J29"/>
    <mergeCell ref="K29:L2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Service Report</vt:lpstr>
      <vt:lpstr>Notfns and Applns data sheets</vt:lpstr>
      <vt:lpstr>Sheet3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